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drawings/drawing6.xml" ContentType="application/vnd.openxmlformats-officedocument.drawing+xml"/>
  <Override PartName="/xl/comments4.xml" ContentType="application/vnd.openxmlformats-officedocument.spreadsheetml.comments+xml"/>
  <Override PartName="/xl/drawings/drawing7.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8.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226"/>
  <workbookPr filterPrivacy="1"/>
  <xr:revisionPtr revIDLastSave="0" documentId="13_ncr:1_{3F7F3C25-5F2D-46BA-8366-649CA85E6B28}" xr6:coauthVersionLast="32" xr6:coauthVersionMax="32" xr10:uidLastSave="{00000000-0000-0000-0000-000000000000}"/>
  <bookViews>
    <workbookView xWindow="0" yWindow="0" windowWidth="22260" windowHeight="12648" firstSheet="2" activeTab="2" xr2:uid="{00000000-000D-0000-FFFF-FFFF00000000}"/>
  </bookViews>
  <sheets>
    <sheet name="Sheet1" sheetId="1" r:id="rId1"/>
    <sheet name="Stats 2" sheetId="27" r:id="rId2"/>
    <sheet name="Stats 3" sheetId="84" r:id="rId3"/>
    <sheet name="Model 1" sheetId="52" r:id="rId4"/>
    <sheet name="Model 2" sheetId="62" r:id="rId5"/>
    <sheet name="Model 3" sheetId="69" r:id="rId6"/>
    <sheet name="Model 4" sheetId="76" r:id="rId7"/>
    <sheet name="Final Model" sheetId="78" r:id="rId8"/>
    <sheet name="Model Summaries" sheetId="58" r:id="rId9"/>
    <sheet name="Sheet4" sheetId="26" r:id="rId10"/>
    <sheet name="Stats 1" sheetId="2" r:id="rId11"/>
  </sheets>
  <definedNames>
    <definedName name="___autoF" localSheetId="7" hidden="1">0</definedName>
    <definedName name="___autoF" localSheetId="3" hidden="1">0</definedName>
    <definedName name="___autoF" localSheetId="4" hidden="1">0</definedName>
    <definedName name="___autoF" localSheetId="5" hidden="1">0</definedName>
    <definedName name="___autoF" localSheetId="6" hidden="1">0</definedName>
    <definedName name="___Coef___" localSheetId="7" hidden="1">1</definedName>
    <definedName name="___Coef___" localSheetId="3" hidden="1">1</definedName>
    <definedName name="___Coef___" localSheetId="4" hidden="1">1</definedName>
    <definedName name="___Coef___" localSheetId="5" hidden="1">1</definedName>
    <definedName name="___Coef___" localSheetId="6" hidden="1">1</definedName>
    <definedName name="___Fore___" localSheetId="7" hidden="1">0</definedName>
    <definedName name="___Fore___" localSheetId="3" hidden="1">0</definedName>
    <definedName name="___Fore___" localSheetId="4" hidden="1">0</definedName>
    <definedName name="___Fore___" localSheetId="5" hidden="1">0</definedName>
    <definedName name="___Fore___" localSheetId="6" hidden="1">0</definedName>
    <definedName name="___gFirst" localSheetId="10" hidden="1">Price.Ln</definedName>
    <definedName name="___gFirst" localSheetId="1" hidden="1">Price.Ln</definedName>
    <definedName name="___gFirst" localSheetId="2" hidden="1">Price_actual_unlog</definedName>
    <definedName name="___gSet" localSheetId="10" hidden="1">1210</definedName>
    <definedName name="___gSet" localSheetId="1" hidden="1">1210</definedName>
    <definedName name="___gSet" localSheetId="2" hidden="1">1220</definedName>
    <definedName name="___rsumm___Price.Ln" localSheetId="8" hidden="1">'Model Summaries'!$A$3</definedName>
    <definedName name="__adj__Depth">#REF!</definedName>
    <definedName name="__nSelect_" hidden="1">0</definedName>
    <definedName name="_xlnm._FilterDatabase" localSheetId="0" hidden="1">Sheet1!$A$1:$AO$3001</definedName>
    <definedName name="Carat">Sheet1!$B$2:$B$3001</definedName>
    <definedName name="Carat_Power">Sheet1!$C$2:$C$3001</definedName>
    <definedName name="Clarity">Sheet1!$R$2:$R$3001</definedName>
    <definedName name="Clarity.Eq.I1">Sheet1!$S$2:$S$3001</definedName>
    <definedName name="Clarity.Eq.IF">Sheet1!$T$2:$T$3001</definedName>
    <definedName name="Clarity.Eq.SI1">Sheet1!$U$2:$U$3001</definedName>
    <definedName name="Clarity.Eq.SI2">Sheet1!$V$2:$V$3001</definedName>
    <definedName name="Clarity.Eq.VS1">Sheet1!$W$2:$W$3001</definedName>
    <definedName name="Clarity.Eq.VS2">Sheet1!$X$2:$X$3001</definedName>
    <definedName name="Clarity.Eq.VVS1">Sheet1!$Y$2:$Y$3001</definedName>
    <definedName name="Clarity.Eq.VVS2">Sheet1!$Z$2:$Z$3001</definedName>
    <definedName name="Color">Sheet1!$J$2:$J$3001</definedName>
    <definedName name="Color.Eq.D">Sheet1!$K$2:$K$3001</definedName>
    <definedName name="Color.Eq.E">Sheet1!$L$2:$L$3001</definedName>
    <definedName name="Color.Eq.F">Sheet1!$M$2:$M$3001</definedName>
    <definedName name="Color.Eq.G">Sheet1!$N$2:$N$3001</definedName>
    <definedName name="Color.Eq.H">Sheet1!$O$2:$O$3001</definedName>
    <definedName name="Color.Eq.I">Sheet1!$P$2:$P$3001</definedName>
    <definedName name="Color.Eq.J">Sheet1!$Q$2:$Q$3001</definedName>
    <definedName name="Cut">Sheet1!$D$2:$D$3001</definedName>
    <definedName name="Cut.Eq.Fair">Sheet1!$E$2:$E$3001</definedName>
    <definedName name="Cut.Eq.Good">Sheet1!$F$2:$F$3001</definedName>
    <definedName name="Cut.Eq.Ideal">Sheet1!$G$2:$G$3001</definedName>
    <definedName name="Cut.Eq.Premium">Sheet1!$H$2:$H$3001</definedName>
    <definedName name="Cut.Eq.Very_Good">Sheet1!$I$2:$I$3001</definedName>
    <definedName name="Depth">Sheet1!$AA$2:$AA$3001</definedName>
    <definedName name="Depthmm">Sheet1!$AO$2:$AO$3001</definedName>
    <definedName name="Dummy_for_Pricelarge">Sheet1!$AL$2:$AL$3001</definedName>
    <definedName name="Dummy_for_Pricesmall">Sheet1!$AK$2:$AK$3001</definedName>
    <definedName name="LastAnalysisModel" hidden="1">"Stats 3"</definedName>
    <definedName name="Lengthmm">Sheet1!$AM$2:$AM$3001</definedName>
    <definedName name="nDataAnalysis" hidden="1">3</definedName>
    <definedName name="nRegMod" hidden="1">5</definedName>
    <definedName name="OKtoForecast" hidden="1">0</definedName>
    <definedName name="Price">Sheet1!$AC$2:$AC$3001</definedName>
    <definedName name="Price.Ln">Sheet1!$AD$2:$AD$3001</definedName>
    <definedName name="Price.Ln_s1cd_Predictions">Sheet1!$AF$2:$AF$3001</definedName>
    <definedName name="Price.Ln_s1cd_Residuals">Sheet1!$AH$2:$AH$3001</definedName>
    <definedName name="Price_actual_unlog">Sheet1!$AE$2:$AE$3001</definedName>
    <definedName name="Price_predicted_unlog">Sheet1!$AG$2:$AG$3001</definedName>
    <definedName name="PriceLarge">Sheet1!$AJ$2:$AJ$3001</definedName>
    <definedName name="PriceSmall">Sheet1!$AI$2:$AI$3001</definedName>
    <definedName name="SizeRange">Sheet1!$A$2:$A$3001</definedName>
    <definedName name="Table">Sheet1!$AB$2:$AB$3001</definedName>
    <definedName name="Widthmm">Sheet1!$AN$2:$AN$3001</definedName>
  </definedNames>
  <calcPr calcId="17901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G3" i="1" l="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2"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79"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6"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2"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8"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2115" i="1"/>
  <c r="AG2116" i="1"/>
  <c r="AG2117" i="1"/>
  <c r="AG2118" i="1"/>
  <c r="AG2119" i="1"/>
  <c r="AG2120" i="1"/>
  <c r="AG2121"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80" i="1"/>
  <c r="AG2181" i="1"/>
  <c r="AG2182" i="1"/>
  <c r="AG2183" i="1"/>
  <c r="AG2184" i="1"/>
  <c r="AG2185" i="1"/>
  <c r="AG2186" i="1"/>
  <c r="AG2187" i="1"/>
  <c r="AG2188" i="1"/>
  <c r="AG2189" i="1"/>
  <c r="AG2190" i="1"/>
  <c r="AG2191" i="1"/>
  <c r="AG2192" i="1"/>
  <c r="AG2193" i="1"/>
  <c r="AG2194" i="1"/>
  <c r="AG2195" i="1"/>
  <c r="AG2196" i="1"/>
  <c r="AG2197" i="1"/>
  <c r="AG2198" i="1"/>
  <c r="AG2199" i="1"/>
  <c r="AG2200" i="1"/>
  <c r="AG2201" i="1"/>
  <c r="AG2202" i="1"/>
  <c r="AG2203" i="1"/>
  <c r="AG2204" i="1"/>
  <c r="AG2205" i="1"/>
  <c r="AG2206" i="1"/>
  <c r="AG2207" i="1"/>
  <c r="AG2208" i="1"/>
  <c r="AG2209" i="1"/>
  <c r="AG2210" i="1"/>
  <c r="AG2211" i="1"/>
  <c r="AG2212" i="1"/>
  <c r="AG2213" i="1"/>
  <c r="AG2214" i="1"/>
  <c r="AG2215" i="1"/>
  <c r="AG2216" i="1"/>
  <c r="AG2217" i="1"/>
  <c r="AG2218" i="1"/>
  <c r="AG2219" i="1"/>
  <c r="AG2220" i="1"/>
  <c r="AG2221" i="1"/>
  <c r="AG2222" i="1"/>
  <c r="AG2223" i="1"/>
  <c r="AG2224" i="1"/>
  <c r="AG2225" i="1"/>
  <c r="AG2226" i="1"/>
  <c r="AG2227" i="1"/>
  <c r="AG2228" i="1"/>
  <c r="AG2229" i="1"/>
  <c r="AG2230" i="1"/>
  <c r="AG2231" i="1"/>
  <c r="AG2232" i="1"/>
  <c r="AG2233" i="1"/>
  <c r="AG2234" i="1"/>
  <c r="AG2235" i="1"/>
  <c r="AG2236" i="1"/>
  <c r="AG2237" i="1"/>
  <c r="AG2238" i="1"/>
  <c r="AG2239" i="1"/>
  <c r="AG2240" i="1"/>
  <c r="AG2241" i="1"/>
  <c r="AG2242" i="1"/>
  <c r="AG2243" i="1"/>
  <c r="AG2244" i="1"/>
  <c r="AG2245" i="1"/>
  <c r="AG2246" i="1"/>
  <c r="AG2247" i="1"/>
  <c r="AG2248" i="1"/>
  <c r="AG2249" i="1"/>
  <c r="AG2250" i="1"/>
  <c r="AG2251" i="1"/>
  <c r="AG2252" i="1"/>
  <c r="AG2253" i="1"/>
  <c r="AG2254" i="1"/>
  <c r="AG2255" i="1"/>
  <c r="AG2256" i="1"/>
  <c r="AG2257" i="1"/>
  <c r="AG2258" i="1"/>
  <c r="AG2259" i="1"/>
  <c r="AG2260" i="1"/>
  <c r="AG2261" i="1"/>
  <c r="AG2262" i="1"/>
  <c r="AG2263" i="1"/>
  <c r="AG2264" i="1"/>
  <c r="AG2265" i="1"/>
  <c r="AG2266" i="1"/>
  <c r="AG2267" i="1"/>
  <c r="AG2268" i="1"/>
  <c r="AG2269" i="1"/>
  <c r="AG2270" i="1"/>
  <c r="AG2271" i="1"/>
  <c r="AG2272" i="1"/>
  <c r="AG2273" i="1"/>
  <c r="AG2274" i="1"/>
  <c r="AG2275" i="1"/>
  <c r="AG2276" i="1"/>
  <c r="AG2277" i="1"/>
  <c r="AG2278" i="1"/>
  <c r="AG2279" i="1"/>
  <c r="AG2280" i="1"/>
  <c r="AG2281" i="1"/>
  <c r="AG2282" i="1"/>
  <c r="AG2283" i="1"/>
  <c r="AG2284" i="1"/>
  <c r="AG2285" i="1"/>
  <c r="AG2286" i="1"/>
  <c r="AG2287" i="1"/>
  <c r="AG2288" i="1"/>
  <c r="AG2289" i="1"/>
  <c r="AG2290" i="1"/>
  <c r="AG2291" i="1"/>
  <c r="AG2292" i="1"/>
  <c r="AG2293" i="1"/>
  <c r="AG2294" i="1"/>
  <c r="AG2295" i="1"/>
  <c r="AG2296" i="1"/>
  <c r="AG2297" i="1"/>
  <c r="AG2298" i="1"/>
  <c r="AG2299" i="1"/>
  <c r="AG2300" i="1"/>
  <c r="AG2301" i="1"/>
  <c r="AG2302" i="1"/>
  <c r="AG2303" i="1"/>
  <c r="AG2304" i="1"/>
  <c r="AG2305" i="1"/>
  <c r="AG2306" i="1"/>
  <c r="AG2307" i="1"/>
  <c r="AG2308" i="1"/>
  <c r="AG2309" i="1"/>
  <c r="AG2310" i="1"/>
  <c r="AG2311" i="1"/>
  <c r="AG2312" i="1"/>
  <c r="AG2313" i="1"/>
  <c r="AG2314" i="1"/>
  <c r="AG2315" i="1"/>
  <c r="AG2316" i="1"/>
  <c r="AG2317" i="1"/>
  <c r="AG2318" i="1"/>
  <c r="AG2319" i="1"/>
  <c r="AG2320" i="1"/>
  <c r="AG2321" i="1"/>
  <c r="AG2322" i="1"/>
  <c r="AG2323" i="1"/>
  <c r="AG2324" i="1"/>
  <c r="AG2325" i="1"/>
  <c r="AG2326" i="1"/>
  <c r="AG2327" i="1"/>
  <c r="AG2328" i="1"/>
  <c r="AG2329" i="1"/>
  <c r="AG2330" i="1"/>
  <c r="AG2331" i="1"/>
  <c r="AG2332" i="1"/>
  <c r="AG2333" i="1"/>
  <c r="AG2334" i="1"/>
  <c r="AG2335" i="1"/>
  <c r="AG2336" i="1"/>
  <c r="AG2337" i="1"/>
  <c r="AG2338" i="1"/>
  <c r="AG2339" i="1"/>
  <c r="AG2340" i="1"/>
  <c r="AG2341" i="1"/>
  <c r="AG2342" i="1"/>
  <c r="AG2343" i="1"/>
  <c r="AG2344" i="1"/>
  <c r="AG2345" i="1"/>
  <c r="AG2346" i="1"/>
  <c r="AG2347" i="1"/>
  <c r="AG2348" i="1"/>
  <c r="AG2349" i="1"/>
  <c r="AG2350" i="1"/>
  <c r="AG2351" i="1"/>
  <c r="AG2352" i="1"/>
  <c r="AG2353" i="1"/>
  <c r="AG2354" i="1"/>
  <c r="AG2355" i="1"/>
  <c r="AG2356" i="1"/>
  <c r="AG2357" i="1"/>
  <c r="AG2358" i="1"/>
  <c r="AG2359" i="1"/>
  <c r="AG2360" i="1"/>
  <c r="AG2361" i="1"/>
  <c r="AG2362" i="1"/>
  <c r="AG2363" i="1"/>
  <c r="AG2364" i="1"/>
  <c r="AG2365" i="1"/>
  <c r="AG2366" i="1"/>
  <c r="AG2367" i="1"/>
  <c r="AG2368" i="1"/>
  <c r="AG2369" i="1"/>
  <c r="AG2370" i="1"/>
  <c r="AG2371" i="1"/>
  <c r="AG2372" i="1"/>
  <c r="AG2373" i="1"/>
  <c r="AG2374" i="1"/>
  <c r="AG2375" i="1"/>
  <c r="AG2376" i="1"/>
  <c r="AG2377" i="1"/>
  <c r="AG2378" i="1"/>
  <c r="AG2379" i="1"/>
  <c r="AG2380" i="1"/>
  <c r="AG2381" i="1"/>
  <c r="AG2382" i="1"/>
  <c r="AG2383" i="1"/>
  <c r="AG2384" i="1"/>
  <c r="AG2385" i="1"/>
  <c r="AG2386" i="1"/>
  <c r="AG2387" i="1"/>
  <c r="AG2388" i="1"/>
  <c r="AG2389" i="1"/>
  <c r="AG2390" i="1"/>
  <c r="AG2391" i="1"/>
  <c r="AG2392" i="1"/>
  <c r="AG2393" i="1"/>
  <c r="AG2394" i="1"/>
  <c r="AG2395" i="1"/>
  <c r="AG2396" i="1"/>
  <c r="AG2397" i="1"/>
  <c r="AG2398" i="1"/>
  <c r="AG2399" i="1"/>
  <c r="AG2400" i="1"/>
  <c r="AG2401" i="1"/>
  <c r="AG2402" i="1"/>
  <c r="AG2403" i="1"/>
  <c r="AG2404" i="1"/>
  <c r="AG2405" i="1"/>
  <c r="AG2406" i="1"/>
  <c r="AG2407" i="1"/>
  <c r="AG2408" i="1"/>
  <c r="AG2409" i="1"/>
  <c r="AG2410" i="1"/>
  <c r="AG2411" i="1"/>
  <c r="AG2412" i="1"/>
  <c r="AG2413" i="1"/>
  <c r="AG2414" i="1"/>
  <c r="AG2415" i="1"/>
  <c r="AG2416" i="1"/>
  <c r="AG2417" i="1"/>
  <c r="AG2418" i="1"/>
  <c r="AG2419" i="1"/>
  <c r="AG2420" i="1"/>
  <c r="AG2421" i="1"/>
  <c r="AG2422" i="1"/>
  <c r="AG2423" i="1"/>
  <c r="AG2424" i="1"/>
  <c r="AG2425" i="1"/>
  <c r="AG2426" i="1"/>
  <c r="AG2427" i="1"/>
  <c r="AG2428" i="1"/>
  <c r="AG2429" i="1"/>
  <c r="AG2430" i="1"/>
  <c r="AG2431" i="1"/>
  <c r="AG2432" i="1"/>
  <c r="AG2433" i="1"/>
  <c r="AG2434" i="1"/>
  <c r="AG2435" i="1"/>
  <c r="AG2436" i="1"/>
  <c r="AG2437" i="1"/>
  <c r="AG2438" i="1"/>
  <c r="AG2439" i="1"/>
  <c r="AG2440" i="1"/>
  <c r="AG2441" i="1"/>
  <c r="AG2442" i="1"/>
  <c r="AG2443" i="1"/>
  <c r="AG2444" i="1"/>
  <c r="AG2445" i="1"/>
  <c r="AG2446" i="1"/>
  <c r="AG2447" i="1"/>
  <c r="AG2448" i="1"/>
  <c r="AG2449" i="1"/>
  <c r="AG2450" i="1"/>
  <c r="AG2451" i="1"/>
  <c r="AG2452" i="1"/>
  <c r="AG2453" i="1"/>
  <c r="AG2454" i="1"/>
  <c r="AG2455" i="1"/>
  <c r="AG2456" i="1"/>
  <c r="AG2457" i="1"/>
  <c r="AG2458" i="1"/>
  <c r="AG2459" i="1"/>
  <c r="AG2460" i="1"/>
  <c r="AG2461" i="1"/>
  <c r="AG2462" i="1"/>
  <c r="AG2463" i="1"/>
  <c r="AG2464" i="1"/>
  <c r="AG2465" i="1"/>
  <c r="AG2466" i="1"/>
  <c r="AG2467" i="1"/>
  <c r="AG2468" i="1"/>
  <c r="AG2469" i="1"/>
  <c r="AG2470" i="1"/>
  <c r="AG2471" i="1"/>
  <c r="AG2472" i="1"/>
  <c r="AG2473" i="1"/>
  <c r="AG2474" i="1"/>
  <c r="AG2475" i="1"/>
  <c r="AG2476" i="1"/>
  <c r="AG2477" i="1"/>
  <c r="AG2478" i="1"/>
  <c r="AG2479" i="1"/>
  <c r="AG2480" i="1"/>
  <c r="AG2481" i="1"/>
  <c r="AG2482" i="1"/>
  <c r="AG2483" i="1"/>
  <c r="AG2484" i="1"/>
  <c r="AG2485" i="1"/>
  <c r="AG2486" i="1"/>
  <c r="AG2487" i="1"/>
  <c r="AG2488" i="1"/>
  <c r="AG2489" i="1"/>
  <c r="AG2490" i="1"/>
  <c r="AG2491" i="1"/>
  <c r="AG2492" i="1"/>
  <c r="AG2493" i="1"/>
  <c r="AG2494" i="1"/>
  <c r="AG2495" i="1"/>
  <c r="AG2496" i="1"/>
  <c r="AG2497" i="1"/>
  <c r="AG2498" i="1"/>
  <c r="AG2499" i="1"/>
  <c r="AG2500" i="1"/>
  <c r="AG2501" i="1"/>
  <c r="AG2502" i="1"/>
  <c r="AG2503" i="1"/>
  <c r="AG2504" i="1"/>
  <c r="AG2505" i="1"/>
  <c r="AG2506" i="1"/>
  <c r="AG2507" i="1"/>
  <c r="AG2508" i="1"/>
  <c r="AG2509" i="1"/>
  <c r="AG2510" i="1"/>
  <c r="AG2511" i="1"/>
  <c r="AG2512" i="1"/>
  <c r="AG2513" i="1"/>
  <c r="AG2514" i="1"/>
  <c r="AG2515" i="1"/>
  <c r="AG2516" i="1"/>
  <c r="AG2517" i="1"/>
  <c r="AG2518" i="1"/>
  <c r="AG2519" i="1"/>
  <c r="AG2520" i="1"/>
  <c r="AG2521" i="1"/>
  <c r="AG2522" i="1"/>
  <c r="AG2523" i="1"/>
  <c r="AG2524" i="1"/>
  <c r="AG2525" i="1"/>
  <c r="AG2526" i="1"/>
  <c r="AG2527" i="1"/>
  <c r="AG2528" i="1"/>
  <c r="AG2529" i="1"/>
  <c r="AG2530" i="1"/>
  <c r="AG2531" i="1"/>
  <c r="AG2532" i="1"/>
  <c r="AG2533" i="1"/>
  <c r="AG2534" i="1"/>
  <c r="AG2535" i="1"/>
  <c r="AG2536" i="1"/>
  <c r="AG2537" i="1"/>
  <c r="AG2538" i="1"/>
  <c r="AG2539" i="1"/>
  <c r="AG2540" i="1"/>
  <c r="AG2541" i="1"/>
  <c r="AG2542" i="1"/>
  <c r="AG2543" i="1"/>
  <c r="AG2544" i="1"/>
  <c r="AG2545" i="1"/>
  <c r="AG2546" i="1"/>
  <c r="AG2547" i="1"/>
  <c r="AG2548" i="1"/>
  <c r="AG2549" i="1"/>
  <c r="AG2550" i="1"/>
  <c r="AG2551" i="1"/>
  <c r="AG2552" i="1"/>
  <c r="AG2553" i="1"/>
  <c r="AG2554" i="1"/>
  <c r="AG2555" i="1"/>
  <c r="AG2556" i="1"/>
  <c r="AG2557" i="1"/>
  <c r="AG2558" i="1"/>
  <c r="AG2559" i="1"/>
  <c r="AG2560" i="1"/>
  <c r="AG2561" i="1"/>
  <c r="AG2562" i="1"/>
  <c r="AG2563" i="1"/>
  <c r="AG2564" i="1"/>
  <c r="AG2565" i="1"/>
  <c r="AG2566" i="1"/>
  <c r="AG2567" i="1"/>
  <c r="AG2568" i="1"/>
  <c r="AG2569" i="1"/>
  <c r="AG2570" i="1"/>
  <c r="AG2571" i="1"/>
  <c r="AG2572" i="1"/>
  <c r="AG2573" i="1"/>
  <c r="AG2574" i="1"/>
  <c r="AG2575" i="1"/>
  <c r="AG2576" i="1"/>
  <c r="AG2577" i="1"/>
  <c r="AG2578" i="1"/>
  <c r="AG2579" i="1"/>
  <c r="AG2580" i="1"/>
  <c r="AG2581" i="1"/>
  <c r="AG2582" i="1"/>
  <c r="AG2583" i="1"/>
  <c r="AG2584" i="1"/>
  <c r="AG2585" i="1"/>
  <c r="AG2586" i="1"/>
  <c r="AG2587" i="1"/>
  <c r="AG2588" i="1"/>
  <c r="AG2589" i="1"/>
  <c r="AG2590" i="1"/>
  <c r="AG2591" i="1"/>
  <c r="AG2592" i="1"/>
  <c r="AG2593" i="1"/>
  <c r="AG2594" i="1"/>
  <c r="AG2595" i="1"/>
  <c r="AG2596" i="1"/>
  <c r="AG2597" i="1"/>
  <c r="AG2598" i="1"/>
  <c r="AG2599" i="1"/>
  <c r="AG2600" i="1"/>
  <c r="AG2601" i="1"/>
  <c r="AG2602" i="1"/>
  <c r="AG2603" i="1"/>
  <c r="AG2604" i="1"/>
  <c r="AG2605" i="1"/>
  <c r="AG2606" i="1"/>
  <c r="AG2607" i="1"/>
  <c r="AG2608" i="1"/>
  <c r="AG2609" i="1"/>
  <c r="AG2610" i="1"/>
  <c r="AG2611" i="1"/>
  <c r="AG2612" i="1"/>
  <c r="AG2613" i="1"/>
  <c r="AG2614" i="1"/>
  <c r="AG2615" i="1"/>
  <c r="AG2616" i="1"/>
  <c r="AG2617" i="1"/>
  <c r="AG2618" i="1"/>
  <c r="AG2619" i="1"/>
  <c r="AG2620" i="1"/>
  <c r="AG2621" i="1"/>
  <c r="AG2622" i="1"/>
  <c r="AG2623" i="1"/>
  <c r="AG2624" i="1"/>
  <c r="AG2625" i="1"/>
  <c r="AG2626" i="1"/>
  <c r="AG2627" i="1"/>
  <c r="AG2628" i="1"/>
  <c r="AG2629" i="1"/>
  <c r="AG2630" i="1"/>
  <c r="AG2631" i="1"/>
  <c r="AG2632" i="1"/>
  <c r="AG2633" i="1"/>
  <c r="AG2634" i="1"/>
  <c r="AG2635" i="1"/>
  <c r="AG2636" i="1"/>
  <c r="AG2637" i="1"/>
  <c r="AG2638" i="1"/>
  <c r="AG2639" i="1"/>
  <c r="AG2640" i="1"/>
  <c r="AG2641" i="1"/>
  <c r="AG2642" i="1"/>
  <c r="AG2643" i="1"/>
  <c r="AG2644" i="1"/>
  <c r="AG2645" i="1"/>
  <c r="AG2646" i="1"/>
  <c r="AG2647" i="1"/>
  <c r="AG2648" i="1"/>
  <c r="AG2649" i="1"/>
  <c r="AG2650" i="1"/>
  <c r="AG2651" i="1"/>
  <c r="AG2652" i="1"/>
  <c r="AG2653" i="1"/>
  <c r="AG2654" i="1"/>
  <c r="AG2655" i="1"/>
  <c r="AG2656" i="1"/>
  <c r="AG2657" i="1"/>
  <c r="AG2658" i="1"/>
  <c r="AG2659" i="1"/>
  <c r="AG2660" i="1"/>
  <c r="AG2661" i="1"/>
  <c r="AG2662" i="1"/>
  <c r="AG2663" i="1"/>
  <c r="AG2664" i="1"/>
  <c r="AG2665" i="1"/>
  <c r="AG2666" i="1"/>
  <c r="AG2667" i="1"/>
  <c r="AG2668" i="1"/>
  <c r="AG2669" i="1"/>
  <c r="AG2670" i="1"/>
  <c r="AG2671" i="1"/>
  <c r="AG2672" i="1"/>
  <c r="AG2673" i="1"/>
  <c r="AG2674" i="1"/>
  <c r="AG2675" i="1"/>
  <c r="AG2676" i="1"/>
  <c r="AG2677" i="1"/>
  <c r="AG2678" i="1"/>
  <c r="AG2679" i="1"/>
  <c r="AG2680" i="1"/>
  <c r="AG2681" i="1"/>
  <c r="AG2682" i="1"/>
  <c r="AG2683" i="1"/>
  <c r="AG2684" i="1"/>
  <c r="AG2685" i="1"/>
  <c r="AG2686" i="1"/>
  <c r="AG2687" i="1"/>
  <c r="AG2688" i="1"/>
  <c r="AG2689" i="1"/>
  <c r="AG2690" i="1"/>
  <c r="AG2691" i="1"/>
  <c r="AG2692" i="1"/>
  <c r="AG2693" i="1"/>
  <c r="AG2694" i="1"/>
  <c r="AG2695" i="1"/>
  <c r="AG2696" i="1"/>
  <c r="AG2697" i="1"/>
  <c r="AG2698" i="1"/>
  <c r="AG2699" i="1"/>
  <c r="AG2700" i="1"/>
  <c r="AG2701" i="1"/>
  <c r="AG2702" i="1"/>
  <c r="AG2703" i="1"/>
  <c r="AG2704" i="1"/>
  <c r="AG2705" i="1"/>
  <c r="AG2706" i="1"/>
  <c r="AG2707" i="1"/>
  <c r="AG2708" i="1"/>
  <c r="AG2709" i="1"/>
  <c r="AG2710" i="1"/>
  <c r="AG2711" i="1"/>
  <c r="AG2712" i="1"/>
  <c r="AG2713" i="1"/>
  <c r="AG2714" i="1"/>
  <c r="AG2715" i="1"/>
  <c r="AG2716" i="1"/>
  <c r="AG2717" i="1"/>
  <c r="AG2718" i="1"/>
  <c r="AG2719" i="1"/>
  <c r="AG2720" i="1"/>
  <c r="AG2721" i="1"/>
  <c r="AG2722" i="1"/>
  <c r="AG2723" i="1"/>
  <c r="AG2724" i="1"/>
  <c r="AG2725" i="1"/>
  <c r="AG2726" i="1"/>
  <c r="AG2727" i="1"/>
  <c r="AG2728" i="1"/>
  <c r="AG2729" i="1"/>
  <c r="AG2730" i="1"/>
  <c r="AG2731" i="1"/>
  <c r="AG2732" i="1"/>
  <c r="AG2733" i="1"/>
  <c r="AG2734" i="1"/>
  <c r="AG2735" i="1"/>
  <c r="AG2736" i="1"/>
  <c r="AG2737" i="1"/>
  <c r="AG2738" i="1"/>
  <c r="AG2739" i="1"/>
  <c r="AG2740" i="1"/>
  <c r="AG2741" i="1"/>
  <c r="AG2742" i="1"/>
  <c r="AG2743" i="1"/>
  <c r="AG2744" i="1"/>
  <c r="AG2745" i="1"/>
  <c r="AG2746" i="1"/>
  <c r="AG2747" i="1"/>
  <c r="AG2748" i="1"/>
  <c r="AG2749" i="1"/>
  <c r="AG2750" i="1"/>
  <c r="AG2751" i="1"/>
  <c r="AG2752" i="1"/>
  <c r="AG2753" i="1"/>
  <c r="AG2754" i="1"/>
  <c r="AG2755" i="1"/>
  <c r="AG2756" i="1"/>
  <c r="AG2757" i="1"/>
  <c r="AG2758" i="1"/>
  <c r="AG2759" i="1"/>
  <c r="AG2760" i="1"/>
  <c r="AG2761" i="1"/>
  <c r="AG2762" i="1"/>
  <c r="AG2763" i="1"/>
  <c r="AG2764" i="1"/>
  <c r="AG2765" i="1"/>
  <c r="AG2766" i="1"/>
  <c r="AG2767" i="1"/>
  <c r="AG2768" i="1"/>
  <c r="AG2769" i="1"/>
  <c r="AG2770" i="1"/>
  <c r="AG2771" i="1"/>
  <c r="AG2772" i="1"/>
  <c r="AG2773" i="1"/>
  <c r="AG2774" i="1"/>
  <c r="AG2775" i="1"/>
  <c r="AG2776" i="1"/>
  <c r="AG2777" i="1"/>
  <c r="AG2778" i="1"/>
  <c r="AG2779" i="1"/>
  <c r="AG2780" i="1"/>
  <c r="AG2781" i="1"/>
  <c r="AG2782" i="1"/>
  <c r="AG2783" i="1"/>
  <c r="AG2784" i="1"/>
  <c r="AG2785" i="1"/>
  <c r="AG2786" i="1"/>
  <c r="AG2787" i="1"/>
  <c r="AG2788" i="1"/>
  <c r="AG2789" i="1"/>
  <c r="AG2790" i="1"/>
  <c r="AG2791" i="1"/>
  <c r="AG2792" i="1"/>
  <c r="AG2793" i="1"/>
  <c r="AG2794" i="1"/>
  <c r="AG2795" i="1"/>
  <c r="AG2796" i="1"/>
  <c r="AG2797" i="1"/>
  <c r="AG2798" i="1"/>
  <c r="AG2799" i="1"/>
  <c r="AG2800" i="1"/>
  <c r="AG2801" i="1"/>
  <c r="AG2802" i="1"/>
  <c r="AG2803" i="1"/>
  <c r="AG2804" i="1"/>
  <c r="AG2805" i="1"/>
  <c r="AG2806" i="1"/>
  <c r="AG2807" i="1"/>
  <c r="AG2808" i="1"/>
  <c r="AG2809" i="1"/>
  <c r="AG2810" i="1"/>
  <c r="AG2811" i="1"/>
  <c r="AG2812" i="1"/>
  <c r="AG2813" i="1"/>
  <c r="AG2814" i="1"/>
  <c r="AG2815" i="1"/>
  <c r="AG2816" i="1"/>
  <c r="AG2817" i="1"/>
  <c r="AG2818" i="1"/>
  <c r="AG2819" i="1"/>
  <c r="AG2820" i="1"/>
  <c r="AG2821" i="1"/>
  <c r="AG2822" i="1"/>
  <c r="AG2823" i="1"/>
  <c r="AG2824" i="1"/>
  <c r="AG2825" i="1"/>
  <c r="AG2826" i="1"/>
  <c r="AG2827" i="1"/>
  <c r="AG2828" i="1"/>
  <c r="AG2829" i="1"/>
  <c r="AG2830" i="1"/>
  <c r="AG2831" i="1"/>
  <c r="AG2832" i="1"/>
  <c r="AG2833" i="1"/>
  <c r="AG2834" i="1"/>
  <c r="AG2835" i="1"/>
  <c r="AG2836" i="1"/>
  <c r="AG2837" i="1"/>
  <c r="AG2838" i="1"/>
  <c r="AG2839" i="1"/>
  <c r="AG2840" i="1"/>
  <c r="AG2841" i="1"/>
  <c r="AG2842" i="1"/>
  <c r="AG2843" i="1"/>
  <c r="AG2844" i="1"/>
  <c r="AG2845" i="1"/>
  <c r="AG2846" i="1"/>
  <c r="AG2847" i="1"/>
  <c r="AG2848" i="1"/>
  <c r="AG2849" i="1"/>
  <c r="AG2850" i="1"/>
  <c r="AG2851" i="1"/>
  <c r="AG2852" i="1"/>
  <c r="AG2853" i="1"/>
  <c r="AG2854" i="1"/>
  <c r="AG2855" i="1"/>
  <c r="AG2856" i="1"/>
  <c r="AG2857" i="1"/>
  <c r="AG2858" i="1"/>
  <c r="AG2859" i="1"/>
  <c r="AG2860" i="1"/>
  <c r="AG2861" i="1"/>
  <c r="AG2862" i="1"/>
  <c r="AG2863" i="1"/>
  <c r="AG2864" i="1"/>
  <c r="AG2865" i="1"/>
  <c r="AG2866" i="1"/>
  <c r="AG2867" i="1"/>
  <c r="AG2868" i="1"/>
  <c r="AG2869" i="1"/>
  <c r="AG2870" i="1"/>
  <c r="AG2871" i="1"/>
  <c r="AG2872" i="1"/>
  <c r="AG2873" i="1"/>
  <c r="AG2874" i="1"/>
  <c r="AG2875" i="1"/>
  <c r="AG2876" i="1"/>
  <c r="AG2877" i="1"/>
  <c r="AG2878" i="1"/>
  <c r="AG2879" i="1"/>
  <c r="AG2880" i="1"/>
  <c r="AG2881" i="1"/>
  <c r="AG2882" i="1"/>
  <c r="AG2883" i="1"/>
  <c r="AG2884" i="1"/>
  <c r="AG2885" i="1"/>
  <c r="AG2886" i="1"/>
  <c r="AG2887" i="1"/>
  <c r="AG2888" i="1"/>
  <c r="AG2889" i="1"/>
  <c r="AG2890" i="1"/>
  <c r="AG2891" i="1"/>
  <c r="AG2892" i="1"/>
  <c r="AG2893" i="1"/>
  <c r="AG2894" i="1"/>
  <c r="AG2895" i="1"/>
  <c r="AG2896" i="1"/>
  <c r="AG2897" i="1"/>
  <c r="AG2898" i="1"/>
  <c r="AG2899" i="1"/>
  <c r="AG2900" i="1"/>
  <c r="AG2901" i="1"/>
  <c r="AG2902" i="1"/>
  <c r="AG2903" i="1"/>
  <c r="AG2904" i="1"/>
  <c r="AG2905" i="1"/>
  <c r="AG2906" i="1"/>
  <c r="AG2907" i="1"/>
  <c r="AG2908" i="1"/>
  <c r="AG2909" i="1"/>
  <c r="AG2910" i="1"/>
  <c r="AG2911" i="1"/>
  <c r="AG2912" i="1"/>
  <c r="AG2913" i="1"/>
  <c r="AG2914" i="1"/>
  <c r="AG2915" i="1"/>
  <c r="AG2916" i="1"/>
  <c r="AG2917" i="1"/>
  <c r="AG2918" i="1"/>
  <c r="AG2919" i="1"/>
  <c r="AG2920" i="1"/>
  <c r="AG2921" i="1"/>
  <c r="AG2922" i="1"/>
  <c r="AG2923" i="1"/>
  <c r="AG2924" i="1"/>
  <c r="AG2925" i="1"/>
  <c r="AG2926" i="1"/>
  <c r="AG2927" i="1"/>
  <c r="AG2928" i="1"/>
  <c r="AG2929" i="1"/>
  <c r="AG2930" i="1"/>
  <c r="AG2931" i="1"/>
  <c r="AG2932" i="1"/>
  <c r="AG2933" i="1"/>
  <c r="AG2934" i="1"/>
  <c r="AG2935" i="1"/>
  <c r="AG2936" i="1"/>
  <c r="AG2937" i="1"/>
  <c r="AG2938" i="1"/>
  <c r="AG2939" i="1"/>
  <c r="AG2940" i="1"/>
  <c r="AG2941" i="1"/>
  <c r="AG2942" i="1"/>
  <c r="AG2943" i="1"/>
  <c r="AG2944" i="1"/>
  <c r="AG2945" i="1"/>
  <c r="AG2946" i="1"/>
  <c r="AG2947" i="1"/>
  <c r="AG2948" i="1"/>
  <c r="AG2949" i="1"/>
  <c r="AG2950" i="1"/>
  <c r="AG2951" i="1"/>
  <c r="AG2952" i="1"/>
  <c r="AG2953" i="1"/>
  <c r="AG2954" i="1"/>
  <c r="AG2955" i="1"/>
  <c r="AG2956" i="1"/>
  <c r="AG2957" i="1"/>
  <c r="AG2958" i="1"/>
  <c r="AG2959" i="1"/>
  <c r="AG2960" i="1"/>
  <c r="AG2961" i="1"/>
  <c r="AG2962" i="1"/>
  <c r="AG2963" i="1"/>
  <c r="AG2964" i="1"/>
  <c r="AG2965" i="1"/>
  <c r="AG2966" i="1"/>
  <c r="AG2967" i="1"/>
  <c r="AG2968" i="1"/>
  <c r="AG2969" i="1"/>
  <c r="AG2970" i="1"/>
  <c r="AG2971" i="1"/>
  <c r="AG2972" i="1"/>
  <c r="AG2973" i="1"/>
  <c r="AG2974" i="1"/>
  <c r="AG2975" i="1"/>
  <c r="AG2976" i="1"/>
  <c r="AG2977" i="1"/>
  <c r="AG2978" i="1"/>
  <c r="AG2979" i="1"/>
  <c r="AG2980" i="1"/>
  <c r="AG2981" i="1"/>
  <c r="AG2982" i="1"/>
  <c r="AG2983" i="1"/>
  <c r="AG2984" i="1"/>
  <c r="AG2985" i="1"/>
  <c r="AG2986" i="1"/>
  <c r="AG2987" i="1"/>
  <c r="AG2988" i="1"/>
  <c r="AG2989" i="1"/>
  <c r="AG2990" i="1"/>
  <c r="AG2991" i="1"/>
  <c r="AG2992" i="1"/>
  <c r="AG2993" i="1"/>
  <c r="AG2994" i="1"/>
  <c r="AG2995" i="1"/>
  <c r="AG2996" i="1"/>
  <c r="AG2997" i="1"/>
  <c r="AG2998" i="1"/>
  <c r="AG2999" i="1"/>
  <c r="AG3000" i="1"/>
  <c r="AG3001" i="1"/>
  <c r="AG2"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2" i="1"/>
  <c r="B10" i="78"/>
  <c r="D41" i="78"/>
  <c r="D10" i="78" s="1"/>
  <c r="C10" i="78" s="1"/>
  <c r="C40" i="78"/>
  <c r="D40" i="78" s="1"/>
  <c r="E40" i="78" s="1"/>
  <c r="F40" i="78" s="1"/>
  <c r="B42" i="78"/>
  <c r="I36" i="78"/>
  <c r="I35" i="78"/>
  <c r="I34" i="78"/>
  <c r="I33" i="78"/>
  <c r="I32" i="78"/>
  <c r="I31" i="78"/>
  <c r="I30" i="78"/>
  <c r="I29" i="78"/>
  <c r="I28" i="78"/>
  <c r="I27" i="78"/>
  <c r="I26" i="78"/>
  <c r="I25" i="78"/>
  <c r="I24" i="78"/>
  <c r="I23" i="78"/>
  <c r="I22" i="78"/>
  <c r="I21" i="78"/>
  <c r="I20" i="78"/>
  <c r="I19" i="78"/>
  <c r="I18" i="78"/>
  <c r="I17" i="78"/>
  <c r="I16" i="78"/>
  <c r="I15" i="78"/>
  <c r="D15" i="78"/>
  <c r="E15" i="78" s="1"/>
  <c r="F15" i="78"/>
  <c r="G15" i="78"/>
  <c r="D16" i="78"/>
  <c r="E16" i="78" s="1"/>
  <c r="F16" i="78"/>
  <c r="G16" i="78"/>
  <c r="D17" i="78"/>
  <c r="E17" i="78" s="1"/>
  <c r="F17" i="78"/>
  <c r="G17" i="78"/>
  <c r="D18" i="78"/>
  <c r="E18" i="78" s="1"/>
  <c r="F18" i="78"/>
  <c r="G18" i="78"/>
  <c r="D19" i="78"/>
  <c r="E19" i="78" s="1"/>
  <c r="F19" i="78"/>
  <c r="G19" i="78"/>
  <c r="D20" i="78"/>
  <c r="E20" i="78" s="1"/>
  <c r="F20" i="78"/>
  <c r="G20" i="78"/>
  <c r="D21" i="78"/>
  <c r="E21" i="78" s="1"/>
  <c r="F21" i="78"/>
  <c r="G21" i="78"/>
  <c r="D22" i="78"/>
  <c r="E22" i="78" s="1"/>
  <c r="F22" i="78"/>
  <c r="G22" i="78"/>
  <c r="D23" i="78"/>
  <c r="E23" i="78" s="1"/>
  <c r="F23" i="78"/>
  <c r="G23" i="78"/>
  <c r="D24" i="78"/>
  <c r="E24" i="78" s="1"/>
  <c r="F24" i="78"/>
  <c r="G24" i="78"/>
  <c r="D25" i="78"/>
  <c r="E25" i="78" s="1"/>
  <c r="F25" i="78"/>
  <c r="G25" i="78"/>
  <c r="D26" i="78"/>
  <c r="E26" i="78" s="1"/>
  <c r="F26" i="78"/>
  <c r="G26" i="78"/>
  <c r="D27" i="78"/>
  <c r="E27" i="78" s="1"/>
  <c r="F27" i="78"/>
  <c r="G27" i="78"/>
  <c r="D28" i="78"/>
  <c r="E28" i="78" s="1"/>
  <c r="F28" i="78"/>
  <c r="G28" i="78"/>
  <c r="D29" i="78"/>
  <c r="E29" i="78" s="1"/>
  <c r="F29" i="78"/>
  <c r="G29" i="78"/>
  <c r="D30" i="78"/>
  <c r="E30" i="78" s="1"/>
  <c r="F30" i="78"/>
  <c r="G30" i="78"/>
  <c r="D31" i="78"/>
  <c r="E31" i="78" s="1"/>
  <c r="F31" i="78"/>
  <c r="G31" i="78"/>
  <c r="D32" i="78"/>
  <c r="E32" i="78" s="1"/>
  <c r="F32" i="78"/>
  <c r="G32" i="78"/>
  <c r="D33" i="78"/>
  <c r="E33" i="78" s="1"/>
  <c r="F33" i="78"/>
  <c r="G33" i="78"/>
  <c r="D34" i="78"/>
  <c r="E34" i="78" s="1"/>
  <c r="F34" i="78"/>
  <c r="G34" i="78"/>
  <c r="D35" i="78"/>
  <c r="E35" i="78" s="1"/>
  <c r="F35" i="78"/>
  <c r="G35" i="78"/>
  <c r="D36" i="78"/>
  <c r="E36" i="78" s="1"/>
  <c r="F36" i="78"/>
  <c r="G36" i="78"/>
  <c r="D14" i="78"/>
  <c r="E14" i="78" s="1"/>
  <c r="G14" i="78"/>
  <c r="F14" i="78"/>
  <c r="G13" i="78"/>
  <c r="F13" i="78"/>
  <c r="H10" i="78"/>
  <c r="H9" i="78"/>
  <c r="B10" i="76" l="1"/>
  <c r="D41" i="76"/>
  <c r="D10" i="76" s="1"/>
  <c r="C10" i="76" s="1"/>
  <c r="C40" i="76"/>
  <c r="D40" i="76" s="1"/>
  <c r="E40" i="76" s="1"/>
  <c r="F40" i="76" s="1"/>
  <c r="B42" i="76"/>
  <c r="I36" i="76"/>
  <c r="I35" i="76"/>
  <c r="I34" i="76"/>
  <c r="I33" i="76"/>
  <c r="I32" i="76"/>
  <c r="I31" i="76"/>
  <c r="I30" i="76"/>
  <c r="I29" i="76"/>
  <c r="I28" i="76"/>
  <c r="I27" i="76"/>
  <c r="I26" i="76"/>
  <c r="I25" i="76"/>
  <c r="I24" i="76"/>
  <c r="I23" i="76"/>
  <c r="I22" i="76"/>
  <c r="I21" i="76"/>
  <c r="I20" i="76"/>
  <c r="I19" i="76"/>
  <c r="I18" i="76"/>
  <c r="I17" i="76"/>
  <c r="I16" i="76"/>
  <c r="I15" i="76"/>
  <c r="D15" i="76"/>
  <c r="E15" i="76" s="1"/>
  <c r="F15" i="76"/>
  <c r="G15" i="76"/>
  <c r="D16" i="76"/>
  <c r="E16" i="76" s="1"/>
  <c r="F16" i="76"/>
  <c r="G16" i="76"/>
  <c r="D17" i="76"/>
  <c r="E17" i="76" s="1"/>
  <c r="F17" i="76"/>
  <c r="G17" i="76"/>
  <c r="D18" i="76"/>
  <c r="E18" i="76" s="1"/>
  <c r="F18" i="76"/>
  <c r="G18" i="76"/>
  <c r="D19" i="76"/>
  <c r="E19" i="76" s="1"/>
  <c r="F19" i="76"/>
  <c r="G19" i="76"/>
  <c r="D20" i="76"/>
  <c r="E20" i="76" s="1"/>
  <c r="F20" i="76"/>
  <c r="G20" i="76"/>
  <c r="D21" i="76"/>
  <c r="E21" i="76" s="1"/>
  <c r="F21" i="76"/>
  <c r="G21" i="76"/>
  <c r="D22" i="76"/>
  <c r="E22" i="76" s="1"/>
  <c r="F22" i="76"/>
  <c r="G22" i="76"/>
  <c r="D23" i="76"/>
  <c r="E23" i="76" s="1"/>
  <c r="F23" i="76"/>
  <c r="G23" i="76"/>
  <c r="D24" i="76"/>
  <c r="E24" i="76" s="1"/>
  <c r="F24" i="76"/>
  <c r="G24" i="76"/>
  <c r="D25" i="76"/>
  <c r="E25" i="76" s="1"/>
  <c r="F25" i="76"/>
  <c r="G25" i="76"/>
  <c r="D26" i="76"/>
  <c r="E26" i="76" s="1"/>
  <c r="F26" i="76"/>
  <c r="G26" i="76"/>
  <c r="D27" i="76"/>
  <c r="E27" i="76" s="1"/>
  <c r="F27" i="76"/>
  <c r="G27" i="76"/>
  <c r="D28" i="76"/>
  <c r="E28" i="76" s="1"/>
  <c r="F28" i="76"/>
  <c r="G28" i="76"/>
  <c r="D29" i="76"/>
  <c r="E29" i="76" s="1"/>
  <c r="F29" i="76"/>
  <c r="G29" i="76"/>
  <c r="D30" i="76"/>
  <c r="E30" i="76" s="1"/>
  <c r="F30" i="76"/>
  <c r="G30" i="76"/>
  <c r="D31" i="76"/>
  <c r="E31" i="76" s="1"/>
  <c r="F31" i="76"/>
  <c r="G31" i="76"/>
  <c r="D32" i="76"/>
  <c r="E32" i="76" s="1"/>
  <c r="F32" i="76"/>
  <c r="G32" i="76"/>
  <c r="D33" i="76"/>
  <c r="E33" i="76" s="1"/>
  <c r="F33" i="76"/>
  <c r="G33" i="76"/>
  <c r="D34" i="76"/>
  <c r="E34" i="76" s="1"/>
  <c r="F34" i="76"/>
  <c r="G34" i="76"/>
  <c r="D35" i="76"/>
  <c r="E35" i="76" s="1"/>
  <c r="F35" i="76"/>
  <c r="G35" i="76"/>
  <c r="D36" i="76"/>
  <c r="E36" i="76" s="1"/>
  <c r="F36" i="76"/>
  <c r="G36" i="76"/>
  <c r="E14" i="76"/>
  <c r="D14" i="76"/>
  <c r="G14" i="76"/>
  <c r="F14" i="76"/>
  <c r="G13" i="76"/>
  <c r="F13" i="76"/>
  <c r="H10" i="76"/>
  <c r="H9" i="76"/>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2" i="1"/>
  <c r="B10" i="69"/>
  <c r="D40" i="69"/>
  <c r="D10" i="69" s="1"/>
  <c r="C10" i="69" s="1"/>
  <c r="C39" i="69"/>
  <c r="D39" i="69" s="1"/>
  <c r="E39" i="69" s="1"/>
  <c r="F39" i="69" s="1"/>
  <c r="B41" i="69"/>
  <c r="I35" i="69"/>
  <c r="I34" i="69"/>
  <c r="I33" i="69"/>
  <c r="I32" i="69"/>
  <c r="I31" i="69"/>
  <c r="I30" i="69"/>
  <c r="I29" i="69"/>
  <c r="I28" i="69"/>
  <c r="I27" i="69"/>
  <c r="I26" i="69"/>
  <c r="I25" i="69"/>
  <c r="I24" i="69"/>
  <c r="I23" i="69"/>
  <c r="I22" i="69"/>
  <c r="I21" i="69"/>
  <c r="I20" i="69"/>
  <c r="I19" i="69"/>
  <c r="I18" i="69"/>
  <c r="I17" i="69"/>
  <c r="I16" i="69"/>
  <c r="I15" i="69"/>
  <c r="D15" i="69"/>
  <c r="E15" i="69" s="1"/>
  <c r="F15" i="69"/>
  <c r="G15" i="69"/>
  <c r="D16" i="69"/>
  <c r="E16" i="69" s="1"/>
  <c r="F16" i="69"/>
  <c r="G16" i="69"/>
  <c r="D17" i="69"/>
  <c r="E17" i="69" s="1"/>
  <c r="F17" i="69"/>
  <c r="G17" i="69"/>
  <c r="D18" i="69"/>
  <c r="E18" i="69" s="1"/>
  <c r="F18" i="69"/>
  <c r="G18" i="69"/>
  <c r="D19" i="69"/>
  <c r="E19" i="69" s="1"/>
  <c r="F19" i="69"/>
  <c r="G19" i="69"/>
  <c r="D20" i="69"/>
  <c r="E20" i="69" s="1"/>
  <c r="F20" i="69"/>
  <c r="G20" i="69"/>
  <c r="D21" i="69"/>
  <c r="E21" i="69" s="1"/>
  <c r="F21" i="69"/>
  <c r="G21" i="69"/>
  <c r="D22" i="69"/>
  <c r="E22" i="69" s="1"/>
  <c r="F22" i="69"/>
  <c r="G22" i="69"/>
  <c r="D23" i="69"/>
  <c r="E23" i="69" s="1"/>
  <c r="F23" i="69"/>
  <c r="G23" i="69"/>
  <c r="D24" i="69"/>
  <c r="E24" i="69" s="1"/>
  <c r="F24" i="69"/>
  <c r="G24" i="69"/>
  <c r="D25" i="69"/>
  <c r="E25" i="69" s="1"/>
  <c r="F25" i="69"/>
  <c r="G25" i="69"/>
  <c r="D26" i="69"/>
  <c r="E26" i="69" s="1"/>
  <c r="F26" i="69"/>
  <c r="G26" i="69"/>
  <c r="D27" i="69"/>
  <c r="E27" i="69" s="1"/>
  <c r="F27" i="69"/>
  <c r="G27" i="69"/>
  <c r="D28" i="69"/>
  <c r="E28" i="69" s="1"/>
  <c r="F28" i="69"/>
  <c r="G28" i="69"/>
  <c r="D29" i="69"/>
  <c r="E29" i="69" s="1"/>
  <c r="F29" i="69"/>
  <c r="G29" i="69"/>
  <c r="D30" i="69"/>
  <c r="E30" i="69" s="1"/>
  <c r="F30" i="69"/>
  <c r="G30" i="69"/>
  <c r="D31" i="69"/>
  <c r="E31" i="69" s="1"/>
  <c r="F31" i="69"/>
  <c r="G31" i="69"/>
  <c r="D32" i="69"/>
  <c r="E32" i="69" s="1"/>
  <c r="F32" i="69"/>
  <c r="G32" i="69"/>
  <c r="D33" i="69"/>
  <c r="E33" i="69" s="1"/>
  <c r="F33" i="69"/>
  <c r="G33" i="69"/>
  <c r="D34" i="69"/>
  <c r="E34" i="69" s="1"/>
  <c r="F34" i="69"/>
  <c r="G34" i="69"/>
  <c r="D35" i="69"/>
  <c r="E35" i="69" s="1"/>
  <c r="F35" i="69"/>
  <c r="G35" i="69"/>
  <c r="D14" i="69"/>
  <c r="E14" i="69" s="1"/>
  <c r="G14" i="69"/>
  <c r="F14" i="69"/>
  <c r="G13" i="69"/>
  <c r="F13" i="69"/>
  <c r="H10" i="69"/>
  <c r="H9" i="69"/>
  <c r="B10" i="62"/>
  <c r="D41" i="62"/>
  <c r="D10" i="62" s="1"/>
  <c r="C10" i="62" s="1"/>
  <c r="C40" i="62"/>
  <c r="D40" i="62" s="1"/>
  <c r="B42" i="62"/>
  <c r="I36" i="62"/>
  <c r="I35" i="62"/>
  <c r="I34" i="62"/>
  <c r="I33" i="62"/>
  <c r="I32" i="62"/>
  <c r="I31" i="62"/>
  <c r="I30" i="62"/>
  <c r="I29" i="62"/>
  <c r="I28" i="62"/>
  <c r="I27" i="62"/>
  <c r="I26" i="62"/>
  <c r="I25" i="62"/>
  <c r="I24" i="62"/>
  <c r="I23" i="62"/>
  <c r="I22" i="62"/>
  <c r="I21" i="62"/>
  <c r="I20" i="62"/>
  <c r="I19" i="62"/>
  <c r="I18" i="62"/>
  <c r="I17" i="62"/>
  <c r="I16" i="62"/>
  <c r="I15" i="62"/>
  <c r="D15" i="62"/>
  <c r="E15" i="62" s="1"/>
  <c r="F15" i="62"/>
  <c r="G15" i="62"/>
  <c r="D16" i="62"/>
  <c r="E16" i="62" s="1"/>
  <c r="F16" i="62"/>
  <c r="G16" i="62"/>
  <c r="D17" i="62"/>
  <c r="E17" i="62" s="1"/>
  <c r="F17" i="62"/>
  <c r="G17" i="62"/>
  <c r="D18" i="62"/>
  <c r="E18" i="62" s="1"/>
  <c r="F18" i="62"/>
  <c r="G18" i="62"/>
  <c r="D19" i="62"/>
  <c r="E19" i="62" s="1"/>
  <c r="F19" i="62"/>
  <c r="G19" i="62"/>
  <c r="D20" i="62"/>
  <c r="E20" i="62" s="1"/>
  <c r="F20" i="62"/>
  <c r="G20" i="62"/>
  <c r="D21" i="62"/>
  <c r="E21" i="62" s="1"/>
  <c r="F21" i="62"/>
  <c r="G21" i="62"/>
  <c r="D22" i="62"/>
  <c r="E22" i="62" s="1"/>
  <c r="F22" i="62"/>
  <c r="G22" i="62"/>
  <c r="D23" i="62"/>
  <c r="E23" i="62" s="1"/>
  <c r="F23" i="62"/>
  <c r="G23" i="62"/>
  <c r="D24" i="62"/>
  <c r="E24" i="62" s="1"/>
  <c r="F24" i="62"/>
  <c r="G24" i="62"/>
  <c r="D25" i="62"/>
  <c r="E25" i="62" s="1"/>
  <c r="F25" i="62"/>
  <c r="G25" i="62"/>
  <c r="D26" i="62"/>
  <c r="E26" i="62" s="1"/>
  <c r="F26" i="62"/>
  <c r="G26" i="62"/>
  <c r="D27" i="62"/>
  <c r="E27" i="62" s="1"/>
  <c r="F27" i="62"/>
  <c r="G27" i="62"/>
  <c r="D28" i="62"/>
  <c r="E28" i="62" s="1"/>
  <c r="F28" i="62"/>
  <c r="G28" i="62"/>
  <c r="D29" i="62"/>
  <c r="E29" i="62" s="1"/>
  <c r="F29" i="62"/>
  <c r="G29" i="62"/>
  <c r="D30" i="62"/>
  <c r="E30" i="62" s="1"/>
  <c r="F30" i="62"/>
  <c r="G30" i="62"/>
  <c r="D31" i="62"/>
  <c r="E31" i="62" s="1"/>
  <c r="F31" i="62"/>
  <c r="G31" i="62"/>
  <c r="D32" i="62"/>
  <c r="E32" i="62" s="1"/>
  <c r="F32" i="62"/>
  <c r="G32" i="62"/>
  <c r="D33" i="62"/>
  <c r="E33" i="62" s="1"/>
  <c r="F33" i="62"/>
  <c r="G33" i="62"/>
  <c r="D34" i="62"/>
  <c r="E34" i="62" s="1"/>
  <c r="F34" i="62"/>
  <c r="G34" i="62"/>
  <c r="D35" i="62"/>
  <c r="E35" i="62" s="1"/>
  <c r="F35" i="62"/>
  <c r="G35" i="62"/>
  <c r="D36" i="62"/>
  <c r="E36" i="62" s="1"/>
  <c r="F36" i="62"/>
  <c r="G36" i="62"/>
  <c r="E14" i="62"/>
  <c r="D14" i="62"/>
  <c r="G14" i="62"/>
  <c r="F14" i="62"/>
  <c r="G13" i="62"/>
  <c r="F13" i="62"/>
  <c r="H10" i="62"/>
  <c r="H9" i="62"/>
  <c r="B10" i="52"/>
  <c r="D41" i="52"/>
  <c r="D10" i="52" s="1"/>
  <c r="C10" i="52" s="1"/>
  <c r="C40" i="52"/>
  <c r="D40" i="52" s="1"/>
  <c r="E40" i="52" s="1"/>
  <c r="F40" i="52" s="1"/>
  <c r="B42" i="52"/>
  <c r="I36" i="52"/>
  <c r="I35" i="52"/>
  <c r="I34" i="52"/>
  <c r="I33" i="52"/>
  <c r="I32" i="52"/>
  <c r="I31" i="52"/>
  <c r="I30" i="52"/>
  <c r="I29" i="52"/>
  <c r="I28" i="52"/>
  <c r="I27" i="52"/>
  <c r="I26" i="52"/>
  <c r="I25" i="52"/>
  <c r="I24" i="52"/>
  <c r="I23" i="52"/>
  <c r="I22" i="52"/>
  <c r="I21" i="52"/>
  <c r="I20" i="52"/>
  <c r="I19" i="52"/>
  <c r="I18" i="52"/>
  <c r="I17" i="52"/>
  <c r="I16" i="52"/>
  <c r="I15" i="52"/>
  <c r="D15" i="52"/>
  <c r="E15" i="52" s="1"/>
  <c r="F15" i="52"/>
  <c r="G15" i="52"/>
  <c r="D16" i="52"/>
  <c r="E16" i="52" s="1"/>
  <c r="F16" i="52"/>
  <c r="G16" i="52"/>
  <c r="D17" i="52"/>
  <c r="E17" i="52" s="1"/>
  <c r="F17" i="52"/>
  <c r="G17" i="52"/>
  <c r="D18" i="52"/>
  <c r="E18" i="52" s="1"/>
  <c r="F18" i="52"/>
  <c r="G18" i="52"/>
  <c r="D19" i="52"/>
  <c r="E19" i="52" s="1"/>
  <c r="F19" i="52"/>
  <c r="G19" i="52"/>
  <c r="D20" i="52"/>
  <c r="E20" i="52" s="1"/>
  <c r="F20" i="52"/>
  <c r="G20" i="52"/>
  <c r="D21" i="52"/>
  <c r="E21" i="52" s="1"/>
  <c r="F21" i="52"/>
  <c r="G21" i="52"/>
  <c r="D22" i="52"/>
  <c r="E22" i="52" s="1"/>
  <c r="F22" i="52"/>
  <c r="G22" i="52"/>
  <c r="D23" i="52"/>
  <c r="E23" i="52" s="1"/>
  <c r="F23" i="52"/>
  <c r="G23" i="52"/>
  <c r="D24" i="52"/>
  <c r="E24" i="52" s="1"/>
  <c r="F24" i="52"/>
  <c r="G24" i="52"/>
  <c r="D25" i="52"/>
  <c r="E25" i="52" s="1"/>
  <c r="F25" i="52"/>
  <c r="G25" i="52"/>
  <c r="D26" i="52"/>
  <c r="E26" i="52" s="1"/>
  <c r="F26" i="52"/>
  <c r="G26" i="52"/>
  <c r="D27" i="52"/>
  <c r="E27" i="52" s="1"/>
  <c r="F27" i="52"/>
  <c r="G27" i="52"/>
  <c r="D28" i="52"/>
  <c r="E28" i="52" s="1"/>
  <c r="F28" i="52"/>
  <c r="G28" i="52"/>
  <c r="D29" i="52"/>
  <c r="E29" i="52" s="1"/>
  <c r="F29" i="52"/>
  <c r="G29" i="52"/>
  <c r="D30" i="52"/>
  <c r="E30" i="52" s="1"/>
  <c r="F30" i="52"/>
  <c r="G30" i="52"/>
  <c r="D31" i="52"/>
  <c r="E31" i="52" s="1"/>
  <c r="F31" i="52"/>
  <c r="G31" i="52"/>
  <c r="D32" i="52"/>
  <c r="E32" i="52" s="1"/>
  <c r="F32" i="52"/>
  <c r="G32" i="52"/>
  <c r="D33" i="52"/>
  <c r="E33" i="52" s="1"/>
  <c r="F33" i="52"/>
  <c r="G33" i="52"/>
  <c r="D34" i="52"/>
  <c r="E34" i="52" s="1"/>
  <c r="F34" i="52"/>
  <c r="G34" i="52"/>
  <c r="D35" i="52"/>
  <c r="E35" i="52" s="1"/>
  <c r="F35" i="52"/>
  <c r="G35" i="52"/>
  <c r="D36" i="52"/>
  <c r="E36" i="52" s="1"/>
  <c r="F36" i="52"/>
  <c r="G36" i="52"/>
  <c r="D14" i="52"/>
  <c r="E14" i="52" s="1"/>
  <c r="G14" i="52"/>
  <c r="F14" i="52"/>
  <c r="G13" i="52"/>
  <c r="F13" i="52"/>
  <c r="H10" i="52"/>
  <c r="H9" i="52"/>
  <c r="E40" i="62" l="1"/>
  <c r="F40" i="6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5F1863C5-7B91-49FE-A2D3-63D444E0A82C}">
      <text>
        <r>
          <rPr>
            <sz val="9"/>
            <color indexed="81"/>
            <rFont val="Tahoma"/>
            <family val="2"/>
          </rPr>
          <t>In a linear regression model the predicted value of the dependent variable
is assumed to be a linear, additive function of the independent variables,
i.e., a constant plus the sum of the independent variables respectively
multiplied by other constants, which are called their coefficients.
These are strong assumptions.  They imply that the predicted change
in the dependent variable is a straight-line function of the change
in any independent variable, holding the other variables fixed at any
values of their own, and the slope of this line does not depend on
the other variables, and the predicted change in the dependent variable
due to simultaneous changes in two or more independent variables is
the sum of the changes that would be predicted due to each one separately.
Furthermore, the unexplained variations in the data are usually assumed
to be independently and identically normally distributed for all values
of the independent variables.   In other words, if the true coefficient
values were exactly known, the error in every prediction (big or small)
would be be drawn from the same normal distribution, and the errors
in any two predictions would be statistically independent.
In some settings these strong assumptions can be justified on the basis
of established theory and practice or on physical and economic reasoning
or on the design of an experiment, but in many situations, especially
those in which model selection is one of the goals, their validity
must be confirmed through exploratory data analysis and careful examination
of diagnostic statistics and charts that are available in the regression
model output.  Violations that are detected may point you in the direction
of a better model.
To see the model equation written out, unhide the rows at the top of
this worksheet.</t>
        </r>
      </text>
    </comment>
    <comment ref="B1" authorId="0" shapeId="0" xr:uid="{425E8383-B56F-42E5-86E4-73483C880CC2}">
      <text>
        <r>
          <rPr>
            <sz val="9"/>
            <color indexed="81"/>
            <rFont val="Tahoma"/>
            <family val="2"/>
          </rPr>
          <t>Model 1 (#vars=22, n=3000, AdjRsq=0.982)
Dependent variable = Price.Ln 
Run time = 5/1/2018 1:08:19 PM
File name = Part 2 dummy variables copies values.xlsx
Computer name = DESKTOP-GFVUIF7
Program file name = RegressItLogistic.xlam
Version number = 2018.03.01
Execution time = 00h:00m:07s</t>
        </r>
      </text>
    </comment>
    <comment ref="B9" authorId="0" shapeId="0" xr:uid="{CA0895A9-B152-4BAA-BF39-C8283CCDB19C}">
      <text>
        <r>
          <rPr>
            <sz val="9"/>
            <color indexed="81"/>
            <rFont val="Tahoma"/>
            <family val="2"/>
          </rPr>
          <t>R-squared is the fraction by which the sample variance of the model's
errors is less than the sample variance of the dependent variable,
i.e., it is the fractional reduction in error variance compared to
what would be obtained with a constant-only model. Equivalently, it
is equal to 1 minus the square of {the sample standard deviation of
the errors divided by the sample standard deviation of the dependent
variable}.
There is no absolute standard for an acceptable value of this statistic.
 That depends on the nature of the data, the variance-changing transformations
(if any) that have already been applied to the dependent variable,
the decision or inference context in which the model is to be used,
and the reasonableness of  the model's assumptions in that context.
If the setting is one in which the model equation is given (as in a
designed experiment) and interest centers on whether the effects of
independent variables are non-zero rather than on their predictive
accuracy in individual cases, then a low value of R-squared may not
be a cause for concern.  The F-statistic may be relatively more important
in that case.
If the setting is one in which the variables are time series and there
is a very strong and visually obvious time pattern in the dependent
variable (e.g., a trend or random-walk or seasonal pattern), then you
should expect to be able to achieve a very high value of R-squared.
 A better measure of the model's usefulness in that case is to compare
its error statistics against those of a naive time series model.  The
mean absolute scaled error (MASE) statistic provides such a test.</t>
        </r>
      </text>
    </comment>
    <comment ref="C9" authorId="0" shapeId="0" xr:uid="{6106818A-DC4B-468E-931C-31C0F5F5FD22}">
      <text>
        <r>
          <rPr>
            <sz val="9"/>
            <color indexed="81"/>
            <rFont val="Tahoma"/>
            <family val="2"/>
          </rPr>
          <t>Adjusted R-squared is an unbiased estimate of the fractional reduction
in error variance that the regression model achieves relative to a
constant-only model.  It is equal to 1 minus the square of {the standard
error of the regression divided by the sample standard deviation of
the dependent variable}.</t>
        </r>
      </text>
    </comment>
    <comment ref="D9" authorId="0" shapeId="0" xr:uid="{5B5B66F5-3E39-4DDF-8957-0F62FA87ECAF}">
      <text>
        <r>
          <rPr>
            <sz val="9"/>
            <color indexed="81"/>
            <rFont val="Tahoma"/>
            <family val="2"/>
          </rPr>
          <t>The standard error of the regression is the estimated standard deviation
of the errors that the model would make if the values of its coefficients
were exactly known, assuming that the model is correct.
It is equal to the sample standard deviation of the errors multiplied
by a degree-of-freedom adjustment factor which is the square root of
(n-1)/(n-k-1), where n is the sample size and k is the number of independent
variables. Equivalently, it is the square root of the residual mean
square in the ANOVA table, as in the cell formula used here.
The standard error of the regression can also be expressed as the standard
deviation of the dependent variable multiplied by the square root of
1 minus adjusted R-squared. Thus, for models fitted to the same sample
of the same dependent variable, the standard error of the regression
goes down as adjusted R-squared goes up and vice versa.
The standard error of the regression is a lower bound on the standard
error of any forecast from the model. In that sense it can be viewed
as the model's bottom line in real terms for purposes of forecasting.
Note that it is measured in the same units as the dependent variable,
so its value also depends on how that variable is scaled.</t>
        </r>
      </text>
    </comment>
    <comment ref="E9" authorId="0" shapeId="0" xr:uid="{8AF6602F-32AF-4B6E-A444-310EEEAFC63D}">
      <text>
        <r>
          <rPr>
            <sz val="9"/>
            <color indexed="81"/>
            <rFont val="Tahoma"/>
            <family val="2"/>
          </rPr>
          <t>This is the standard deviation of the dependent variable, which would
be the standard error of the regression in a constant-only model.</t>
        </r>
      </text>
    </comment>
    <comment ref="F9" authorId="0" shapeId="0" xr:uid="{7D521ECF-9CCF-4E82-A294-39BA090C8FEA}">
      <text>
        <r>
          <rPr>
            <sz val="9"/>
            <color indexed="81"/>
            <rFont val="Tahoma"/>
            <family val="2"/>
          </rPr>
          <t>The number of fitted values is the number of rows in the sample for
which values of the dependent variable and all the independent variables
are available.   If it is less than the number of data rows in the
file and/or it varies among models, then some variables in the model
have missing values (blanks or text in some cells).  In such cases
you should make sure that you understand the reasons for the missing
values and be cautious in comparing models whose samples are not the
same.  You may want to avoid using predictors whose sample sizes are
much less than those of other variables.  Note that time transformations
such as lags and differences will reduce the sample size by the number
of lags they use.  In some situations where samples differ among models
that are being compared, you may want to make a second copy of the
dependent variable and delete its values in rows where independent
variables in any of the models have missing values.</t>
        </r>
      </text>
    </comment>
    <comment ref="G9" authorId="0" shapeId="0" xr:uid="{B0FF56F3-A026-4BBE-869C-156DC5059A25}">
      <text>
        <r>
          <rPr>
            <sz val="9"/>
            <color indexed="81"/>
            <rFont val="Tahoma"/>
            <family val="2"/>
          </rPr>
          <t>The number of missing values is the number of rows in which any of
the variables included in the model are missing or have non-numeric
values.</t>
        </r>
      </text>
    </comment>
    <comment ref="H9" authorId="0" shapeId="0" xr:uid="{00894F6C-20D7-483F-AB22-DC1CD6FF65FB}">
      <text>
        <r>
          <rPr>
            <sz val="9"/>
            <color indexed="81"/>
            <rFont val="Tahoma"/>
            <family val="2"/>
          </rPr>
          <t>The critical t-value is the number of standard errors to be added to
and subtracted from estimated model coefficients and forecasts in order
to compute the corresponding upper and lower confidence limits.   The
formulas for these calculations are contained in the confidence limit
cells on this worksheet.  The critical t-value is determined by the
chosen confidence level and the model's number of degrees of freedom
for error (number of fitted values minus number of parameters, including
the constant), using Excel's TINV (t-inverse) function.  It is approximately
equal to 2 for a 95% confidence interval unless the number of degrees
of freedom is very small.</t>
        </r>
      </text>
    </comment>
    <comment ref="I9" authorId="0" shapeId="0" xr:uid="{0E58FFC3-70FE-42CE-B176-E7A45F0CC2AA}">
      <text>
        <r>
          <rPr>
            <sz val="9"/>
            <color indexed="81"/>
            <rFont val="Tahoma"/>
            <family val="2"/>
          </rPr>
          <t>The confidence level in the cell below is linked to confidence interval
formulas on the worksheet and is adjustable.  You can enter a new value
or use the Conf+ and Conf-  buttons on the RegressIt ribbon to change
it.</t>
        </r>
      </text>
    </comment>
    <comment ref="A12" authorId="0" shapeId="0" xr:uid="{E612C6E2-9B9B-4174-BE42-95B907B793C7}">
      <text>
        <r>
          <rPr>
            <sz val="9"/>
            <color indexed="81"/>
            <rFont val="Tahoma"/>
            <family val="2"/>
          </rPr>
          <t>This table shows the estimated coefficients of the variables, together
with measures of their accuracy and their statistical and predictive
significance.  The estimation is performed by the method of least squares,
i.e., finding the unique values that minimize the sum of squared errors.
By default the table is sorted alphabetically by variable name.  The
text label for the constant has a leading space so that it appears
first in an alphabetic sort.  You may wish to re-sort the table on
the basis of some other statistic such as P-value.  You can do this
by using the Filter tool on the ribbon.
You can flag a variable for removal from the next model launched from
this sheet by positioning the cursor in its row and hitting the Remove
button on the ribbon, which will cause its line to be grayed out.</t>
        </r>
      </text>
    </comment>
    <comment ref="A13" authorId="0" shapeId="0" xr:uid="{60F1603F-393E-4836-AC10-9F66C97175AF}">
      <text>
        <r>
          <rPr>
            <sz val="9"/>
            <color indexed="81"/>
            <rFont val="Tahoma"/>
            <family val="2"/>
          </rPr>
          <t>This table shows the estimated coefficients of the variables, together
with measures of their accuracy and their statistical and predictive
significance.  The estimation is performed by the method of least squares,
i.e., finding the unique values that minimize the sum of squared errors.
By default the table is sorted alphabetically by variable name.  The
text label for the constant has a leading space so that it appears
first in an alphabetic sort.  You may wish to re-sort the table on
the basis of some other statistic such as P-value.  You can do this
by using the Filter tool on the ribbon.
You can flag a variable for removal from the next model launched from
this sheet by positioning the cursor in its row and hitting the Remove
button on the ribbon, which will cause its line to be grayed out.</t>
        </r>
      </text>
    </comment>
    <comment ref="B13" authorId="0" shapeId="0" xr:uid="{A4DBE72D-22A1-41EB-BB21-5F016D7DE6A4}">
      <text>
        <r>
          <rPr>
            <sz val="9"/>
            <color indexed="81"/>
            <rFont val="Tahoma"/>
            <family val="2"/>
          </rPr>
          <t>The coefficient of an independent variable is the change in the predicted
value of the dependent variable per unit of change in that variable,
holding the other variables fixed at any values of their own.  In a
multiple regression model its value depends to some extent on which
other variables are included (i.e., on which other things are held
to be equal as it is hypothetically varied), and its magnitude or even
its sign may change if other variables with which it is correlated
are added or removed.
The coefficient is measured in units of the dependent variable divided
by units of the independent variable, so its value depends on how the
variables are scaled as well as on the estimated strength of their
statistical relationships.
If the coefficient of an important variable is huge or tiny relative
to the number of digits visible in the cell in all of your models,
then for easier reading of the results you may wish to consider changing
its units by rescaling it by several powers of 10 before doing your
analysis.</t>
        </r>
      </text>
    </comment>
    <comment ref="C13" authorId="0" shapeId="0" xr:uid="{A44CDDCE-D697-4296-97F4-7C984FCF1D84}">
      <text>
        <r>
          <rPr>
            <sz val="9"/>
            <color indexed="81"/>
            <rFont val="Tahoma"/>
            <family val="2"/>
          </rPr>
          <t>The standard error of a coefficient is the (estimated) standard deviation
of the error that has been made in estimating it from the given sample
of data in the context of the given model.
In general it gets smaller in proportion to 1 divided by the square
root of the sample size as the sample size increases.  Thus, 4 times
as much data should be expected to reduce the standard errors of all
the coefficient estimates by a factor of 2 (approximately), assuming
that the additional data is described by the same model.</t>
        </r>
      </text>
    </comment>
    <comment ref="D13" authorId="0" shapeId="0" xr:uid="{AA517164-6859-4238-9194-F97ED4EEB1CA}">
      <text>
        <r>
          <rPr>
            <sz val="9"/>
            <color indexed="81"/>
            <rFont val="Tahoma"/>
            <family val="2"/>
          </rPr>
          <t xml:space="preserve">The t-statistic of an independent variable is its estimated coefficient
divided by the coefficient's own standard error, i.e., its number of
standard errors away from zero.  The t-stat's value (which has the
same sign as the coefficient) is an indicator of whether that variable
has been found to have a measurably non-zero effect in explaining or
predicting variations in the dependent variable, in the context of
other variables included in the same model.
The t-statistic associated with any one variable is model-dependent.
 Its value may change, sometimes significantly, if other related variables
are added or removed.  Also, the t-stat of a variable whose true coefficient
is non-zero tends to grow larger in magnitude as the sample size increases,
because standard errors of coefficients grow smaller as the sample
size increases.
A commonly used rule of thumb is that a variable's contribution to
a model is not statistically significant if its t-stat is less than
2 in absolute value, i.e., if its estimated value is less than 2 standard
errors away from zero, which is the approximate standard for significance
at the 0.05 level. This is not a hard-and-fast rule, but as a practical
matter the removal of a variable whose t-stat is much less than 2 in
magnitude will probably not increase the standard error of the regression
by very much.
Whether a variable should be removed also depends on other considerations,
such as the objectives of the analysis and whether there are other
supporting arguments for its use in the presence of the other variables.
  If the model specification is a priori unknown and the data have
been collected in an ad hoc fashion, simpler is generally better. </t>
        </r>
      </text>
    </comment>
    <comment ref="E13" authorId="0" shapeId="0" xr:uid="{0595B3A2-44BF-4B79-8A6F-7167CAED1982}">
      <text>
        <r>
          <rPr>
            <sz val="9"/>
            <color indexed="81"/>
            <rFont val="Tahoma"/>
            <family val="2"/>
          </rPr>
          <t>The P-value of a coefficient is determined from its t-stat.   It is
the probability of obtaining a t-stat that large or larger in magnitude
if the true coefficient of that variable is zero and the model assumptions
are otherwise correct.  Under those assumptions, the distribution of
the t-statistic is a Student's t distribution, which is almost the
same as a standard normal distribution unless the sample size is very
small.  P-values are computed from t-stats using Excel's TDIST function,
as seen in the cell formulas below.
A common rule of thumb is that a variable's contribution is not statistically
significant if its coefficient's P-value is greater than 0.05, which
indicates that there is a 1-in-20 or greater probability of obtaining
a value that large in magnitude by pure chance if the true coefficient
of that variable is zero and the rest of the model specification is
correct.  This is essentially the same standard of insignificance as
having a t-stat less than 2 in magnitude.
It is not required to keep a variable whose P-value is less than 0.05
or remove one whose P-value is greater than 0.05, although you should
generally avoid including marginally significant variables without
other supporting logic or design considerations.  Sometimes a group
of variables forms a logical unit that should not be broken up.  For
example, they might be dummy variables that are used to identify mutually
exclusive treatments in a designed experiment, or they might be seasons
of the year in a time series forecasting model.  In such cases you
generally do not pick and choose among them individually on the basis
of their P-values and t-stats.</t>
        </r>
      </text>
    </comment>
    <comment ref="F13" authorId="0" shapeId="0" xr:uid="{D97F5B9B-05CA-41F9-AD2C-A5A46E736067}">
      <text>
        <r>
          <rPr>
            <sz val="9"/>
            <color indexed="81"/>
            <rFont val="Tahoma"/>
            <family val="2"/>
          </rPr>
          <t>Lower and upper confidence limits for a coefficient estimate are obtained
by adding or subtracting the appropriate number of standard errors
for that confidence level. They can be roughly interpreted as intervals
within which there is a given probability that the true value lies
if the model's assumptions are all correct and there is no a priori
information about its coefficient values.*
95% confidence limits, which are commonly reported by default, are
roughly equal to the coefficient estimate plus or minus 2 standard
errors.  The 95% level has no cosmic significance other than that it
is based (approximately) on a nice round number of standard errors
and a 19-out-of-20 chance is an easy-to-understand benchmark of quite-likely-but-not-certain.
 You may sometimes wish to present intervals for other confidence levels
depending on the decision context.  For example, a 50% confidence interval
(a coin flip) is plus-or-minus two-thirds of a standard error.
The exact number of standard errors to use for a given confidence level
is computed by the formula in cell H10 on this worksheet, which uses
Excel's TINV (t-inverse) function.  This formula contains a cell reference
to the confidence level entered in cell I10, which can be changed interactively
after fitting the model by using the Conf+ and Conf- buttons on the
RegressIt toolbar.  Try this and watch how all the numbers change.
There is a logical connection between confidence intervals and P-values
as indicators of significantly-different-from-zero: a P-value is less
than x if and only if the corresponding 100(1-x)% confidence interval
does not include zero.  In particular, P&lt;0.05 if and only if the 95%
confidence interval does not include zero.
*Technically speaking, an x% confidence interval is an interval calculated
by a mathematical formula which has the property that, over the long
run, when applied to models whose assumptions are correct, it will
cover the true value x% of the time.  This is not quite the same thing
as saying that it has an x% chance of covering the true value in your
particular case, particularly if the correctness of your model is not
established.</t>
        </r>
      </text>
    </comment>
    <comment ref="H13" authorId="0" shapeId="0" xr:uid="{DB6D399E-BC82-49B0-96DE-E56351F1BF1E}">
      <text>
        <r>
          <rPr>
            <sz val="9"/>
            <color indexed="81"/>
            <rFont val="Tahoma"/>
            <family val="2"/>
          </rPr>
          <t>The variance inflation factor (VIF) of an independent variable is a
measure of its multicollinearity with the other variables, i.e., its
redundance with them in the context of a linear equation. In particular,
the VIF of an independent variable is equal to 1 divided by 1-minus-R-squared
in a regression of itself on the others. If there is only 1 variable,
its VIF is 1 by definition.  VIF's are not computed for models with
no constant.
A commonly used standard of technically-significant multicollinearity
is a VIF is greater than 10, which corresponds to an R-squared of 90%
in regressing that independent variable on the others.
The VIF's do not depend on the correlations between the independent
variables and the dependent variable, though, so a large VIF is not
necessarily proof that a given variable adds no useful information
for purposes of prediction.
The correlation matrix of coefficient estimates provides another indicator
of whether one independent variable may be redundant with others in
the context of the given model, and it also indicates which other variables
are the likely suspects.</t>
        </r>
      </text>
    </comment>
    <comment ref="I13" authorId="0" shapeId="0" xr:uid="{07E98989-E3D8-4377-AB0C-C7DFA3005092}">
      <text>
        <r>
          <rPr>
            <sz val="9"/>
            <color indexed="81"/>
            <rFont val="Tahoma"/>
            <family val="2"/>
          </rPr>
          <t>The standardized coefficient of an independent variable (also called
a beta coefficient) is the value that its coefficient would have if
all the variables were standardized, i.e., converted to units of standard
deviations from their respective means, then fitted by a model without
a constant.  Thus, it is the predicted number of standard deviations
of change in the dependent variable per standard deviation of change
in the independent variable, other things being equal.
The standardized coefficient can be computed from the unstandardized
one by multiplying it by that variable's standard deviation and then
dividing by the standard deviation of the dependent variable, as shown
in the formulas in the cells below.  The standard deviation of the
independent variable is embedded in this formula as a number.  The
standardized value of the constant is zero by definition, and standardized
coefficients are not computed for models with no constant.
The standardized coefficient is a unit-free indicator of the sign and
magnitude of the predictive effect of an independent variable.  In
a simple (1-variable) regression model the standardized coefficient
of an independent variable is simply its correlation with the dependent
variable, which is a number between -1 and +1.  In a multiple regression
model the standardized coefficients also generally fall in this range,
with values closer to -1 or +1 indicating more importance.  Values
outside this range could be indicators of multicollinearity.
Variables whose standardized coefficients are largest in magnitude
are not necessarily those whose t-stats are the largest in magnitude.
 A standardized coefficient measures the relative predictive value
of the variable in real terms, while a t-stat measures whether its
predictive value has merely been determined to be something other than
zero.  Also, unlike t-stats, standardized coefficients of correctly
included variables do not systematically get larger in magnitude as
the sample size increases.  Rather, their estimates just become more
accurate.</t>
        </r>
      </text>
    </comment>
    <comment ref="A14" authorId="0" shapeId="0" xr:uid="{AF292BCB-DAD8-4C95-86AC-86B923840892}">
      <text>
        <r>
          <rPr>
            <sz val="9"/>
            <color indexed="81"/>
            <rFont val="Tahoma"/>
            <family val="2"/>
          </rPr>
          <t>The inclusion of a constant in the model ensures that the forecasts
are centered in the data in the sense that the predicted value of the
dependent variable equals its mean value when the independent variables
are all equal to their own respective mean values, and the mean value
of the model's errors is zero within the sample. i.e., it is unbiased.
The constant is also the value that would be predicted for the dependent
variable if the values of the independent variables were all equal
to zero, but often that situation is not of interest or not even logically
possible.</t>
        </r>
      </text>
    </comment>
    <comment ref="A38" authorId="0" shapeId="0" xr:uid="{3BF05E99-AFAE-4975-AE66-EACBE1B26A37}">
      <text>
        <r>
          <rPr>
            <sz val="9"/>
            <color indexed="81"/>
            <rFont val="Tahoma"/>
            <family val="2"/>
          </rPr>
          <t>The ANOVA table shows the decomposition of the variance into explained
and unexplained parts, as well a significance test for the model's
improvement over a constant-only model, taking into account the number
of independent variables that were used.  Thus, it tests the joint
predictive significance of all the independent variables.
In a linear regression model, the sum of squared deviations of the
dependent variable from its mean is equal to the sum of squared deviations
of the predictions (its explained part) plus the sum of squared errors
(its unexplained part).  Equivalently, on dividing by sample size,
the variance of the dependent variable is equal to the sum of the variance
of the predictions and the variance of the errors.</t>
        </r>
      </text>
    </comment>
    <comment ref="A39" authorId="0" shapeId="0" xr:uid="{FF7103DD-69E0-4F0D-B9A6-51FB1B3C9E5C}">
      <text>
        <r>
          <rPr>
            <sz val="9"/>
            <color indexed="81"/>
            <rFont val="Tahoma"/>
            <family val="2"/>
          </rPr>
          <t>The ANOVA table shows the decomposition of the variance into explained
and unexplained parts, as well a significance test for the model's
improvement over a constant-only model, taking into account the number
of independent variables that were used.  Thus, it tests the joint
predictive significance of all the independent variables.
In a linear regression model, the sum of squared deviations of the
dependent variable from its mean is equal to the sum of squared deviations
of the predictions (its explained part) plus the sum of squared errors
(its unexplained part).  Equivalently, on dividing by sample size,
the variance of the dependent variable is equal to the sum of the variance
of the predictions and the variance of the errors.</t>
        </r>
      </text>
    </comment>
    <comment ref="E39" authorId="0" shapeId="0" xr:uid="{01A82D2C-852C-49D8-8E43-A5AE5C41E877}">
      <text>
        <r>
          <rPr>
            <sz val="9"/>
            <color indexed="81"/>
            <rFont val="Tahoma"/>
            <family val="2"/>
          </rPr>
          <t>Each of the sums of squares in the ANOVA table is divided by its associated
number of degrees of freedom in order to obtain a corresponding mean
square.  For the regression sum of squares the number of degrees of
freedom is the number of independent variables, and for the residual
sum of squares the number of degrees of freedom is the sample size
minus the total number of model parameters, including the constant.
 The ratio of their mean squares is the F statistic.  In other words,
the F-statistic is the explained-variance-per-degree-of-freedom-used
divided by the unexplained-variance-per-degree-of-freedom-not-used.
Ideally the F-statistic is significantly larger than 1, indicating
that the independent variables explain more than their share of the
variance of the independent variable, i.e., more than would have been
expected by chance.    The corresponding P-value indicates the statistical
significance of the amount by which the F-statistic is greater than
1, taking into account the sample size and number of variables.   In
a simple regression model the F-statistic is merely the square of the
t-statistic of the single independent variable, and their P-values
are the same.
The F-statistic is of particular interest in designed experiments where
the independent variables are dummies for mutually exclusive treatment
conditions and interactions and the question is whether they have a
non-zero overall effect.  In such settings the F-statistic may be much
more important than R-squared or the standard error of the regression
or the statistical significance of individual coefficients.</t>
        </r>
      </text>
    </comment>
    <comment ref="B45" authorId="0" shapeId="0" xr:uid="{B95E8708-D53D-4024-9130-1A313EDFD166}">
      <text>
        <r>
          <rPr>
            <sz val="9"/>
            <color indexed="81"/>
            <rFont val="Tahoma"/>
            <family val="2"/>
          </rPr>
          <t>The sample mean of the errors is always zero if the model includes
a constant term.  It may be nonzero, reflecting positive or negative
bias in the predictions, if a constant is not included.</t>
        </r>
      </text>
    </comment>
    <comment ref="C45" authorId="0" shapeId="0" xr:uid="{F9298FEC-9892-42B0-91A4-A4576F4A3849}">
      <text>
        <r>
          <rPr>
            <sz val="9"/>
            <color indexed="81"/>
            <rFont val="Tahoma"/>
            <family val="2"/>
          </rPr>
          <t>Root-Mean-Squared-Error is the square root of the average of the squared
errors, which is same as the population standard deviation of the errors
if the model includes a constant.  It is always slightly smaller than
the standard error of the regression, because it does not include an
adjustment for the number of parameters used to fit the data.</t>
        </r>
      </text>
    </comment>
    <comment ref="D45" authorId="0" shapeId="0" xr:uid="{EEF5DBEE-CC64-4CF5-8F70-3771C0D9C26D}">
      <text>
        <r>
          <rPr>
            <sz val="9"/>
            <color indexed="81"/>
            <rFont val="Tahoma"/>
            <family val="2"/>
          </rPr>
          <t>Mean Absolute Error is the average of the absolute values of the errors,
which is another measure of the size of a typical error.  It is less
sensitive than RMSE to the presence of extreme values and hence may
have more practical significance when the error distribution has long
tails.   MAE is typically smaller than RMSE, about 20% less on average
for errors that are normally distributed, so these two statistics cannot
be compared to each other.</t>
        </r>
      </text>
    </comment>
    <comment ref="G45" authorId="0" shapeId="0" xr:uid="{A5B96A06-7D28-427C-ADC7-569896821691}">
      <text>
        <r>
          <rPr>
            <sz val="9"/>
            <color indexed="81"/>
            <rFont val="Tahoma"/>
            <family val="2"/>
          </rPr>
          <t>Mean Absolute Percentage Error is the average of the absolute values
of the errors expressed in percentage terms.   It is defined only in
the case where the dependent variable is strictly positive.  If a natural
log transformation has been applied to the dependent variable, you
should not look at MAPE (if it is even displayed).  The model's MAE
in log units is approximately the same as the MAPE of its forecasts
in real units if it is not too large.  For example, if the model's
MAE is 0.05 in log units, this means that the MAPE of its forecasts
in real units is about 5%.</t>
        </r>
      </text>
    </comment>
    <comment ref="H45" authorId="0" shapeId="0" xr:uid="{F819AE9A-721C-4B08-AB9C-40A581D0A417}">
      <text>
        <r>
          <rPr>
            <sz val="9"/>
            <color indexed="81"/>
            <rFont val="Tahoma"/>
            <family val="2"/>
          </rPr>
          <t>The Jarque-Bera statistic provides a test of the assumption that the
errors of the model are normally distributed, which is the basis of
formulas for calculating P-values and confidence intervals.  It is
based (only) on the sample skewness and kurtosis of the errors.  It
is not as accurate as the Anderson-Darling statistic for small samples
but is much more computationally efficient for large samples.  Here
the Anderson-Darling stat is used for sample sizes less than 2000 and
the Jarque-Bera stat otherwise 
The cell below shows the approximate P-value for judging the significance
of non-normality of the errors, as determined from the J-B stat. If
non-normality is very significant, i.e., if the P-value is very small
(see the attached cell comment for details), it is advisable to study
the other residual stats and plots to determine whether the problem
is systematic (possibly indicating the need for a nonlinear transformation
of the dependent variable, or the inclusion of a higher-order term
as a predictor, or partitioning of the sample), or whether it is due
to the influence of a small number of extreme errors, or whether it
is an artifact of a large sample.  If the sample is very large, a violation
of normality that is small in practical terms could be flagged as `statistically`
significant.
If no other flaws in the model are apparent, then the unexplainable
variations in the data just may not be normally distributed.  That
can happen if the situation is one in which the assumptions of the
Central Limit Theorem (many independent additive sources of noise)
do not apply to the errors.  The normal-error-distribution property
is not an absolute requirement for a useful regression model, particularly
if only point estimates are needed.  Its most important roles are in
placing confidence intervals around forecasts that are valid across
a wide range of confidence levels and in hypothesis testing with very
small samples.
The J-B stat is not the bottom line, just one of many indicators of
problems with model assumptions, and it should not be used as a basis
for ranking of models. Normality is much less important than the other
assumptions of regression analysis (relevance of the independent variables,
linearity and additivity of their effects, independence and constant
variance of the errors).   If it is violated, you should look for evidence
of more serious problems.</t>
        </r>
      </text>
    </comment>
    <comment ref="H46" authorId="0" shapeId="0" xr:uid="{9B306715-CD4D-45DA-9FE4-3B475B138712}">
      <text>
        <r>
          <rPr>
            <sz val="9"/>
            <color indexed="81"/>
            <rFont val="Tahoma"/>
            <family val="2"/>
          </rPr>
          <t>Jarque-Bera statistic = 50.282 (P=0.000)</t>
        </r>
      </text>
    </comment>
    <comment ref="A49" authorId="0" shapeId="0" xr:uid="{A6F7861F-B23E-44DD-9218-F0A54102DC66}">
      <text>
        <r>
          <rPr>
            <sz val="9"/>
            <color indexed="81"/>
            <rFont val="Tahoma"/>
            <family val="2"/>
          </rPr>
          <t>Correlations among estimated coefficients of the independent variables
(which are not the same as the correlations among the variables themselves)
are measures of the extent to which errors in estimating different
coefficients are correlated with each other.  Large values for these
statistics (say, greater than 0.9 in magnitude) are another indicator
of multicollinearity.   If the VIF of an independent variable is very
large, the correlation matrix of coefficient estimates may shed light
on which other variables are potentially redundant with it for purposes
of prediction.
If the coefficient estimate of one independent variable is highly correlated
with the coefficient estimates of one or more others, its magnitude
and sign and apparent significance may be strongly affected by the
presence of the others, in which case it is hard to make stand-alone
inferences about its predictive or causal relevance.
High correlations among coefficient estimates do not necessarily mean
that variables must be removed, though. Sometimes a group of variables
forms a logical unit that should not be broken up.  Also, you should
ignore correlations that involve the constant.</t>
        </r>
      </text>
    </comment>
    <comment ref="A50" authorId="0" shapeId="0" xr:uid="{51E6B0CC-56BF-4A98-AF26-85872EDC9C87}">
      <text>
        <r>
          <rPr>
            <sz val="9"/>
            <color indexed="81"/>
            <rFont val="Tahoma"/>
            <family val="2"/>
          </rPr>
          <t>Correlations among estimated coefficients of the independent variables
(which are not the same as the correlations among the variables themselves)
are measures of the extent to which errors in estimating different
coefficients are correlated with each other.  Large values for these
statistics (say, greater than 0.9 in magnitude) are another indicator
of multicollinearity.   If the VIF of an independent variable is very
large, the correlation matrix of coefficient estimates may shed light
on which other variables are potentially redundant with it for purposes
of prediction.
If the coefficient estimate of one independent variable is highly correlated
with the coefficient estimates of one or more others, its magnitude
and sign and apparent significance may be strongly affected by the
presence of the others, in which case it is hard to make stand-alone
inferences about its predictive or causal relevance.
High correlations among coefficient estimates do not necessarily mean
that variables must be removed, though. Sometimes a group of variables
forms a logical unit that should not be broken up.  Also, you should
ignore correlations that involve the constant.</t>
        </r>
      </text>
    </comment>
    <comment ref="A100" authorId="0" shapeId="0" xr:uid="{91FAAA60-AB43-413F-A699-2A86F72CF439}">
      <text>
        <r>
          <rPr>
            <sz val="9"/>
            <color indexed="81"/>
            <rFont val="Tahoma"/>
            <family val="2"/>
          </rPr>
          <t xml:space="preserve"> The residual-versus-observation# plot is of particular interest in
the case of time series data because it highlights problems such as:
  (i) a linear or nonlinear trend in the errors, (ii) a tendency to
make many consecutive errors with the same sign, (iii) systematic increases
or decreases in the variance of the errors over time, (iv) a poorly
fitted seasonal pattern, and/or (v) concentrations of very large errors
at a few points in time.
If you see evidence of any of these problems, you may wish to consider
the use of time transformations and/or nonlinear transformations of
some variables and/or the deletion of very old data or subsets of data
that are not relevant to current conditions.  You should also seek
out other historical information that might shed light on the nature
of the time pattern.
If the time series statistics option has been chosen, the autocorrelation
of the first listed lag is shown on the chart.  If the data does not
consist of time series, this plot can still be helpful in showing where
in the data set the largest errors occurred. </t>
        </r>
      </text>
    </comment>
    <comment ref="A101" authorId="0" shapeId="0" xr:uid="{AD13FAB5-8939-4856-B0F2-17BA85F60C6C}">
      <text>
        <r>
          <rPr>
            <sz val="9"/>
            <color indexed="81"/>
            <rFont val="Tahoma"/>
            <family val="2"/>
          </rPr>
          <t xml:space="preserve"> The residual-versus-observation# plot is of particular interest in
the case of time series data because it highlights problems such as:
  (i) a linear or nonlinear trend in the errors, (ii) a tendency to
make many consecutive errors with the same sign, (iii) systematic increases
or decreases in the variance of the errors over time, (iv) a poorly
fitted seasonal pattern, and/or (v) concentrations of very large errors
at a few points in time.
If you see evidence of any of these problems, you may wish to consider
the use of time transformations and/or nonlinear transformations of
some variables and/or the deletion of very old data or subsets of data
that are not relevant to current conditions.  You should also seek
out other historical information that might shed light on the nature
of the time pattern.
If the time series statistics option has been chosen, the autocorrelation
of the first listed lag is shown on the chart.  If the data does not
consist of time series, this plot can still be helpful in showing where
in the data set the largest errors occurred. </t>
        </r>
      </text>
    </comment>
    <comment ref="A123" authorId="0" shapeId="0" xr:uid="{D3494616-8114-4113-B9AC-7926E80BE9E0}">
      <text>
        <r>
          <rPr>
            <sz val="9"/>
            <color indexed="81"/>
            <rFont val="Tahoma"/>
            <family val="2"/>
          </rPr>
          <t>The residuals-versus-predicted-values plot reveals whether there is
a systematic nonlinear pattern in the data that the model did not capture
and/or whether the model has a tendency to make systematically larger
errors when making larger predictions.  What to look for:  errors that
are not centered around zero for predictions of all sizes and/or which
do not have the same variance for predictions of different sizes. 
Especially look for evidence of a curving pattern or a widening pattern
as you scan from left to right.
It is not necessary for points to be evenly distributed from left to
right on this chart:  there could be clumps or vertical lines of points.
 What is important is that the vertical distribution of points should
be centered around zero and have approximately the same variance for
small, medium, and large predictions.  If not, this could indicate
a need for nonlinear transformation of some variables, or inclusion
of more predictors, or partitioning of the sample.</t>
        </r>
      </text>
    </comment>
    <comment ref="A124" authorId="0" shapeId="0" xr:uid="{8A9DAFEC-157C-4B3A-BE64-DF9CB7280621}">
      <text>
        <r>
          <rPr>
            <sz val="9"/>
            <color indexed="81"/>
            <rFont val="Tahoma"/>
            <family val="2"/>
          </rPr>
          <t>The residuals-versus-predicted-values plot reveals whether there is
a systematic nonlinear pattern in the data that the model did not capture
and/or whether the model has a tendency to make systematically larger
errors when making larger predictions.  What to look for:  errors that
are not centered around zero for predictions of all sizes and/or which
do not have the same variance for predictions of different sizes. 
Especially look for evidence of a curving pattern or a widening pattern
as you scan from left to right.
It is not necessary for points to be evenly distributed from left to
right on this chart:  there could be clumps or vertical lines of points.
 What is important is that the vertical distribution of points should
be centered around zero and have approximately the same variance for
small, medium, and large predictions.  If not, this could indicate
a need for nonlinear transformation of some variables, or inclusion
of more predictors, or partitioning of the sample.</t>
        </r>
      </text>
    </comment>
    <comment ref="A144" authorId="0" shapeId="0" xr:uid="{FB1D9813-ECE8-4B07-A496-99E3B46E2D53}">
      <text>
        <r>
          <rPr>
            <sz val="9"/>
            <color indexed="81"/>
            <rFont val="Tahoma"/>
            <family val="2"/>
          </rPr>
          <t>The residual histogram plot shows the distribution of errors across
their range and gives an approximate picture of the shape of that distribution
and the relative positions of the most extreme errors. However, it
can be hard to judge from this plot whether the error distribution
is normal, and it can be hard to spot outliers in a large data set
because their bars may be very short. Due to sampling variation, you
should not expect the observed frequency distribution to follow a smooth
curve of any kind unless the data set is large.
For a more precise test of the normality assumption, look at the bound
on the P-value for the J-B or A-D* stat that is printed on the chart.
 (Smaller P-values indicate a more non-normal distribution.)  The normal
quantile plot gives a more detailed view of the manner in which the
error distribution differs from a normal distribution.
See the A-D* or J-B stat comment in the error distribution statistics
table for more discussion of normality testing.</t>
        </r>
      </text>
    </comment>
    <comment ref="A145" authorId="0" shapeId="0" xr:uid="{F5721882-3344-47FA-A596-A4294759BB83}">
      <text>
        <r>
          <rPr>
            <sz val="9"/>
            <color indexed="81"/>
            <rFont val="Tahoma"/>
            <family val="2"/>
          </rPr>
          <t>The residual histogram plot shows the distribution of errors across
their range and gives an approximate picture of the shape of that distribution
and the relative positions of the most extreme errors. However, it
can be hard to judge from this plot whether the error distribution
is normal, and it can be hard to spot outliers in a large data set
because their bars may be very short. Due to sampling variation, you
should not expect the observed frequency distribution to follow a smooth
curve of any kind unless the data set is large.
For a more precise test of the normality assumption, look at the bound
on the P-value for the J-B or A-D* stat that is printed on the chart.
 (Smaller P-values indicate a more non-normal distribution.)  The normal
quantile plot gives a more detailed view of the manner in which the
error distribution differs from a normal distribution.
See the A-D* or J-B stat comment in the error distribution statistics
table for more discussion of normality testing.</t>
        </r>
      </text>
    </comment>
    <comment ref="A166" authorId="0" shapeId="0" xr:uid="{6C8FAF4E-3D80-4435-9595-A46DD32A713B}">
      <text>
        <r>
          <rPr>
            <sz val="9"/>
            <color indexed="81"/>
            <rFont val="Tahoma"/>
            <family val="2"/>
          </rPr>
          <t>The normal quantile plot is a plot of the actual standardized residuals
of the model versus their theoretical values for a normal distribution
with same mean (zero) and same variance.  It provides a more sensitive
visual test for normality than the histogram plot, as well as clearer
identification of outliers.  If the error distribution is normal, the
points on the quantile plot should line up approximately along the
diagonal reference line.
What to look for:  isolated points that deviate sharply from the line
at one or both ends (outliers needing closer inspection) and/or a strongly
nonlinear pattern indicating a systematic departure from normality.
 A bow-shaped pattern indicates that the error distribution is not
symmetric.  An S-shaped [reverse-S-shaped] pattern indicates that the
error distribution has thinner [thicker] tails than a normal distribution.
 Such patterns may indicate the need for a change in model assumptions
such as transformations of variables, additional predictors, or partitioning
of the sample, and often the same issues are revealed by other model
diagnostics.
In the case where there are isolated points that deviate from the line
at one end or the other, you can identify their locations in the data
set by choosing the residual-table output option when running the model,
then using the Filter tool on the ribbon to sort the residual table
on absolute standardized residual.  The residual table appears at the
very bottom of the output worksheet and is hidden by default:  click
the plus sign in the sidebar to display it.  Note that the selection
of the residual-table option is not remembered from one model to the
next (to save memory in cases where it is not needed for every model),
so you will have to re-check its box if you want to generate it for
a new model launched from an existing model sheet.
See the A-D* or J-B stat comment in the error distribution statistics
table for more discussion of normality testing.</t>
        </r>
      </text>
    </comment>
    <comment ref="A167" authorId="0" shapeId="0" xr:uid="{66EC5613-A527-449A-8DC6-328534DD6FB0}">
      <text>
        <r>
          <rPr>
            <sz val="9"/>
            <color indexed="81"/>
            <rFont val="Tahoma"/>
            <family val="2"/>
          </rPr>
          <t>The normal quantile plot is a plot of the actual standardized residuals
of the model versus their theoretical values for a normal distribution
with same mean (zero) and same variance.  It provides a more sensitive
visual test for normality than the histogram plot, as well as clearer
identification of outliers.  If the error distribution is normal, the
points on the quantile plot should line up approximately along the
diagonal reference line.
What to look for:  isolated points that deviate sharply from the line
at one or both ends (outliers needing closer inspection) and/or a strongly
nonlinear pattern indicating a systematic departure from normality.
 A bow-shaped pattern indicates that the error distribution is not
symmetric.  An S-shaped [reverse-S-shaped] pattern indicates that the
error distribution has thinner [thicker] tails than a normal distribution.
 Such patterns may indicate the need for a change in model assumptions
such as transformations of variables, additional predictors, or partitioning
of the sample, and often the same issues are revealed by other model
diagnostics.
In the case where there are isolated points that deviate from the line
at one end or the other, you can identify their locations in the data
set by choosing the residual-table output option when running the model,
then using the Filter tool on the ribbon to sort the residual table
on absolute standardized residual.  The residual table appears at the
very bottom of the output worksheet and is hidden by default:  click
the plus sign in the sidebar to display it.  Note that the selection
of the residual-table option is not remembered from one model to the
next (to save memory in cases where it is not needed for every model),
so you will have to re-check its box if you want to generate it for
a new model launched from an existing model sheet.
See the A-D* or J-B stat comment in the error distribution statistics
table for more discussion of normality testing.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D40DE23C-AC24-4679-8218-C33BC9B3D97D}">
      <text>
        <r>
          <rPr>
            <sz val="9"/>
            <color indexed="81"/>
            <rFont val="Tahoma"/>
            <family val="2"/>
          </rPr>
          <t>Model 2 (#vars=22, n=3000, AdjRsq=0.983)
Dependent variable = Price.Ln 
Run time = 5/1/2018 3:12:51 PM
File name = Part 2 dummy variables copies values.xlsx
Computer name = DESKTOP-GFVUIF7
Program file name = RegressItLogistic.xlam
Version number = 2018.03.01
Execution time = 00h:00m:06s</t>
        </r>
      </text>
    </comment>
    <comment ref="H46" authorId="0" shapeId="0" xr:uid="{0FC8E886-5329-4C98-B592-7E72A3150749}">
      <text>
        <r>
          <rPr>
            <sz val="9"/>
            <color indexed="81"/>
            <rFont val="Tahoma"/>
            <family val="2"/>
          </rPr>
          <t>Jarque-Bera statistic = 49.157 (P=0.000)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46C0CBA-4735-4F04-A4CC-47D8F918B727}">
      <text>
        <r>
          <rPr>
            <sz val="9"/>
            <color indexed="81"/>
            <rFont val="Tahoma"/>
            <family val="2"/>
          </rPr>
          <t>Model 3 (#vars=21, n=3000, AdjRsq=0.983)
Dependent variable = Price.Ln 
Run time = 5/1/2018 3:14:11 PM
File name = Part 2 dummy variables copies values.xlsx
Computer name = DESKTOP-GFVUIF7
Program file name = RegressItLogistic.xlam
Version number = 2018.03.01
Execution time = 00h:00m:07s</t>
        </r>
      </text>
    </comment>
    <comment ref="H45" authorId="0" shapeId="0" xr:uid="{B2C2B12C-B8A7-4428-B509-7389F556FCB4}">
      <text>
        <r>
          <rPr>
            <sz val="9"/>
            <color indexed="81"/>
            <rFont val="Tahoma"/>
            <family val="2"/>
          </rPr>
          <t>Jarque-Bera statistic = 57.897 (P=0.000)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F786A949-C765-4296-90E0-0C9CAFC83432}">
      <text>
        <r>
          <rPr>
            <sz val="9"/>
            <color indexed="81"/>
            <rFont val="Tahoma"/>
            <family val="2"/>
          </rPr>
          <t>Model 4 (#vars=22, n=3000, AdjRsq=0.983)
Dependent variable = Price.Ln 
Run time = 5/1/2018 3:37:07 PM
File name = Part 2 dummy variables copies values.xlsx
Computer name = DESKTOP-GFVUIF7
Program file name = RegressItLogistic.xlam
Version number = 2018.03.01
Execution time = 00h:00m:08s</t>
        </r>
      </text>
    </comment>
    <comment ref="H46" authorId="0" shapeId="0" xr:uid="{8DCA99F8-BD9B-4E02-B6D6-77F538FC5A34}">
      <text>
        <r>
          <rPr>
            <sz val="9"/>
            <color indexed="81"/>
            <rFont val="Tahoma"/>
            <family val="2"/>
          </rPr>
          <t>Jarque-Bera statistic = 49.157 (P=0.000)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5D7329BA-CDD9-4654-BAD8-BE471F1AB549}">
      <text>
        <r>
          <rPr>
            <sz val="9"/>
            <color indexed="81"/>
            <rFont val="Tahoma"/>
            <family val="2"/>
          </rPr>
          <t>s1cd (#vars=22, n=3000, AdjRsq=0.799)
Dependent variable = Price.Ln 
Run time = 02/05/2018 11:42:17
File name = Part 2 dummy variables copies values.xlsx
Computer name = DESKTOP-A1N8O3F
Program file name = RegressItLogistic.xlam
Version number = 2018.03.01
Execution time = 00h:00m:05s</t>
        </r>
      </text>
    </comment>
    <comment ref="H46" authorId="0" shapeId="0" xr:uid="{100627EF-6072-40FD-92C5-8406000C9112}">
      <text>
        <r>
          <rPr>
            <sz val="9"/>
            <color indexed="81"/>
            <rFont val="Tahoma"/>
            <family val="2"/>
          </rPr>
          <t>Jarque-Bera statistic = 49.157 (P=0.000)</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4" authorId="0" shapeId="0" xr:uid="{6EEEF288-BF56-40A6-ADA0-57673473F413}">
      <text>
        <r>
          <rPr>
            <sz val="9"/>
            <color indexed="81"/>
            <rFont val="Tahoma"/>
            <family val="2"/>
          </rPr>
          <t>Model 1 (#vars=22, n=3000, AdjRsq=0.982)
Dependent variable = Price.Ln 
Run time = 5/1/2018 1:08:19 PM
File name = Part 2 dummy variables copies values.xlsx
Computer name = DESKTOP-GFVUIF7
Program file name = RegressItLogistic.xlam
Version number = 2018.03.01
Execution time = 00h:00m:07s</t>
        </r>
      </text>
    </comment>
    <comment ref="C4" authorId="0" shapeId="0" xr:uid="{3FC090A4-C3BB-464B-966F-98D011642041}">
      <text>
        <r>
          <rPr>
            <sz val="9"/>
            <color indexed="81"/>
            <rFont val="Tahoma"/>
            <family val="2"/>
          </rPr>
          <t>Model 2 (#vars=22, n=3000, AdjRsq=0.983)
Dependent variable = Price.Ln 
Run time = 5/1/2018 3:12:51 PM
File name = Part 2 dummy variables copies values.xlsx
Computer name = DESKTOP-GFVUIF7
Program file name = RegressItLogistic.xlam
Version number = 2018.03.01
Execution time = 00h:00m:06s</t>
        </r>
      </text>
    </comment>
    <comment ref="D4" authorId="0" shapeId="0" xr:uid="{92629ECF-F5AF-436C-BBC9-62EC2B63B57F}">
      <text>
        <r>
          <rPr>
            <sz val="9"/>
            <color indexed="81"/>
            <rFont val="Tahoma"/>
            <family val="2"/>
          </rPr>
          <t>Model 3 (#vars=21, n=3000, AdjRsq=0.983)
Dependent variable = Price.Ln 
Run time = 5/1/2018 3:14:11 PM
File name = Part 2 dummy variables copies values.xlsx
Computer name = DESKTOP-GFVUIF7
Program file name = RegressItLogistic.xlam
Version number = 2018.03.01
Execution time = 00h:00m:07s</t>
        </r>
      </text>
    </comment>
    <comment ref="E4" authorId="0" shapeId="0" xr:uid="{0FA06E8A-7667-40C5-851E-200101B7A73A}">
      <text>
        <r>
          <rPr>
            <sz val="9"/>
            <color indexed="81"/>
            <rFont val="Tahoma"/>
            <family val="2"/>
          </rPr>
          <t>Model 4 (#vars=22, n=3000, AdjRsq=0.983)
Dependent variable = Price.Ln 
Run time = 5/1/2018 3:37:07 PM
File name = Part 2 dummy variables copies values.xlsx
Computer name = DESKTOP-GFVUIF7
Program file name = RegressItLogistic.xlam
Version number = 2018.03.01
Execution time = 00h:00m:08s</t>
        </r>
      </text>
    </comment>
    <comment ref="F4" authorId="0" shapeId="0" xr:uid="{3462AE90-CFC4-4B40-B083-2F25BA1672B0}">
      <text>
        <r>
          <rPr>
            <sz val="9"/>
            <color indexed="81"/>
            <rFont val="Tahoma"/>
            <family val="2"/>
          </rPr>
          <t>s1cd (#vars=22, n=3000, AdjRsq=0.799)
Dependent variable = Price.Ln 
Run time = 02/05/2018 11:42:17
File name = Part 2 dummy variables copies values.xlsx
Computer name = DESKTOP-A1N8O3F
Program file name = RegressItLogistic.xlam
Version number = 2018.03.01
Execution time = 00h:00m:05s</t>
        </r>
      </text>
    </comment>
    <comment ref="B14" authorId="0" shapeId="0" xr:uid="{90559A63-7297-49DC-AF9B-5936A8F10E71}">
      <text>
        <r>
          <rPr>
            <sz val="9"/>
            <color indexed="81"/>
            <rFont val="Tahoma"/>
            <family val="2"/>
          </rPr>
          <t>Jarque-Bera statistic = 50.282 (P=0.000)</t>
        </r>
      </text>
    </comment>
    <comment ref="C14" authorId="0" shapeId="0" xr:uid="{43C4D4F0-E4BF-4AAC-8F6B-275E25539F80}">
      <text>
        <r>
          <rPr>
            <sz val="9"/>
            <color indexed="81"/>
            <rFont val="Tahoma"/>
            <family val="2"/>
          </rPr>
          <t>Jarque-Bera statistic = 49.157 (P=0.000)</t>
        </r>
      </text>
    </comment>
    <comment ref="D14" authorId="0" shapeId="0" xr:uid="{5F849F24-1880-4012-95B8-63585610BBAA}">
      <text>
        <r>
          <rPr>
            <sz val="9"/>
            <color indexed="81"/>
            <rFont val="Tahoma"/>
            <family val="2"/>
          </rPr>
          <t>Jarque-Bera statistic = 57.897 (P=0.000)</t>
        </r>
      </text>
    </comment>
    <comment ref="E14" authorId="0" shapeId="0" xr:uid="{765E73C2-C3C6-49AD-991B-A138CD7C85A9}">
      <text>
        <r>
          <rPr>
            <sz val="9"/>
            <color indexed="81"/>
            <rFont val="Tahoma"/>
            <family val="2"/>
          </rPr>
          <t>Jarque-Bera statistic = 49.157 (P=0.000)</t>
        </r>
      </text>
    </comment>
    <comment ref="F14" authorId="0" shapeId="0" xr:uid="{58BA4EC4-B290-435F-AC12-D406411984EA}">
      <text>
        <r>
          <rPr>
            <sz val="9"/>
            <color indexed="81"/>
            <rFont val="Tahoma"/>
            <family val="2"/>
          </rPr>
          <t>Jarque-Bera statistic = 49.157 (P=0.000)</t>
        </r>
      </text>
    </comment>
    <comment ref="B19" authorId="0" shapeId="0" xr:uid="{A2A3FA5B-7754-4615-9DDF-75206F59297B}">
      <text>
        <r>
          <rPr>
            <sz val="9"/>
            <color indexed="81"/>
            <rFont val="Tahoma"/>
            <family val="2"/>
          </rPr>
          <t>Model = Model 1
Variable =  Constant
Coeff = -4.2848
StdErr = 0.66117
t-stat = -6.481
P-value = 0
VIF = 0
StdCoeff = 0</t>
        </r>
      </text>
    </comment>
    <comment ref="C19" authorId="0" shapeId="0" xr:uid="{19C0AC2F-10CD-4C75-A4C7-90220AE70735}">
      <text>
        <r>
          <rPr>
            <sz val="9"/>
            <color indexed="81"/>
            <rFont val="Tahoma"/>
            <family val="2"/>
          </rPr>
          <t>Model = Model 2
Variable =  Constant
Coeff = -2.92961
StdErr = 0.156407
t-stat = -18.731
P-value = 0
VIF = 0
StdCoeff = 0</t>
        </r>
      </text>
    </comment>
    <comment ref="D19" authorId="0" shapeId="0" xr:uid="{C6711DA2-29D5-4155-A20D-CC686288FA37}">
      <text>
        <r>
          <rPr>
            <sz val="9"/>
            <color indexed="81"/>
            <rFont val="Tahoma"/>
            <family val="2"/>
          </rPr>
          <t>Model = Model 3
Variable =  Constant
Coeff = -2.94723
StdErr = 0.156019
t-stat = -18.89
P-value = 0
VIF = 0
StdCoeff = 0</t>
        </r>
      </text>
    </comment>
    <comment ref="E19" authorId="0" shapeId="0" xr:uid="{AB9A44F8-5002-4E33-88F5-2B1001180F60}">
      <text>
        <r>
          <rPr>
            <sz val="9"/>
            <color indexed="81"/>
            <rFont val="Tahoma"/>
            <family val="2"/>
          </rPr>
          <t>Model = Model 4
Variable =  Constant
Coeff = -2.92961
StdErr = 0.156407
t-stat = -18.731
P-value = 0
VIF = 0
StdCoeff = 0</t>
        </r>
      </text>
    </comment>
    <comment ref="F19" authorId="0" shapeId="0" xr:uid="{E57FCF10-72DB-4CD6-A829-5442FD84AA50}">
      <text>
        <r>
          <rPr>
            <sz val="9"/>
            <color indexed="81"/>
            <rFont val="Tahoma"/>
            <family val="2"/>
          </rPr>
          <t>Model = s1cd
Variable =  Constant
Coeff = -2.92961
StdErr = 0.156407
t-stat = -18.731
P-value = 0
VIF = 0
StdCoeff = 0</t>
        </r>
      </text>
    </comment>
    <comment ref="B20" authorId="0" shapeId="0" xr:uid="{E05062E4-4348-485C-B68B-6947237EA7A9}">
      <text>
        <r>
          <rPr>
            <sz val="9"/>
            <color indexed="81"/>
            <rFont val="Tahoma"/>
            <family val="2"/>
          </rPr>
          <t>Model = Model 1
Variable = Carat_Power
Coeff = 1.85471
StdErr = 0.059748
t-stat = 31.042
P-value = 0
VIF = 564.259
StdCoeff = 1.79157</t>
        </r>
      </text>
    </comment>
    <comment ref="C20" authorId="0" shapeId="0" xr:uid="{84DD87A9-1C23-4A72-943D-93E7E0DC68B8}">
      <text>
        <r>
          <rPr>
            <sz val="9"/>
            <color indexed="81"/>
            <rFont val="Tahoma"/>
            <family val="2"/>
          </rPr>
          <t>Model = Model 2
Variable = Carat_Power
Coeff = 1.90406
StdErr = 0.059858
t-stat = 31.81
P-value = 0
VIF = 573.484
StdCoeff = 1.83924</t>
        </r>
      </text>
    </comment>
    <comment ref="D20" authorId="0" shapeId="0" xr:uid="{707D96E3-E93A-4EFA-BAC6-1209E019045D}">
      <text>
        <r>
          <rPr>
            <sz val="9"/>
            <color indexed="81"/>
            <rFont val="Tahoma"/>
            <family val="2"/>
          </rPr>
          <t>Model = Model 3
Variable = Carat_Power
Coeff = 1.91178
StdErr = 0.059659
t-stat = 32.045
P-value = 0
VIF = 569.427
StdCoeff = 1.84669</t>
        </r>
      </text>
    </comment>
    <comment ref="E20" authorId="0" shapeId="0" xr:uid="{BB70939D-E725-4920-B203-FE21CD276A1F}">
      <text>
        <r>
          <rPr>
            <sz val="9"/>
            <color indexed="81"/>
            <rFont val="Tahoma"/>
            <family val="2"/>
          </rPr>
          <t>Model = Model 4
Variable = Carat_Power
Coeff = 16.0556
StdErr = 0.50474
t-stat = 31.81
P-value = 0
VIF = 573.484
StdCoeff = 1.83924</t>
        </r>
      </text>
    </comment>
    <comment ref="F20" authorId="0" shapeId="0" xr:uid="{1E2E4E12-101E-47F7-8994-6E9E6285AF4E}">
      <text>
        <r>
          <rPr>
            <sz val="9"/>
            <color indexed="81"/>
            <rFont val="Tahoma"/>
            <family val="2"/>
          </rPr>
          <t>Model = s1cd
Variable = Carat_Power
Coeff = 16.0556
StdErr = 0.50474
t-stat = 31.81
P-value = 0
VIF = 573.484
StdCoeff = 1.83924</t>
        </r>
      </text>
    </comment>
    <comment ref="B21" authorId="0" shapeId="0" xr:uid="{CF4DA3DF-2EFF-4D6C-8382-3F9681AAF50F}">
      <text>
        <r>
          <rPr>
            <sz val="9"/>
            <color indexed="81"/>
            <rFont val="Tahoma"/>
            <family val="2"/>
          </rPr>
          <t>Model = Model 1
Variable = Clarity.Eq.I1
Coeff = -0.94201
StdErr = 0.0197173
t-stat = -47.776
P-value = 0
VIF = 1.291
StdCoeff = -0.13187</t>
        </r>
      </text>
    </comment>
    <comment ref="C21" authorId="0" shapeId="0" xr:uid="{1CB71708-6E10-4579-A43D-E9A2E16CB53E}">
      <text>
        <r>
          <rPr>
            <sz val="9"/>
            <color indexed="81"/>
            <rFont val="Tahoma"/>
            <family val="2"/>
          </rPr>
          <t>Model = Model 2
Variable = Clarity.Eq.I1
Coeff = -0.94806
StdErr = 0.0195488
t-stat = -48.497
P-value = 0
VIF = 1.285
StdCoeff = -0.13271</t>
        </r>
      </text>
    </comment>
    <comment ref="D21" authorId="0" shapeId="0" xr:uid="{101AC414-009B-4CDB-B627-C7133FE027A9}">
      <text>
        <r>
          <rPr>
            <sz val="9"/>
            <color indexed="81"/>
            <rFont val="Tahoma"/>
            <family val="2"/>
          </rPr>
          <t>Model = Model 3
Variable = Clarity.Eq.I1
Coeff = -0.94971
StdErr = 0.0195234
t-stat = -48.645
P-value = 0
VIF = 1.281
StdCoeff = -0.13294</t>
        </r>
      </text>
    </comment>
    <comment ref="E21" authorId="0" shapeId="0" xr:uid="{6C808416-7A9B-474D-AC45-AF44E7310B19}">
      <text>
        <r>
          <rPr>
            <sz val="9"/>
            <color indexed="81"/>
            <rFont val="Tahoma"/>
            <family val="2"/>
          </rPr>
          <t>Model = Model 4
Variable = Clarity.Eq.I1
Coeff = -0.94806
StdErr = 0.0195488
t-stat = -48.497
P-value = 0
VIF = 1.285
StdCoeff = -0.13271</t>
        </r>
      </text>
    </comment>
    <comment ref="F21" authorId="0" shapeId="0" xr:uid="{83108DFC-58DC-4A8F-AC67-52606382722C}">
      <text>
        <r>
          <rPr>
            <sz val="9"/>
            <color indexed="81"/>
            <rFont val="Tahoma"/>
            <family val="2"/>
          </rPr>
          <t>Model = s1cd
Variable = Clarity.Eq.I1
Coeff = -0.94806
StdErr = 0.0195488
t-stat = -48.497
P-value = 0
VIF = 1.285
StdCoeff = -0.13271</t>
        </r>
      </text>
    </comment>
    <comment ref="B22" authorId="0" shapeId="0" xr:uid="{4CF36F21-64DF-4F9E-A8C7-A470C8C5BCFD}">
      <text>
        <r>
          <rPr>
            <sz val="9"/>
            <color indexed="81"/>
            <rFont val="Tahoma"/>
            <family val="2"/>
          </rPr>
          <t>Model = Model 1
Variable = Clarity.Eq.IF
Coeff = 0.146086
StdErr = 0.0169165
t-stat = 8.636
P-value = 0
VIF = 1.289
StdCoeff = 0.02382</t>
        </r>
      </text>
    </comment>
    <comment ref="C22" authorId="0" shapeId="0" xr:uid="{B7B01F36-2952-4CEA-962B-DEA30D9E6863}">
      <text>
        <r>
          <rPr>
            <sz val="9"/>
            <color indexed="81"/>
            <rFont val="Tahoma"/>
            <family val="2"/>
          </rPr>
          <t>Model = Model 2
Variable = Clarity.Eq.IF
Coeff = 0.143149
StdErr = 0.016797
t-stat = 8.522
P-value = 0
VIF = 1.286
StdCoeff = 0.02334</t>
        </r>
      </text>
    </comment>
    <comment ref="D22" authorId="0" shapeId="0" xr:uid="{9CAB7AA0-4DFA-4D1D-AA0C-AFAD829285C4}">
      <text>
        <r>
          <rPr>
            <sz val="9"/>
            <color indexed="81"/>
            <rFont val="Tahoma"/>
            <family val="2"/>
          </rPr>
          <t>Model = Model 3
Variable = Clarity.Eq.IF
Coeff = 0.143393
StdErr = 0.0168001
t-stat = 8.535
P-value = 0
VIF = 1.286
StdCoeff = 0.02338</t>
        </r>
      </text>
    </comment>
    <comment ref="E22" authorId="0" shapeId="0" xr:uid="{78FDCC72-B995-4B37-89E2-F6F6B623E6A7}">
      <text>
        <r>
          <rPr>
            <sz val="9"/>
            <color indexed="81"/>
            <rFont val="Tahoma"/>
            <family val="2"/>
          </rPr>
          <t>Model = Model 4
Variable = Clarity.Eq.IF
Coeff = 0.143149
StdErr = 0.016797
t-stat = 8.522
P-value = 0
VIF = 1.286
StdCoeff = 0.02334</t>
        </r>
      </text>
    </comment>
    <comment ref="F22" authorId="0" shapeId="0" xr:uid="{5414556D-B443-4A62-95C2-BAAB71AAB5DF}">
      <text>
        <r>
          <rPr>
            <sz val="9"/>
            <color indexed="81"/>
            <rFont val="Tahoma"/>
            <family val="2"/>
          </rPr>
          <t>Model = s1cd
Variable = Clarity.Eq.IF
Coeff = 0.143149
StdErr = 0.016797
t-stat = 8.522
P-value = 0
VIF = 1.286
StdCoeff = 0.02334</t>
        </r>
      </text>
    </comment>
    <comment ref="B23" authorId="0" shapeId="0" xr:uid="{0ECB891D-53AF-437A-B2CD-BAD5E71A7491}">
      <text>
        <r>
          <rPr>
            <sz val="9"/>
            <color indexed="81"/>
            <rFont val="Tahoma"/>
            <family val="2"/>
          </rPr>
          <t>Model = Model 1
Variable = Clarity.Eq.SI1
Coeff = -0.35841
StdErr = 0.0097785
t-stat = -36.653
P-value = 0
VIF = 2.945
StdCoeff = -0.15284</t>
        </r>
      </text>
    </comment>
    <comment ref="C23" authorId="0" shapeId="0" xr:uid="{792B13A9-82BD-4BEE-9BE9-4D25486A155F}">
      <text>
        <r>
          <rPr>
            <sz val="9"/>
            <color indexed="81"/>
            <rFont val="Tahoma"/>
            <family val="2"/>
          </rPr>
          <t>Model = Model 2
Variable = Clarity.Eq.SI1
Coeff = -0.35647
StdErr = 0.0097202
t-stat = -36.673
P-value = 0
VIF = 2.947
StdCoeff = -0.15201</t>
        </r>
      </text>
    </comment>
    <comment ref="D23" authorId="0" shapeId="0" xr:uid="{5882B2B7-AAAA-4211-9EC4-B8885D24DD34}">
      <text>
        <r>
          <rPr>
            <sz val="9"/>
            <color indexed="81"/>
            <rFont val="Tahoma"/>
            <family val="2"/>
          </rPr>
          <t>Model = Model 3
Variable = Clarity.Eq.SI1
Coeff = -0.35668
StdErr = 0.0097215
t-stat = -36.689
P-value = 0
VIF = 2.947
StdCoeff = -0.15209</t>
        </r>
      </text>
    </comment>
    <comment ref="E23" authorId="0" shapeId="0" xr:uid="{17327306-FB3C-4145-9317-7C71EF01CE4C}">
      <text>
        <r>
          <rPr>
            <sz val="9"/>
            <color indexed="81"/>
            <rFont val="Tahoma"/>
            <family val="2"/>
          </rPr>
          <t>Model = Model 4
Variable = Clarity.Eq.SI1
Coeff = -0.35647
StdErr = 0.0097202
t-stat = -36.673
P-value = 0
VIF = 2.947
StdCoeff = -0.15201</t>
        </r>
      </text>
    </comment>
    <comment ref="F23" authorId="0" shapeId="0" xr:uid="{A39F5C5B-7398-46B9-BCAB-3C932ADFF658}">
      <text>
        <r>
          <rPr>
            <sz val="9"/>
            <color indexed="81"/>
            <rFont val="Tahoma"/>
            <family val="2"/>
          </rPr>
          <t>Model = s1cd
Variable = Clarity.Eq.SI1
Coeff = -0.35647
StdErr = 0.0097202
t-stat = -36.673
P-value = 0
VIF = 2.947
StdCoeff = -0.15201</t>
        </r>
      </text>
    </comment>
    <comment ref="B24" authorId="0" shapeId="0" xr:uid="{2D215D32-8654-446D-84D8-9879146DC676}">
      <text>
        <r>
          <rPr>
            <sz val="9"/>
            <color indexed="81"/>
            <rFont val="Tahoma"/>
            <family val="2"/>
          </rPr>
          <t>Model = Model 1
Variable = Clarity.Eq.SI2
Coeff = -0.54336
StdErr = 0.0102793
t-stat = -52.86
P-value = 0
VIF = 2.732
StdCoeff = -0.21227</t>
        </r>
      </text>
    </comment>
    <comment ref="C24" authorId="0" shapeId="0" xr:uid="{143B6EB6-2278-45B9-8648-5128C23AF091}">
      <text>
        <r>
          <rPr>
            <sz val="9"/>
            <color indexed="81"/>
            <rFont val="Tahoma"/>
            <family val="2"/>
          </rPr>
          <t>Model = Model 2
Variable = Clarity.Eq.SI2
Coeff = -0.54296
StdErr = 0.0102143
t-stat = -53.157
P-value = 0
VIF = 2.731
StdCoeff = -0.21212</t>
        </r>
      </text>
    </comment>
    <comment ref="D24" authorId="0" shapeId="0" xr:uid="{3854AC8B-9AE0-47FC-A058-B93B6FC3B4EF}">
      <text>
        <r>
          <rPr>
            <sz val="9"/>
            <color indexed="81"/>
            <rFont val="Tahoma"/>
            <family val="2"/>
          </rPr>
          <t>Model = Model 3
Variable = Clarity.Eq.SI2
Coeff = -0.54399
StdErr = 0.0101947
t-stat = -53.36
P-value = 0
VIF = 2.72
StdCoeff = -0.21252</t>
        </r>
      </text>
    </comment>
    <comment ref="E24" authorId="0" shapeId="0" xr:uid="{BA46A576-832B-4D5F-80FB-364BD4D81664}">
      <text>
        <r>
          <rPr>
            <sz val="9"/>
            <color indexed="81"/>
            <rFont val="Tahoma"/>
            <family val="2"/>
          </rPr>
          <t>Model = Model 4
Variable = Clarity.Eq.SI2
Coeff = -0.54296
StdErr = 0.0102143
t-stat = -53.157
P-value = 0
VIF = 2.731
StdCoeff = -0.21212</t>
        </r>
      </text>
    </comment>
    <comment ref="F24" authorId="0" shapeId="0" xr:uid="{3F4DF93A-47B6-492C-80D0-2448DBA2C0CA}">
      <text>
        <r>
          <rPr>
            <sz val="9"/>
            <color indexed="81"/>
            <rFont val="Tahoma"/>
            <family val="2"/>
          </rPr>
          <t>Model = s1cd
Variable = Clarity.Eq.SI2
Coeff = -0.54296
StdErr = 0.0102143
t-stat = -53.157
P-value = 0
VIF = 2.731
StdCoeff = -0.21212</t>
        </r>
      </text>
    </comment>
    <comment ref="B25" authorId="0" shapeId="0" xr:uid="{7F320710-539E-48C3-87EE-C1EF452C7D1D}">
      <text>
        <r>
          <rPr>
            <sz val="9"/>
            <color indexed="81"/>
            <rFont val="Tahoma"/>
            <family val="2"/>
          </rPr>
          <t>Model = Model 1
Variable = Clarity.Eq.VS1
Coeff = -0.149244
StdErr = 0.0103114
t-stat = -14.474
P-value = 0
VIF = 2.35
StdCoeff = -0.05391</t>
        </r>
      </text>
    </comment>
    <comment ref="C25" authorId="0" shapeId="0" xr:uid="{69BD16D4-30A0-45E5-A636-0171B6C9046F}">
      <text>
        <r>
          <rPr>
            <sz val="9"/>
            <color indexed="81"/>
            <rFont val="Tahoma"/>
            <family val="2"/>
          </rPr>
          <t>Model = Model 2
Variable = Clarity.Eq.VS1
Coeff = -0.147072
StdErr = 0.0102529
t-stat = -14.344
P-value = 0
VIF = 2.353
StdCoeff = -0.05313</t>
        </r>
      </text>
    </comment>
    <comment ref="D25" authorId="0" shapeId="0" xr:uid="{CCEE5ABD-DF33-473C-8EB0-246381CDBAFF}">
      <text>
        <r>
          <rPr>
            <sz val="9"/>
            <color indexed="81"/>
            <rFont val="Tahoma"/>
            <family val="2"/>
          </rPr>
          <t>Model = Model 3
Variable = Clarity.Eq.VS1
Coeff = -0.147038
StdErr = 0.0102552
t-stat = -14.338
P-value = 0
VIF = 2.353
StdCoeff = -0.05311</t>
        </r>
      </text>
    </comment>
    <comment ref="E25" authorId="0" shapeId="0" xr:uid="{0745D3ED-2F87-49E6-A7BD-E3A15A1D4771}">
      <text>
        <r>
          <rPr>
            <sz val="9"/>
            <color indexed="81"/>
            <rFont val="Tahoma"/>
            <family val="2"/>
          </rPr>
          <t>Model = Model 4
Variable = Clarity.Eq.VS1
Coeff = -0.147072
StdErr = 0.0102529
t-stat = -14.344
P-value = 0
VIF = 2.353
StdCoeff = -0.05313</t>
        </r>
      </text>
    </comment>
    <comment ref="F25" authorId="0" shapeId="0" xr:uid="{EBEEE558-E817-421A-991D-5766B104563E}">
      <text>
        <r>
          <rPr>
            <sz val="9"/>
            <color indexed="81"/>
            <rFont val="Tahoma"/>
            <family val="2"/>
          </rPr>
          <t>Model = s1cd
Variable = Clarity.Eq.VS1
Coeff = -0.147072
StdErr = 0.0102529
t-stat = -14.344
P-value = 0
VIF = 2.353
StdCoeff = -0.05313</t>
        </r>
      </text>
    </comment>
    <comment ref="B26" authorId="0" shapeId="0" xr:uid="{9BA37A35-3DD2-422F-BA09-A44B39A4CCE5}">
      <text>
        <r>
          <rPr>
            <sz val="9"/>
            <color indexed="81"/>
            <rFont val="Tahoma"/>
            <family val="2"/>
          </rPr>
          <t>Model = Model 1
Variable = Clarity.Eq.VS2
Coeff = -0.21666
StdErr = 0.0097593
t-stat = -22.2
P-value = 0
VIF = 2.795
StdCoeff = -0.09018</t>
        </r>
      </text>
    </comment>
    <comment ref="C26" authorId="0" shapeId="0" xr:uid="{965D219F-8E0B-494D-A52D-93A2074C7FC9}">
      <text>
        <r>
          <rPr>
            <sz val="9"/>
            <color indexed="81"/>
            <rFont val="Tahoma"/>
            <family val="2"/>
          </rPr>
          <t>Model = Model 2
Variable = Clarity.Eq.VS2
Coeff = -0.214974
StdErr = 0.0097015
t-stat = -22.159
P-value = 0
VIF = 2.797
StdCoeff = -0.08947</t>
        </r>
      </text>
    </comment>
    <comment ref="D26" authorId="0" shapeId="0" xr:uid="{0CDDCDFF-8848-481A-825F-ADD6F2AB3502}">
      <text>
        <r>
          <rPr>
            <sz val="9"/>
            <color indexed="81"/>
            <rFont val="Tahoma"/>
            <family val="2"/>
          </rPr>
          <t>Model = Model 3
Variable = Clarity.Eq.VS2
Coeff = -0.215329
StdErr = 0.009701
t-stat = -22.197
P-value = 0
VIF = 2.795
StdCoeff = -0.08962</t>
        </r>
      </text>
    </comment>
    <comment ref="E26" authorId="0" shapeId="0" xr:uid="{699C6B7C-0E19-4A23-8B69-13242D0F389A}">
      <text>
        <r>
          <rPr>
            <sz val="9"/>
            <color indexed="81"/>
            <rFont val="Tahoma"/>
            <family val="2"/>
          </rPr>
          <t>Model = Model 4
Variable = Clarity.Eq.VS2
Coeff = -0.214974
StdErr = 0.0097015
t-stat = -22.159
P-value = 0
VIF = 2.797
StdCoeff = -0.08947</t>
        </r>
      </text>
    </comment>
    <comment ref="F26" authorId="0" shapeId="0" xr:uid="{E69AE391-0875-44B9-B7CC-7FC5DBCDB360}">
      <text>
        <r>
          <rPr>
            <sz val="9"/>
            <color indexed="81"/>
            <rFont val="Tahoma"/>
            <family val="2"/>
          </rPr>
          <t>Model = s1cd
Variable = Clarity.Eq.VS2
Coeff = -0.214974
StdErr = 0.0097015
t-stat = -22.159
P-value = 0
VIF = 2.797
StdCoeff = -0.08947</t>
        </r>
      </text>
    </comment>
    <comment ref="B27" authorId="0" shapeId="0" xr:uid="{32548500-1516-4325-8D96-BCCE50FBCC5F}">
      <text>
        <r>
          <rPr>
            <sz val="9"/>
            <color indexed="81"/>
            <rFont val="Tahoma"/>
            <family val="2"/>
          </rPr>
          <t>Model = Model 1
Variable = Clarity.Eq.VVS1
Coeff = 0.063152
StdErr = 0.0128984
t-stat = 4.896
P-value = 0
VIF = 1.589
StdCoeff = 0.015</t>
        </r>
      </text>
    </comment>
    <comment ref="C27" authorId="0" shapeId="0" xr:uid="{A72AB7AB-0392-4678-8E67-B1420EDDD4B8}">
      <text>
        <r>
          <rPr>
            <sz val="9"/>
            <color indexed="81"/>
            <rFont val="Tahoma"/>
            <family val="2"/>
          </rPr>
          <t>Model = Model 2
Variable = Clarity.Eq.VVS1
Coeff = 0.060188
StdErr = 0.0128217
t-stat = 4.694
P-value = 0
VIF = 1.59
StdCoeff = 0.01429</t>
        </r>
      </text>
    </comment>
    <comment ref="D27" authorId="0" shapeId="0" xr:uid="{C68C7F5B-A37A-4525-B837-4A611C395420}">
      <text>
        <r>
          <rPr>
            <sz val="9"/>
            <color indexed="81"/>
            <rFont val="Tahoma"/>
            <family val="2"/>
          </rPr>
          <t>Model = Model 3
Variable = Clarity.Eq.VVS1
Coeff = 0.060415
StdErr = 0.0128238
t-stat = 4.711
P-value = 0
VIF = 1.59
StdCoeff = 0.01435</t>
        </r>
      </text>
    </comment>
    <comment ref="E27" authorId="0" shapeId="0" xr:uid="{B5711DE0-AB40-44FA-88E2-C9D4411CF7AA}">
      <text>
        <r>
          <rPr>
            <sz val="9"/>
            <color indexed="81"/>
            <rFont val="Tahoma"/>
            <family val="2"/>
          </rPr>
          <t>Model = Model 4
Variable = Clarity.Eq.VVS1
Coeff = 0.060188
StdErr = 0.0128217
t-stat = 4.694
P-value = 0
VIF = 1.59
StdCoeff = 0.01429</t>
        </r>
      </text>
    </comment>
    <comment ref="F27" authorId="0" shapeId="0" xr:uid="{150F4A99-925C-40A6-9A5F-B27F9C997C2F}">
      <text>
        <r>
          <rPr>
            <sz val="9"/>
            <color indexed="81"/>
            <rFont val="Tahoma"/>
            <family val="2"/>
          </rPr>
          <t>Model = s1cd
Variable = Clarity.Eq.VVS1
Coeff = 0.060188
StdErr = 0.0128217
t-stat = 4.694
P-value = 0
VIF = 1.59
StdCoeff = 0.01429</t>
        </r>
      </text>
    </comment>
    <comment ref="B28" authorId="0" shapeId="0" xr:uid="{D370F708-ECA6-4A8E-82E5-B7B1BE628595}">
      <text>
        <r>
          <rPr>
            <sz val="9"/>
            <color indexed="81"/>
            <rFont val="Tahoma"/>
            <family val="2"/>
          </rPr>
          <t>Model = Model 1
Variable = Color.Eq.D
Coeff = 0.51374
StdErr = 0.0133313
t-stat = 38.536
P-value = 0
VIF = 2.829
StdCoeff = 0.15747</t>
        </r>
      </text>
    </comment>
    <comment ref="C28" authorId="0" shapeId="0" xr:uid="{229E43EC-91E5-4D43-B0F9-77322233F48B}">
      <text>
        <r>
          <rPr>
            <sz val="9"/>
            <color indexed="81"/>
            <rFont val="Tahoma"/>
            <family val="2"/>
          </rPr>
          <t>Model = Model 2
Variable = Color.Eq.D
Coeff = 0.51443
StdErr = 0.0132437
t-stat = 38.843
P-value = 0
VIF = 2.827
StdCoeff = 0.15768</t>
        </r>
      </text>
    </comment>
    <comment ref="D28" authorId="0" shapeId="0" xr:uid="{56E06A9C-B32F-40B9-90F7-B7EE8742F765}">
      <text>
        <r>
          <rPr>
            <sz val="9"/>
            <color indexed="81"/>
            <rFont val="Tahoma"/>
            <family val="2"/>
          </rPr>
          <t>Model = Model 3
Variable = Color.Eq.D
Coeff = 0.5153
StdErr = 0.0132346
t-stat = 38.936
P-value = 0
VIF = 2.822
StdCoeff = 0.15795</t>
        </r>
      </text>
    </comment>
    <comment ref="E28" authorId="0" shapeId="0" xr:uid="{A74F25C1-E6B4-4F0A-A66B-91B3EF79310E}">
      <text>
        <r>
          <rPr>
            <sz val="9"/>
            <color indexed="81"/>
            <rFont val="Tahoma"/>
            <family val="2"/>
          </rPr>
          <t>Model = Model 4
Variable = Color.Eq.D
Coeff = 0.51443
StdErr = 0.0132437
t-stat = 38.843
P-value = 0
VIF = 2.827
StdCoeff = 0.15768</t>
        </r>
      </text>
    </comment>
    <comment ref="F28" authorId="0" shapeId="0" xr:uid="{4152605C-ACC3-49C7-BCC7-10589314A9EA}">
      <text>
        <r>
          <rPr>
            <sz val="9"/>
            <color indexed="81"/>
            <rFont val="Tahoma"/>
            <family val="2"/>
          </rPr>
          <t>Model = s1cd
Variable = Color.Eq.D
Coeff = 0.51443
StdErr = 0.0132437
t-stat = 38.843
P-value = 0
VIF = 2.827
StdCoeff = 0.15768</t>
        </r>
      </text>
    </comment>
    <comment ref="B29" authorId="0" shapeId="0" xr:uid="{B4411105-02C2-4308-8CC4-7007455789AE}">
      <text>
        <r>
          <rPr>
            <sz val="9"/>
            <color indexed="81"/>
            <rFont val="Tahoma"/>
            <family val="2"/>
          </rPr>
          <t>Model = Model 1
Variable = Color.Eq.E
Coeff = 0.47772
StdErr = 0.0124393
t-stat = 38.404
P-value = 0
VIF = 3.846
StdCoeff = 0.18298</t>
        </r>
      </text>
    </comment>
    <comment ref="C29" authorId="0" shapeId="0" xr:uid="{DAA7A9B0-4106-4A65-B126-94ED4074D6ED}">
      <text>
        <r>
          <rPr>
            <sz val="9"/>
            <color indexed="81"/>
            <rFont val="Tahoma"/>
            <family val="2"/>
          </rPr>
          <t>Model = Model 2
Variable = Color.Eq.E
Coeff = 0.47913
StdErr = 0.0123624
t-stat = 38.757
P-value = 0
VIF = 3.846
StdCoeff = 0.18352</t>
        </r>
      </text>
    </comment>
    <comment ref="D29" authorId="0" shapeId="0" xr:uid="{D0CEA5C3-9641-4FD6-8E75-8AB732F9E49F}">
      <text>
        <r>
          <rPr>
            <sz val="9"/>
            <color indexed="81"/>
            <rFont val="Tahoma"/>
            <family val="2"/>
          </rPr>
          <t>Model = Model 3
Variable = Color.Eq.E
Coeff = 0.48017
StdErr = 0.0123466
t-stat = 38.891
P-value = 0
VIF = 3.835
StdCoeff = 0.18392</t>
        </r>
      </text>
    </comment>
    <comment ref="E29" authorId="0" shapeId="0" xr:uid="{DC2F1873-BDD5-477F-BC29-271E37C8AB6E}">
      <text>
        <r>
          <rPr>
            <sz val="9"/>
            <color indexed="81"/>
            <rFont val="Tahoma"/>
            <family val="2"/>
          </rPr>
          <t>Model = Model 4
Variable = Color.Eq.E
Coeff = 0.47913
StdErr = 0.0123624
t-stat = 38.757
P-value = 0
VIF = 3.846
StdCoeff = 0.18352</t>
        </r>
      </text>
    </comment>
    <comment ref="F29" authorId="0" shapeId="0" xr:uid="{671D3689-0CE7-498A-9552-D028DE97A839}">
      <text>
        <r>
          <rPr>
            <sz val="9"/>
            <color indexed="81"/>
            <rFont val="Tahoma"/>
            <family val="2"/>
          </rPr>
          <t>Model = s1cd
Variable = Color.Eq.E
Coeff = 0.47913
StdErr = 0.0123624
t-stat = 38.757
P-value = 0
VIF = 3.846
StdCoeff = 0.18352</t>
        </r>
      </text>
    </comment>
    <comment ref="B30" authorId="0" shapeId="0" xr:uid="{BF59F4A7-EDBB-467D-B880-B60B30319E3F}">
      <text>
        <r>
          <rPr>
            <sz val="9"/>
            <color indexed="81"/>
            <rFont val="Tahoma"/>
            <family val="2"/>
          </rPr>
          <t>Model = Model 1
Variable = Color.Eq.F
Coeff = 0.42965
StdErr = 0.0123415
t-stat = 34.813
P-value = 0
VIF = 3.752
StdCoeff = 0.16384</t>
        </r>
      </text>
    </comment>
    <comment ref="C30" authorId="0" shapeId="0" xr:uid="{0E0F49DB-9238-49C8-B819-45F353D4F618}">
      <text>
        <r>
          <rPr>
            <sz val="9"/>
            <color indexed="81"/>
            <rFont val="Tahoma"/>
            <family val="2"/>
          </rPr>
          <t>Model = Model 2
Variable = Color.Eq.F
Coeff = 0.42947
StdErr = 0.0122632
t-stat = 35.021
P-value = 0
VIF = 3.751
StdCoeff = 0.16377</t>
        </r>
      </text>
    </comment>
    <comment ref="D30" authorId="0" shapeId="0" xr:uid="{58704303-7780-4B88-9E35-917C6492D3E3}">
      <text>
        <r>
          <rPr>
            <sz val="9"/>
            <color indexed="81"/>
            <rFont val="Tahoma"/>
            <family val="2"/>
          </rPr>
          <t>Model = Model 3
Variable = Color.Eq.F
Coeff = 0.4302
StdErr = 0.0122568
t-stat = 35.099
P-value = 0
VIF = 3.746
StdCoeff = 0.16405</t>
        </r>
      </text>
    </comment>
    <comment ref="E30" authorId="0" shapeId="0" xr:uid="{D1EC1BDA-CA45-4FC7-A326-396501658F23}">
      <text>
        <r>
          <rPr>
            <sz val="9"/>
            <color indexed="81"/>
            <rFont val="Tahoma"/>
            <family val="2"/>
          </rPr>
          <t>Model = Model 4
Variable = Color.Eq.F
Coeff = 0.42947
StdErr = 0.0122632
t-stat = 35.021
P-value = 0
VIF = 3.751
StdCoeff = 0.16377</t>
        </r>
      </text>
    </comment>
    <comment ref="F30" authorId="0" shapeId="0" xr:uid="{8792269B-969C-4B3D-8134-8361DD5789B8}">
      <text>
        <r>
          <rPr>
            <sz val="9"/>
            <color indexed="81"/>
            <rFont val="Tahoma"/>
            <family val="2"/>
          </rPr>
          <t>Model = s1cd
Variable = Color.Eq.F
Coeff = 0.42947
StdErr = 0.0122632
t-stat = 35.021
P-value = 0
VIF = 3.751
StdCoeff = 0.16377</t>
        </r>
      </text>
    </comment>
    <comment ref="B31" authorId="0" shapeId="0" xr:uid="{707B4D26-AABA-4FB7-AF1E-72C22AC7AC6E}">
      <text>
        <r>
          <rPr>
            <sz val="9"/>
            <color indexed="81"/>
            <rFont val="Tahoma"/>
            <family val="2"/>
          </rPr>
          <t>Model = Model 1
Variable = Color.Eq.G
Coeff = 0.36371
StdErr = 0.0121183
t-stat = 30.013
P-value = 0
VIF = 4.102
StdCoeff = 0.14769</t>
        </r>
      </text>
    </comment>
    <comment ref="C31" authorId="0" shapeId="0" xr:uid="{5CA3D976-E534-4D6F-B927-42982401ADBD}">
      <text>
        <r>
          <rPr>
            <sz val="9"/>
            <color indexed="81"/>
            <rFont val="Tahoma"/>
            <family val="2"/>
          </rPr>
          <t>Model = Model 2
Variable = Color.Eq.G
Coeff = 0.36365
StdErr = 0.0120389
t-stat = 30.206
P-value = 0
VIF = 4.099
StdCoeff = 0.14766</t>
        </r>
      </text>
    </comment>
    <comment ref="D31" authorId="0" shapeId="0" xr:uid="{140D3D5C-5D04-466E-A74F-891B39C8A102}">
      <text>
        <r>
          <rPr>
            <sz val="9"/>
            <color indexed="81"/>
            <rFont val="Tahoma"/>
            <family val="2"/>
          </rPr>
          <t>Model = Model 3
Variable = Color.Eq.G
Coeff = 0.36459
StdErr = 0.0120258
t-stat = 30.318
P-value = 0
VIF = 4.089
StdCoeff = 0.14805</t>
        </r>
      </text>
    </comment>
    <comment ref="E31" authorId="0" shapeId="0" xr:uid="{2D739C5E-62CC-44C0-9460-ACF351E46D8B}">
      <text>
        <r>
          <rPr>
            <sz val="9"/>
            <color indexed="81"/>
            <rFont val="Tahoma"/>
            <family val="2"/>
          </rPr>
          <t>Model = Model 4
Variable = Color.Eq.G
Coeff = 0.36365
StdErr = 0.0120389
t-stat = 30.206
P-value = 0
VIF = 4.099
StdCoeff = 0.14766</t>
        </r>
      </text>
    </comment>
    <comment ref="F31" authorId="0" shapeId="0" xr:uid="{C17AF715-2265-4791-98A2-7C61C20C20E8}">
      <text>
        <r>
          <rPr>
            <sz val="9"/>
            <color indexed="81"/>
            <rFont val="Tahoma"/>
            <family val="2"/>
          </rPr>
          <t>Model = s1cd
Variable = Color.Eq.G
Coeff = 0.36365
StdErr = 0.0120389
t-stat = 30.206
P-value = 0
VIF = 4.099
StdCoeff = 0.14766</t>
        </r>
      </text>
    </comment>
    <comment ref="B32" authorId="0" shapeId="0" xr:uid="{F5AEA9C2-8357-4321-98AF-8C71EBD7CC23}">
      <text>
        <r>
          <rPr>
            <sz val="9"/>
            <color indexed="81"/>
            <rFont val="Tahoma"/>
            <family val="2"/>
          </rPr>
          <t>Model = Model 1
Variable = Color.Eq.H
Coeff = 0.274535
StdErr = 0.0123351
t-stat = 22.256
P-value = 0
VIF = 3.562
StdCoeff = 0.10205</t>
        </r>
      </text>
    </comment>
    <comment ref="C32" authorId="0" shapeId="0" xr:uid="{5E5CADE9-6FCB-4A0D-AE16-D52046903946}">
      <text>
        <r>
          <rPr>
            <sz val="9"/>
            <color indexed="81"/>
            <rFont val="Tahoma"/>
            <family val="2"/>
          </rPr>
          <t>Model = Model 2
Variable = Color.Eq.H
Coeff = 0.273194
StdErr = 0.0122571
t-stat = 22.289
P-value = 0
VIF = 3.561
StdCoeff = 0.10156</t>
        </r>
      </text>
    </comment>
    <comment ref="D32" authorId="0" shapeId="0" xr:uid="{058E9C95-652E-4A6C-97DB-94F4331C1E54}">
      <text>
        <r>
          <rPr>
            <sz val="9"/>
            <color indexed="81"/>
            <rFont val="Tahoma"/>
            <family val="2"/>
          </rPr>
          <t>Model = Model 3
Variable = Color.Eq.H
Coeff = 0.273988
StdErr = 0.012249
t-stat = 22.368
P-value = 0
VIF = 3.555
StdCoeff = 0.10185</t>
        </r>
      </text>
    </comment>
    <comment ref="E32" authorId="0" shapeId="0" xr:uid="{7D63AC05-A82B-4075-AD48-86FFDCD791B4}">
      <text>
        <r>
          <rPr>
            <sz val="9"/>
            <color indexed="81"/>
            <rFont val="Tahoma"/>
            <family val="2"/>
          </rPr>
          <t>Model = Model 4
Variable = Color.Eq.H
Coeff = 0.273194
StdErr = 0.0122571
t-stat = 22.289
P-value = 0
VIF = 3.561
StdCoeff = 0.10156</t>
        </r>
      </text>
    </comment>
    <comment ref="F32" authorId="0" shapeId="0" xr:uid="{8359EDDA-1DDF-4DD9-AEC3-55905F428D0C}">
      <text>
        <r>
          <rPr>
            <sz val="9"/>
            <color indexed="81"/>
            <rFont val="Tahoma"/>
            <family val="2"/>
          </rPr>
          <t>Model = s1cd
Variable = Color.Eq.H
Coeff = 0.273194
StdErr = 0.0122571
t-stat = 22.289
P-value = 0
VIF = 3.561
StdCoeff = 0.10156</t>
        </r>
      </text>
    </comment>
    <comment ref="B33" authorId="0" shapeId="0" xr:uid="{ABA6FB9C-2FD1-4DBE-BDEB-B664EB7A6CEC}">
      <text>
        <r>
          <rPr>
            <sz val="9"/>
            <color indexed="81"/>
            <rFont val="Tahoma"/>
            <family val="2"/>
          </rPr>
          <t>Model = Model 1
Variable = Color.Eq.I
Coeff = 0.135286
StdErr = 0.01293
t-stat = 10.463
P-value = 0
VIF = 2.853
StdCoeff = 0.04294</t>
        </r>
      </text>
    </comment>
    <comment ref="C33" authorId="0" shapeId="0" xr:uid="{E5DF1BAB-B84E-45E3-BBB9-85883D3B78D2}">
      <text>
        <r>
          <rPr>
            <sz val="9"/>
            <color indexed="81"/>
            <rFont val="Tahoma"/>
            <family val="2"/>
          </rPr>
          <t>Model = Model 2
Variable = Color.Eq.I
Coeff = 0.136937
StdErr = 0.0128383
t-stat = 10.666
P-value = 0
VIF = 2.848
StdCoeff = 0.04346</t>
        </r>
      </text>
    </comment>
    <comment ref="D33" authorId="0" shapeId="0" xr:uid="{E332191B-F0FF-470A-9B80-DF907DA3FDD5}">
      <text>
        <r>
          <rPr>
            <sz val="9"/>
            <color indexed="81"/>
            <rFont val="Tahoma"/>
            <family val="2"/>
          </rPr>
          <t>Model = Model 3
Variable = Color.Eq.I
Coeff = 0.13789
StdErr = 0.0128261
t-stat = 10.751
P-value = 0
VIF = 2.841
StdCoeff = 0.04376</t>
        </r>
      </text>
    </comment>
    <comment ref="E33" authorId="0" shapeId="0" xr:uid="{943FE136-898B-4E47-BAB4-7BDA389C19A4}">
      <text>
        <r>
          <rPr>
            <sz val="9"/>
            <color indexed="81"/>
            <rFont val="Tahoma"/>
            <family val="2"/>
          </rPr>
          <t>Model = Model 4
Variable = Color.Eq.I
Coeff = 0.136937
StdErr = 0.0128383
t-stat = 10.666
P-value = 0
VIF = 2.848
StdCoeff = 0.04346</t>
        </r>
      </text>
    </comment>
    <comment ref="F33" authorId="0" shapeId="0" xr:uid="{B709C2A4-B68B-4534-83DD-C30B626983E6}">
      <text>
        <r>
          <rPr>
            <sz val="9"/>
            <color indexed="81"/>
            <rFont val="Tahoma"/>
            <family val="2"/>
          </rPr>
          <t>Model = s1cd
Variable = Color.Eq.I
Coeff = 0.136937
StdErr = 0.0128383
t-stat = 10.666
P-value = 0
VIF = 2.848
StdCoeff = 0.04346</t>
        </r>
      </text>
    </comment>
    <comment ref="B34" authorId="0" shapeId="0" xr:uid="{59DF48E9-F520-4EFA-B640-671047AA503B}">
      <text>
        <r>
          <rPr>
            <sz val="9"/>
            <color indexed="81"/>
            <rFont val="Tahoma"/>
            <family val="2"/>
          </rPr>
          <t>Model = Model 1
Variable = Cut.Eq.Fair
Coeff = -0.123988
StdErr = 0.0162994
t-stat = -7.607
P-value = 0
VIF = 1.239
StdCoeff = -0.02057</t>
        </r>
      </text>
    </comment>
    <comment ref="C34" authorId="0" shapeId="0" xr:uid="{441E9389-44A6-4FDE-840B-E265262DF39F}">
      <text>
        <r>
          <rPr>
            <sz val="9"/>
            <color indexed="81"/>
            <rFont val="Tahoma"/>
            <family val="2"/>
          </rPr>
          <t>Model = Model 2
Variable = Cut.Eq.Fair
Coeff = -0.114488
StdErr = 0.0162373
t-stat = -7.051
P-value = 0
VIF = 1.245
StdCoeff = -0.01899</t>
        </r>
      </text>
    </comment>
    <comment ref="D34" authorId="0" shapeId="0" xr:uid="{D2F3F184-EF4E-41FA-91C4-FD2C4AA968E9}">
      <text>
        <r>
          <rPr>
            <sz val="9"/>
            <color indexed="81"/>
            <rFont val="Tahoma"/>
            <family val="2"/>
          </rPr>
          <t>Model = Model 3
Variable = Cut.Eq.Fair
Coeff = -0.120281
StdErr = 0.0157952
t-stat = -7.615
P-value = 0
VIF = 1.177
StdCoeff = -0.01995</t>
        </r>
      </text>
    </comment>
    <comment ref="E34" authorId="0" shapeId="0" xr:uid="{B4E602EF-4A81-4494-8238-8469D92E9D37}">
      <text>
        <r>
          <rPr>
            <sz val="9"/>
            <color indexed="81"/>
            <rFont val="Tahoma"/>
            <family val="2"/>
          </rPr>
          <t>Model = Model 4
Variable = Cut.Eq.Fair
Coeff = -0.114488
StdErr = 0.0162373
t-stat = -7.051
P-value = 0
VIF = 1.245
StdCoeff = -0.01899</t>
        </r>
      </text>
    </comment>
    <comment ref="F34" authorId="0" shapeId="0" xr:uid="{043AFDEE-6B66-4216-9E62-104503966866}">
      <text>
        <r>
          <rPr>
            <sz val="9"/>
            <color indexed="81"/>
            <rFont val="Tahoma"/>
            <family val="2"/>
          </rPr>
          <t>Model = s1cd
Variable = Cut.Eq.Fair
Coeff = -0.114488
StdErr = 0.0162373
t-stat = -7.051
P-value = 0
VIF = 1.245
StdCoeff = -0.01899</t>
        </r>
      </text>
    </comment>
    <comment ref="B35" authorId="0" shapeId="0" xr:uid="{444996DA-9730-4D0A-ADB2-A7179539ADD7}">
      <text>
        <r>
          <rPr>
            <sz val="9"/>
            <color indexed="81"/>
            <rFont val="Tahoma"/>
            <family val="2"/>
          </rPr>
          <t>Model = Model 1
Variable = Cut.Eq.Good
Coeff = -0.049869
StdErr = 0.009806
t-stat = -5.086
P-value = 0
VIF = 1.329
StdCoeff = -0.01425</t>
        </r>
      </text>
    </comment>
    <comment ref="C35" authorId="0" shapeId="0" xr:uid="{12C7FE74-16EC-4553-B9D0-3275D0C2B77B}">
      <text>
        <r>
          <rPr>
            <sz val="9"/>
            <color indexed="81"/>
            <rFont val="Tahoma"/>
            <family val="2"/>
          </rPr>
          <t>Model = Model 2
Variable = Cut.Eq.Good
Coeff = -0.044646
StdErr = 0.0096973
t-stat = -4.604
P-value = 0
VIF = 1.316
StdCoeff = -0.01275</t>
        </r>
      </text>
    </comment>
    <comment ref="D35" authorId="0" shapeId="0" xr:uid="{E591ADB9-4E9A-4733-8C2E-A6E0AF146441}">
      <text>
        <r>
          <rPr>
            <sz val="9"/>
            <color indexed="81"/>
            <rFont val="Tahoma"/>
            <family val="2"/>
          </rPr>
          <t>Model = Model 3
Variable = Cut.Eq.Good
Coeff = -0.045957
StdErr = 0.0096617
t-stat = -4.757
P-value = 0
VIF = 1.306
StdCoeff = -0.01313</t>
        </r>
      </text>
    </comment>
    <comment ref="E35" authorId="0" shapeId="0" xr:uid="{73381D3F-9565-459E-BC19-6F199C878455}">
      <text>
        <r>
          <rPr>
            <sz val="9"/>
            <color indexed="81"/>
            <rFont val="Tahoma"/>
            <family val="2"/>
          </rPr>
          <t>Model = Model 4
Variable = Cut.Eq.Good
Coeff = -0.044646
StdErr = 0.0096973
t-stat = -4.604
P-value = 0
VIF = 1.316
StdCoeff = -0.01275</t>
        </r>
      </text>
    </comment>
    <comment ref="F35" authorId="0" shapeId="0" xr:uid="{4552B8F1-5C25-4C78-8936-25810DF03430}">
      <text>
        <r>
          <rPr>
            <sz val="9"/>
            <color indexed="81"/>
            <rFont val="Tahoma"/>
            <family val="2"/>
          </rPr>
          <t>Model = s1cd
Variable = Cut.Eq.Good
Coeff = -0.044646
StdErr = 0.0096973
t-stat = -4.604
P-value = 0
VIF = 1.316
StdCoeff = -0.01275</t>
        </r>
      </text>
    </comment>
    <comment ref="B36" authorId="0" shapeId="0" xr:uid="{5F495220-0096-4E8B-8D92-18EC9A799C7E}">
      <text>
        <r>
          <rPr>
            <sz val="9"/>
            <color indexed="81"/>
            <rFont val="Tahoma"/>
            <family val="2"/>
          </rPr>
          <t>Model = Model 1
Variable = Cut.Eq.Ideal
Coeff = 0.057385
StdErr = 0.0067284
t-stat = 8.529
P-value = 0
VIF = 1.814
StdCoeff = 0.02791</t>
        </r>
      </text>
    </comment>
    <comment ref="C36" authorId="0" shapeId="0" xr:uid="{FF758EE0-0694-4521-9AF8-4FC386B1CDCD}">
      <text>
        <r>
          <rPr>
            <sz val="9"/>
            <color indexed="81"/>
            <rFont val="Tahoma"/>
            <family val="2"/>
          </rPr>
          <t>Model = Model 2
Variable = Cut.Eq.Ideal
Coeff = 0.057944
StdErr = 0.0066866
t-stat = 8.666
P-value = 0
VIF = 1.814
StdCoeff = 0.02818</t>
        </r>
      </text>
    </comment>
    <comment ref="D36" authorId="0" shapeId="0" xr:uid="{BACE67CF-0ADE-49E9-969D-3C7EE5BE3CF9}">
      <text>
        <r>
          <rPr>
            <sz val="9"/>
            <color indexed="81"/>
            <rFont val="Tahoma"/>
            <family val="2"/>
          </rPr>
          <t>Model = Model 3
Variable = Cut.Eq.Ideal
Coeff = 0.056848
StdErr = 0.0066498
t-stat = 8.549
P-value = 0
VIF = 1.794
StdCoeff = 0.02765</t>
        </r>
      </text>
    </comment>
    <comment ref="E36" authorId="0" shapeId="0" xr:uid="{ED8D6A6F-9CD2-46C5-BE55-0DC8D1D246E6}">
      <text>
        <r>
          <rPr>
            <sz val="9"/>
            <color indexed="81"/>
            <rFont val="Tahoma"/>
            <family val="2"/>
          </rPr>
          <t>Model = Model 4
Variable = Cut.Eq.Ideal
Coeff = 0.057944
StdErr = 0.0066866
t-stat = 8.666
P-value = 0
VIF = 1.814
StdCoeff = 0.02818</t>
        </r>
      </text>
    </comment>
    <comment ref="F36" authorId="0" shapeId="0" xr:uid="{B1FCA18E-9E92-4532-90AB-0328734D13FC}">
      <text>
        <r>
          <rPr>
            <sz val="9"/>
            <color indexed="81"/>
            <rFont val="Tahoma"/>
            <family val="2"/>
          </rPr>
          <t>Model = s1cd
Variable = Cut.Eq.Ideal
Coeff = 0.057944
StdErr = 0.0066866
t-stat = 8.666
P-value = 0
VIF = 1.814
StdCoeff = 0.02818</t>
        </r>
      </text>
    </comment>
    <comment ref="B37" authorId="0" shapeId="0" xr:uid="{6C3878CB-2B90-4D03-B542-1DF9A0A51981}">
      <text>
        <r>
          <rPr>
            <sz val="9"/>
            <color indexed="81"/>
            <rFont val="Tahoma"/>
            <family val="2"/>
          </rPr>
          <t>Model = Model 1
Variable = Cut.Eq.Premium
Coeff = 0.0185595
StdErr = 0.0075277
t-stat = 2.466
P-value = 0.014
VIF = 1.933
StdCoeff = 0.00833</t>
        </r>
      </text>
    </comment>
    <comment ref="C37" authorId="0" shapeId="0" xr:uid="{734579F5-01EB-4936-8377-B0240B959A62}">
      <text>
        <r>
          <rPr>
            <sz val="9"/>
            <color indexed="81"/>
            <rFont val="Tahoma"/>
            <family val="2"/>
          </rPr>
          <t>Model = Model 2
Variable = Cut.Eq.Premium
Coeff = 0.0189028
StdErr = 0.007474
t-stat = 2.529
P-value = 0.011
VIF = 1.93
StdCoeff = 0.00848</t>
        </r>
      </text>
    </comment>
    <comment ref="D37" authorId="0" shapeId="0" xr:uid="{E3048762-148D-4F02-AE57-9EF553ED18B6}">
      <text>
        <r>
          <rPr>
            <sz val="9"/>
            <color indexed="81"/>
            <rFont val="Tahoma"/>
            <family val="2"/>
          </rPr>
          <t>Model = Model 3
Variable = Cut.Eq.Premium
Coeff = 0.0155207
StdErr = 0.0071427
t-stat = 2.173
P-value = 0.03
VIF = 1.762
StdCoeff = 0.00697</t>
        </r>
      </text>
    </comment>
    <comment ref="E37" authorId="0" shapeId="0" xr:uid="{9CF5F504-07CA-4294-B1EE-BF3505A8EF02}">
      <text>
        <r>
          <rPr>
            <sz val="9"/>
            <color indexed="81"/>
            <rFont val="Tahoma"/>
            <family val="2"/>
          </rPr>
          <t>Model = Model 4
Variable = Cut.Eq.Premium
Coeff = 0.0189028
StdErr = 0.007474
t-stat = 2.529
P-value = 0.011
VIF = 1.93
StdCoeff = 0.00848</t>
        </r>
      </text>
    </comment>
    <comment ref="F37" authorId="0" shapeId="0" xr:uid="{F2B068AC-4834-4883-A012-2AA5957C4FAF}">
      <text>
        <r>
          <rPr>
            <sz val="9"/>
            <color indexed="81"/>
            <rFont val="Tahoma"/>
            <family val="2"/>
          </rPr>
          <t>Model = s1cd
Variable = Cut.Eq.Premium
Coeff = 0.0189028
StdErr = 0.007474
t-stat = 2.529
P-value = 0.011
VIF = 1.93
StdCoeff = 0.00848</t>
        </r>
      </text>
    </comment>
    <comment ref="B38" authorId="0" shapeId="0" xr:uid="{B1545585-B917-4EA4-8EA7-96B023CC59B4}">
      <text>
        <r>
          <rPr>
            <sz val="9"/>
            <color indexed="81"/>
            <rFont val="Tahoma"/>
            <family val="2"/>
          </rPr>
          <t>Model = Model 1
Variable = Depth
Coeff = 0.022267
StdErr = 0.0101707
t-stat = 2.189
P-value = 0.029
VIF = 35.591
StdCoeff = 0.03173</t>
        </r>
      </text>
    </comment>
    <comment ref="B39" authorId="0" shapeId="0" xr:uid="{91301C50-9C6C-40CE-A78D-64C47C8E2820}">
      <text>
        <r>
          <rPr>
            <sz val="9"/>
            <color indexed="81"/>
            <rFont val="Tahoma"/>
            <family val="2"/>
          </rPr>
          <t>Model = Model 1
Variable = Depthmm
Coeff = -0.81713
StdErr = 0.169957
t-stat = -4.808
P-value = 0
VIF = 2133.881
StdCoeff = -0.53961</t>
        </r>
      </text>
    </comment>
    <comment ref="C39" authorId="0" shapeId="0" xr:uid="{3D80125D-0BF6-4ACB-A0EE-E967781BA034}">
      <text>
        <r>
          <rPr>
            <sz val="9"/>
            <color indexed="81"/>
            <rFont val="Tahoma"/>
            <family val="2"/>
          </rPr>
          <t>Model = Model 2
Variable = Depthmm
Coeff = -0.52195
StdErr = 0.04909
t-stat = -10.633
P-value = 0
VIF = 180.266
StdCoeff = -0.34468</t>
        </r>
      </text>
    </comment>
    <comment ref="D39" authorId="0" shapeId="0" xr:uid="{C9DAA7C5-F33F-4D99-B36E-9F4AE7AABD8C}">
      <text>
        <r>
          <rPr>
            <sz val="9"/>
            <color indexed="81"/>
            <rFont val="Tahoma"/>
            <family val="2"/>
          </rPr>
          <t>Model = Model 3
Variable = Depthmm
Coeff = -0.52171
StdErr = 0.0491
t-stat = -10.625
P-value = 0
VIF = 180.264
StdCoeff = -0.34452</t>
        </r>
      </text>
    </comment>
    <comment ref="E39" authorId="0" shapeId="0" xr:uid="{E17117EE-7BEA-4BF7-A43B-D33522C54C39}">
      <text>
        <r>
          <rPr>
            <sz val="9"/>
            <color indexed="81"/>
            <rFont val="Tahoma"/>
            <family val="2"/>
          </rPr>
          <t>Model = Model 4
Variable = Depthmm
Coeff = -0.52195
StdErr = 0.04909
t-stat = -10.633
P-value = 0
VIF = 180.266
StdCoeff = -0.34468</t>
        </r>
      </text>
    </comment>
    <comment ref="F39" authorId="0" shapeId="0" xr:uid="{A225F05D-5EF4-4719-A7CD-8102A94C521F}">
      <text>
        <r>
          <rPr>
            <sz val="9"/>
            <color indexed="81"/>
            <rFont val="Tahoma"/>
            <family val="2"/>
          </rPr>
          <t>Model = s1cd
Variable = Depthmm
Coeff = -0.52195
StdErr = 0.04909
t-stat = -10.633
P-value = 0
VIF = 180.266
StdCoeff = -0.34468</t>
        </r>
      </text>
    </comment>
    <comment ref="C40" authorId="0" shapeId="0" xr:uid="{BAB3449E-7706-4DE2-A17A-33746923E48D}">
      <text>
        <r>
          <rPr>
            <sz val="9"/>
            <color indexed="81"/>
            <rFont val="Tahoma"/>
            <family val="2"/>
          </rPr>
          <t>Model = Model 2
Variable = Dummy_for_Pricelarge
Coeff = 0.060071
StdErr = 0.0092243
t-stat = 6.512
P-value = 0
VIF = 3.648
StdCoeff = 0.03003</t>
        </r>
      </text>
    </comment>
    <comment ref="D40" authorId="0" shapeId="0" xr:uid="{6FF1E629-342F-4E06-B8DE-5398A3FCF228}">
      <text>
        <r>
          <rPr>
            <sz val="9"/>
            <color indexed="81"/>
            <rFont val="Tahoma"/>
            <family val="2"/>
          </rPr>
          <t>Model = Model 3
Variable = Dummy_for_Pricelarge
Coeff = 0.060272
StdErr = 0.0092254
t-stat = 6.533
P-value = 0
VIF = 3.647
StdCoeff = 0.03013</t>
        </r>
      </text>
    </comment>
    <comment ref="E40" authorId="0" shapeId="0" xr:uid="{7D606E8E-9970-427F-BF49-4B14DFBF857B}">
      <text>
        <r>
          <rPr>
            <sz val="9"/>
            <color indexed="81"/>
            <rFont val="Tahoma"/>
            <family val="2"/>
          </rPr>
          <t>Model = Model 4
Variable = Dummy_for_Pricelarge
Coeff = 0.060071
StdErr = 0.0092243
t-stat = 6.512
P-value = 0
VIF = 3.648
StdCoeff = 0.03003</t>
        </r>
      </text>
    </comment>
    <comment ref="F40" authorId="0" shapeId="0" xr:uid="{4C429E0F-8B13-40BF-A376-A3F59C745130}">
      <text>
        <r>
          <rPr>
            <sz val="9"/>
            <color indexed="81"/>
            <rFont val="Tahoma"/>
            <family val="2"/>
          </rPr>
          <t>Model = s1cd
Variable = Dummy_for_Pricelarge
Coeff = 0.060071
StdErr = 0.0092243
t-stat = 6.512
P-value = 0
VIF = 3.648
StdCoeff = 0.03003</t>
        </r>
      </text>
    </comment>
    <comment ref="B41" authorId="0" shapeId="0" xr:uid="{28B1A5F5-23B4-48B7-ADFA-AA9DA06B77A9}">
      <text>
        <r>
          <rPr>
            <sz val="9"/>
            <color indexed="81"/>
            <rFont val="Tahoma"/>
            <family val="2"/>
          </rPr>
          <t>Model = Model 1
Variable = Lengthmm
Coeff = -0.32073
StdErr = 0.072374
t-stat = -4.432
P-value = 0
VIF = 1016.66
StdCoeff = -0.34331</t>
        </r>
      </text>
    </comment>
    <comment ref="C41" authorId="0" shapeId="0" xr:uid="{FD0DF910-2216-4BB0-9BCA-2A39646F9878}">
      <text>
        <r>
          <rPr>
            <sz val="9"/>
            <color indexed="81"/>
            <rFont val="Tahoma"/>
            <family val="2"/>
          </rPr>
          <t>Model = Model 2
Variable = Lengthmm
Coeff = -0.47899
StdErr = 0.047449
t-stat = -10.095
P-value = 0
VIF = 442.497
StdCoeff = -0.51272</t>
        </r>
      </text>
    </comment>
    <comment ref="D41" authorId="0" shapeId="0" xr:uid="{79DC17C7-A19E-440A-9BA2-84D8C5DB897E}">
      <text>
        <r>
          <rPr>
            <sz val="9"/>
            <color indexed="81"/>
            <rFont val="Tahoma"/>
            <family val="2"/>
          </rPr>
          <t>Model = Model 3
Variable = Lengthmm
Coeff = -0.4294
StdErr = 0.034723
t-stat = -12.367
P-value = 0
VIF = 236.857
StdCoeff = -0.45964</t>
        </r>
      </text>
    </comment>
    <comment ref="E41" authorId="0" shapeId="0" xr:uid="{12ECE5ED-F04D-41D4-9AD2-E112CFE4FC45}">
      <text>
        <r>
          <rPr>
            <sz val="9"/>
            <color indexed="81"/>
            <rFont val="Tahoma"/>
            <family val="2"/>
          </rPr>
          <t>Model = Model 4
Variable = Lengthmm
Coeff = -0.47899
StdErr = 0.047449
t-stat = -10.095
P-value = 0
VIF = 442.497
StdCoeff = -0.51272</t>
        </r>
      </text>
    </comment>
    <comment ref="F41" authorId="0" shapeId="0" xr:uid="{7095C106-135F-464D-9254-894E58CE83A3}">
      <text>
        <r>
          <rPr>
            <sz val="9"/>
            <color indexed="81"/>
            <rFont val="Tahoma"/>
            <family val="2"/>
          </rPr>
          <t>Model = s1cd
Variable = Lengthmm
Coeff = -0.47899
StdErr = 0.047449
t-stat = -10.095
P-value = 0
VIF = 442.497
StdCoeff = -0.51272</t>
        </r>
      </text>
    </comment>
    <comment ref="B42" authorId="0" shapeId="0" xr:uid="{35D737E3-771A-413D-8CF8-DCC0AF7C2293}">
      <text>
        <r>
          <rPr>
            <sz val="9"/>
            <color indexed="81"/>
            <rFont val="Tahoma"/>
            <family val="2"/>
          </rPr>
          <t>Model = Model 1
Variable = Widthmm
Coeff = 0.14921
StdErr = 0.055166
t-stat = 2.705
P-value = 0.007
VIF = 582.653
StdCoeff = 0.15862</t>
        </r>
      </text>
    </comment>
    <comment ref="C42" authorId="0" shapeId="0" xr:uid="{7982226E-C076-465F-82DD-102E00FFEFA8}">
      <text>
        <r>
          <rPr>
            <sz val="9"/>
            <color indexed="81"/>
            <rFont val="Tahoma"/>
            <family val="2"/>
          </rPr>
          <t>Model = Model 2
Variable = Widthmm
Coeff = 0.056969
StdErr = 0.03716
t-stat = 1.533
P-value = 0.125
VIF = 267.698
StdCoeff = 0.06056</t>
        </r>
      </text>
    </comment>
    <comment ref="E42" authorId="0" shapeId="0" xr:uid="{A276A5D5-4544-4691-A2E2-CEB5EF027CC7}">
      <text>
        <r>
          <rPr>
            <sz val="9"/>
            <color indexed="81"/>
            <rFont val="Tahoma"/>
            <family val="2"/>
          </rPr>
          <t>Model = Model 4
Variable = Widthmm
Coeff = 0.056969
StdErr = 0.03716
t-stat = 1.533
P-value = 0.125
VIF = 267.698
StdCoeff = 0.06056</t>
        </r>
      </text>
    </comment>
    <comment ref="F42" authorId="0" shapeId="0" xr:uid="{13ACC9FE-E9D8-424C-85DF-55508E1F5314}">
      <text>
        <r>
          <rPr>
            <sz val="9"/>
            <color indexed="81"/>
            <rFont val="Tahoma"/>
            <family val="2"/>
          </rPr>
          <t>Model = s1cd
Variable = Widthmm
Coeff = 0.056969
StdErr = 0.03716
t-stat = 1.533
P-value = 0.125
VIF = 267.698
StdCoeff = 0.06056</t>
        </r>
      </text>
    </comment>
  </commentList>
</comments>
</file>

<file path=xl/sharedStrings.xml><?xml version="1.0" encoding="utf-8"?>
<sst xmlns="http://schemas.openxmlformats.org/spreadsheetml/2006/main" count="10135" uniqueCount="308">
  <si>
    <t>SizeRange</t>
  </si>
  <si>
    <t>Carat</t>
  </si>
  <si>
    <t>Cut</t>
  </si>
  <si>
    <t>Cut.Eq.Fair</t>
  </si>
  <si>
    <t>Cut.Eq.Good</t>
  </si>
  <si>
    <t>Cut.Eq.Ideal</t>
  </si>
  <si>
    <t>Cut.Eq.Premium</t>
  </si>
  <si>
    <t>Cut.Eq.Very Good</t>
  </si>
  <si>
    <t>Color</t>
  </si>
  <si>
    <t>Color.Eq.D</t>
  </si>
  <si>
    <t>Color.Eq.E</t>
  </si>
  <si>
    <t>Color.Eq.F</t>
  </si>
  <si>
    <t>Color.Eq.G</t>
  </si>
  <si>
    <t>Color.Eq.H</t>
  </si>
  <si>
    <t>Color.Eq.I</t>
  </si>
  <si>
    <t>Color.Eq.J</t>
  </si>
  <si>
    <t>Clarity</t>
  </si>
  <si>
    <t>Clarity.Eq.I1</t>
  </si>
  <si>
    <t>Clarity.Eq.IF</t>
  </si>
  <si>
    <t>Clarity.Eq.SI1</t>
  </si>
  <si>
    <t>Clarity.Eq.SI2</t>
  </si>
  <si>
    <t>Clarity.Eq.VS1</t>
  </si>
  <si>
    <t>Clarity.Eq.VS2</t>
  </si>
  <si>
    <t>Clarity.Eq.VVS1</t>
  </si>
  <si>
    <t>Clarity.Eq.VVS2</t>
  </si>
  <si>
    <t>Depth</t>
  </si>
  <si>
    <t>Table</t>
  </si>
  <si>
    <t>Price</t>
  </si>
  <si>
    <t>Price.Ln</t>
  </si>
  <si>
    <t>PriceSmall</t>
  </si>
  <si>
    <t>PriceLarge</t>
  </si>
  <si>
    <t>Lengthmm</t>
  </si>
  <si>
    <t>Widthmm</t>
  </si>
  <si>
    <t>Depthmm</t>
  </si>
  <si>
    <t>Good</t>
  </si>
  <si>
    <t>J</t>
  </si>
  <si>
    <t>SI1</t>
  </si>
  <si>
    <t>Ideal</t>
  </si>
  <si>
    <t>H</t>
  </si>
  <si>
    <t>VVS2</t>
  </si>
  <si>
    <t>E</t>
  </si>
  <si>
    <t>VS1</t>
  </si>
  <si>
    <t>Fair</t>
  </si>
  <si>
    <t>VVS1</t>
  </si>
  <si>
    <t>I</t>
  </si>
  <si>
    <t>SI2</t>
  </si>
  <si>
    <t>Premium</t>
  </si>
  <si>
    <t>G</t>
  </si>
  <si>
    <t>F</t>
  </si>
  <si>
    <t>VS2</t>
  </si>
  <si>
    <t>IF</t>
  </si>
  <si>
    <t>D</t>
  </si>
  <si>
    <t>Very Good</t>
  </si>
  <si>
    <t>I1</t>
  </si>
  <si>
    <t>Descriptive Statistics</t>
  </si>
  <si>
    <t xml:space="preserve">Variable      </t>
  </si>
  <si>
    <t># Fitted</t>
  </si>
  <si>
    <t>Mean</t>
  </si>
  <si>
    <t>Median</t>
  </si>
  <si>
    <t>Std.Dev.</t>
  </si>
  <si>
    <t>Root.M.Sqr.</t>
  </si>
  <si>
    <t>Std.Err.Mean</t>
  </si>
  <si>
    <t>Minimum</t>
  </si>
  <si>
    <t>Maximum</t>
  </si>
  <si>
    <t>Scatterplots</t>
  </si>
  <si>
    <t>Hi-res picture</t>
  </si>
  <si>
    <t>Correlation Matrix (n=3000)</t>
  </si>
  <si>
    <t xml:space="preserve">      Price.Ln</t>
  </si>
  <si>
    <t xml:space="preserve">         Carat</t>
  </si>
  <si>
    <t xml:space="preserve">      Clarity.Eq.I1</t>
  </si>
  <si>
    <t xml:space="preserve">      Clarity.Eq.IF</t>
  </si>
  <si>
    <t xml:space="preserve">      Clarity.Eq.SI1</t>
  </si>
  <si>
    <t xml:space="preserve">      Clarity.Eq.SI2</t>
  </si>
  <si>
    <t xml:space="preserve">      Clarity.Eq.VS1</t>
  </si>
  <si>
    <t xml:space="preserve">      Clarity.Eq.VS2</t>
  </si>
  <si>
    <t xml:space="preserve">      Clarity.Eq.VVS1</t>
  </si>
  <si>
    <t xml:space="preserve">      Color.Eq.D</t>
  </si>
  <si>
    <t xml:space="preserve">      Color.Eq.E</t>
  </si>
  <si>
    <t xml:space="preserve">      Color.Eq.F</t>
  </si>
  <si>
    <t xml:space="preserve">      Color.Eq.G</t>
  </si>
  <si>
    <t xml:space="preserve">      Color.Eq.H</t>
  </si>
  <si>
    <t xml:space="preserve">      Color.Eq.I</t>
  </si>
  <si>
    <t xml:space="preserve">      Cut.Eq.Fair</t>
  </si>
  <si>
    <t xml:space="preserve">      Cut.Eq.Good</t>
  </si>
  <si>
    <t xml:space="preserve">      Cut.Eq.Ideal</t>
  </si>
  <si>
    <t xml:space="preserve">      Cut.Eq.Premium</t>
  </si>
  <si>
    <t xml:space="preserve">         Depth</t>
  </si>
  <si>
    <t xml:space="preserve">       Depthmm</t>
  </si>
  <si>
    <t xml:space="preserve">      Lengthmm</t>
  </si>
  <si>
    <t xml:space="preserve">       Widthmm</t>
  </si>
  <si>
    <t>.</t>
  </si>
  <si>
    <t>End of Output</t>
  </si>
  <si>
    <t>5/1/18 12:54 PM on DESKTOP-GFVUIF7 - Stats 1 - Part 2 dummy variables copies values.xlsx - RegressItLogistic.xlam - Version 2018.03.01</t>
  </si>
  <si>
    <t>Stats 1</t>
  </si>
  <si>
    <t>Carat Power</t>
  </si>
  <si>
    <t>Carat_Power</t>
  </si>
  <si>
    <t>Low-res picture</t>
  </si>
  <si>
    <t xml:space="preserve">      Carat_Power</t>
  </si>
  <si>
    <t>5/1/18 1:05 PM on DESKTOP-GFVUIF7 - Stats 2 - Part 2 dummy variables copies values.xlsx - RegressItLogistic.xlam - Version 2018.03.01</t>
  </si>
  <si>
    <t>Stats 2</t>
  </si>
  <si>
    <t>Model:</t>
  </si>
  <si>
    <t>Model 1</t>
  </si>
  <si>
    <t>RunTime: May  1, 2018  1:08 PM</t>
  </si>
  <si>
    <t>5/1/18 1:08 PM on DESKTOP-GFVUIF7 - Model 1 - Part 2 dummy variables copies values.xlsx - RegressItLogistic.xlam - Version 2018.03.01</t>
  </si>
  <si>
    <t>Dependent Variable:</t>
  </si>
  <si>
    <t>Independent Variables:</t>
  </si>
  <si>
    <t>Carat_Power, Clarity.Eq.I1, Clarity.Eq.IF, Clarity.Eq.SI1, Clarity.Eq.SI2, Clarity.Eq.VS1, Clarity.Eq.VS2, Clarity.Eq.VVS1, Color.Eq.D, Color.Eq.E, Color.Eq.F, Color.Eq.G, Color.Eq.H, Color.Eq.I, Cut.Eq.Fair, Cut.Eq.Good, Cut.Eq.Ideal, Cut.Eq.Premium, Depth, Depthmm, Lengthmm, Widthmm</t>
  </si>
  <si>
    <t>Equation:</t>
  </si>
  <si>
    <t>Predicted Price.Ln = -4.285 + 1.855*Carat_Power - 0.942*Clarity.Eq.I1 + 0.146*Clarity.Eq.IF - 0.358*Clarity.Eq.SI1 - 0.543*Clarity.Eq.SI2 - 0.149*Clarity.Eq.VS1 - 0.217*Clarity.Eq.VS2 + 0.063*Clarity.Eq.VVS1 + 0.514*Color.Eq.D + 0.478*Color.Eq.E + 0.43*Color.Eq.F + 0.364*Color.Eq.G + 0.275*Color.Eq.H + 0.135*Color.Eq.I - 0.124*Cut.Eq.Fair - 0.05*Cut.Eq.Good + 0.057*Cut.Eq.Ideal + 0.019*Cut.Eq.Premium + 0.022*Depth - 0.817*Depthmm - 0.321*Lengthmm + 0.149*Widthmm</t>
  </si>
  <si>
    <t>Regression Statistics:    Model 1 for Price.Ln    (22 variables, n=3000)</t>
  </si>
  <si>
    <t>R-Squared</t>
  </si>
  <si>
    <t>Adj.R-Sqr.</t>
  </si>
  <si>
    <t>Std.Err.Reg.</t>
  </si>
  <si>
    <t>Std. Dev.</t>
  </si>
  <si>
    <t># Missing</t>
  </si>
  <si>
    <t>Conf. level</t>
  </si>
  <si>
    <t>Coefficient Estimates:    Model 1 for Price.Ln    (22 variables, n=3000)</t>
  </si>
  <si>
    <t>Variable</t>
  </si>
  <si>
    <t>Coefficient</t>
  </si>
  <si>
    <t>Std.Err.</t>
  </si>
  <si>
    <t>t-statistic</t>
  </si>
  <si>
    <t>P-value</t>
  </si>
  <si>
    <t>Std. Coeff.</t>
  </si>
  <si>
    <t>VIF</t>
  </si>
  <si>
    <t xml:space="preserve"> Constant</t>
  </si>
  <si>
    <t>Notes</t>
  </si>
  <si>
    <t>Analysis of Variance:    Model 1 for Price.Ln    (22 variables, n=3000)</t>
  </si>
  <si>
    <t>Source</t>
  </si>
  <si>
    <t>Regression</t>
  </si>
  <si>
    <t>Residual</t>
  </si>
  <si>
    <t>Total</t>
  </si>
  <si>
    <t>Deg.Freedom</t>
  </si>
  <si>
    <t>Sum Squares</t>
  </si>
  <si>
    <t>Mean Square</t>
  </si>
  <si>
    <t>F-statistic</t>
  </si>
  <si>
    <t>Error Distribution Statistics:    Model 1 for Price.Ln    (22 variables, n=3000)</t>
  </si>
  <si>
    <t>MAPE</t>
  </si>
  <si>
    <t>Fitted (n=3000)</t>
  </si>
  <si>
    <t>Mean Error</t>
  </si>
  <si>
    <t>RMSE</t>
  </si>
  <si>
    <t>MAE</t>
  </si>
  <si>
    <t>Normality</t>
  </si>
  <si>
    <t>* * *  (JB)</t>
  </si>
  <si>
    <t>Correlation Matrix of Coefficient Estimates : Model 1 for Price.Ln    (22 variables, n=3000)</t>
  </si>
  <si>
    <t xml:space="preserve">       Constant</t>
  </si>
  <si>
    <t>Some correlations between coefficient estimates are greater than 0.9 in magnitude, a strong indication of multicollinearity (redundancy).</t>
  </si>
  <si>
    <t>It may be advisable to remove one out of a pair of independent variables whose coefficient estimates are very highly correlated.</t>
  </si>
  <si>
    <t>See the VIF's and correlation matrix of variables for more information about potential redundancy among the independent variables.</t>
  </si>
  <si>
    <t>Actual and predicted -vs- Observation #</t>
  </si>
  <si>
    <t>Actual and predicted -vs- Observation #
Model 1 for Price.Ln    (22 variables, n=3000)</t>
  </si>
  <si>
    <t>Residual -vs- Observation #</t>
  </si>
  <si>
    <t>Residual -vs- Predicted</t>
  </si>
  <si>
    <t>Histogram of Residuals</t>
  </si>
  <si>
    <t>Normal Quantile Plot</t>
  </si>
  <si>
    <t>Summary of Regression Model Results</t>
  </si>
  <si>
    <t>Dependent Variable: Price.Ln</t>
  </si>
  <si>
    <t>Model</t>
  </si>
  <si>
    <t>Run Time</t>
  </si>
  <si>
    <t>Regression Statistics</t>
  </si>
  <si>
    <t>Model Size</t>
  </si>
  <si>
    <t>Standard Deviation</t>
  </si>
  <si>
    <t>R-squared</t>
  </si>
  <si>
    <t>Adjusted R-squared</t>
  </si>
  <si>
    <t>Maximum VIF</t>
  </si>
  <si>
    <t>Standard Error of Regression</t>
  </si>
  <si>
    <t>Coefficient estimates</t>
  </si>
  <si>
    <t>Coefficient type</t>
  </si>
  <si>
    <t>Linear Regression</t>
  </si>
  <si>
    <t>Price.Ln vs. Carat_Power, Clarity.Eq.I1, Clarity.Eq.IF, Clarity.Eq.SI1, Clarity.Eq.SI2, Clarity.Eq.VS1, Clarity.Eq.VS2, Clarity.Eq.VVS1, Color.Eq.D, Color.Eq.E, Color.Eq.F, Color.Eq.G, Color.Eq.H, Color.Eq.I, Cut.Eq.Fair, Cut.Eq.Good, Cut.Eq.Ideal, Cut.Eq.Premium, Depth, Depthmm, Lengthmm, Widthmm</t>
  </si>
  <si>
    <t>#var=22, n=3000</t>
  </si>
  <si>
    <t>Linear</t>
  </si>
  <si>
    <t>-4.285  (0.000)</t>
  </si>
  <si>
    <t>1.855  (0.000)</t>
  </si>
  <si>
    <t>-0.942  (0.000)</t>
  </si>
  <si>
    <t>0.146  (0.000)</t>
  </si>
  <si>
    <t>-0.358  (0.000)</t>
  </si>
  <si>
    <t>-0.543  (0.000)</t>
  </si>
  <si>
    <t>-0.149  (0.000)</t>
  </si>
  <si>
    <t>-0.217  (0.000)</t>
  </si>
  <si>
    <t>0.063  (0.000)</t>
  </si>
  <si>
    <t>0.514  (0.000)</t>
  </si>
  <si>
    <t>0.478  (0.000)</t>
  </si>
  <si>
    <t>0.43  (0.000)</t>
  </si>
  <si>
    <t>0.364  (0.000)</t>
  </si>
  <si>
    <t>0.275  (0.000)</t>
  </si>
  <si>
    <t>0.135  (0.000)</t>
  </si>
  <si>
    <t>-0.124  (0.000)</t>
  </si>
  <si>
    <t>-0.05  (0.000)</t>
  </si>
  <si>
    <t>0.057  (0.000)</t>
  </si>
  <si>
    <t>0.019  (0.014)</t>
  </si>
  <si>
    <t>0.022  (0.029)</t>
  </si>
  <si>
    <t>-0.817  (0.000)</t>
  </si>
  <si>
    <t>-0.321  (0.000)</t>
  </si>
  <si>
    <t>0.149  (0.007)</t>
  </si>
  <si>
    <t>White</t>
  </si>
  <si>
    <t>No Font</t>
  </si>
  <si>
    <t>Model 1 (#vars=22, n=3000, AdjRsq=0.982): Price.Ln &lt;&lt; Carat_Power, Clarity.Eq.I1, Clarity.Eq.IF, Clarity.Eq.SI1, Clarity.Eq.SI2, Clarity.Eq.VS1, Clarity.Eq.VS2, Clarity.Eq.VVS1, Color.Eq.D, Color.Eq.E, Color.Eq.F, Color.Eq.G, Color.Eq.H, Color.Eq.I, Cut.Eq.Fair, Cut.Eq.Good, Cut.Eq.Ideal, Cut.Eq.Premium, Depth, Depthmm, Lengthmm, Widthmm</t>
  </si>
  <si>
    <t>No following model in this sequence.</t>
  </si>
  <si>
    <t>No preceding model in this sequence.</t>
  </si>
  <si>
    <t>R code:</t>
  </si>
  <si>
    <t>Model.1 &lt;- lm(Price.Ln ~ Carat_Power +  Clarity.Eq.I1 +  Clarity.Eq.IF +  Clarity.Eq.SI1 +  Clarity.Eq.SI2 +  Clarity.Eq.VS1 +  Clarity.Eq.VS2 +  Clarity.Eq.VVS1 +  Color.Eq.D +  Color.Eq.E +  Color.Eq.F +  Color.Eq.G +  Color.Eq.H +  Color.Eq.I +  Cut.Eq.Fair +  Cut.Eq.Good +  Cut.Eq.Ideal +  Cut.Eq.Premium +  Depth +  Depthmm +  Lengthmm +  Widthmm, data = Sheet1)</t>
  </si>
  <si>
    <t>NoHeaders</t>
  </si>
  <si>
    <t>No Comment</t>
  </si>
  <si>
    <t>Dummy for Pricesmall</t>
  </si>
  <si>
    <t>Dummy for Pricelarge</t>
  </si>
  <si>
    <t>Model 2</t>
  </si>
  <si>
    <t>RunTime: May  1, 2018  3:12 PM</t>
  </si>
  <si>
    <t>5/1/18 3:12 PM on DESKTOP-GFVUIF7 - Model 2 - Part 2 dummy variables copies values.xlsx - RegressItLogistic.xlam - Version 2018.03.01</t>
  </si>
  <si>
    <t>Carat_Power, Clarity.Eq.I1, Clarity.Eq.IF, Clarity.Eq.SI1, Clarity.Eq.SI2, Clarity.Eq.VS1, Clarity.Eq.VS2, Clarity.Eq.VVS1, Color.Eq.D, Color.Eq.E, Color.Eq.F, Color.Eq.G, Color.Eq.H, Color.Eq.I, Cut.Eq.Fair, Cut.Eq.Good, Cut.Eq.Ideal, Cut.Eq.Premium, Depthmm, Dummy_for_Pricelarge, Lengthmm, Widthmm</t>
  </si>
  <si>
    <t>Predicted Price.Ln = -2.930 + 1.904*Carat_Power - 0.948*Clarity.Eq.I1 + 0.143*Clarity.Eq.IF - 0.356*Clarity.Eq.SI1 - 0.543*Clarity.Eq.SI2 - 0.147*Clarity.Eq.VS1 - 0.215*Clarity.Eq.VS2 + 0.06*Clarity.Eq.VVS1 + 0.514*Color.Eq.D + 0.479*Color.Eq.E + 0.429*Color.Eq.F + 0.364*Color.Eq.G + 0.273*Color.Eq.H + 0.137*Color.Eq.I - 0.114*Cut.Eq.Fair - 0.045*Cut.Eq.Good + 0.058*Cut.Eq.Ideal + 0.019*Cut.Eq.Premium - 0.522*Depthmm + 0.06*Dummy_for_Pricelarge - 0.479*Lengthmm + 0.057*Widthmm</t>
  </si>
  <si>
    <t>Regression Statistics:    Model 2 for Price.Ln    (22 variables, n=3000)</t>
  </si>
  <si>
    <t>Coefficient Estimates:    Model 2 for Price.Ln    (22 variables, n=3000)</t>
  </si>
  <si>
    <t>Dummy_for_Pricelarge</t>
  </si>
  <si>
    <t>Analysis of Variance:    Model 2 for Price.Ln    (22 variables, n=3000)</t>
  </si>
  <si>
    <t>Error Distribution Statistics:    Model 2 for Price.Ln    (22 variables, n=3000)</t>
  </si>
  <si>
    <t>Correlation Matrix of Coefficient Estimates : Model 2 for Price.Ln    (22 variables, n=3000)</t>
  </si>
  <si>
    <t xml:space="preserve">      Dummy_for_Pricelarge</t>
  </si>
  <si>
    <t>Actual and predicted -vs- Observation #
Model 2 for Price.Ln    (22 variables, n=3000)</t>
  </si>
  <si>
    <t>Price.Ln vs. Carat_Power, Clarity.Eq.I1, Clarity.Eq.IF, Clarity.Eq.SI1, Clarity.Eq.SI2, Clarity.Eq.VS1, Clarity.Eq.VS2, Clarity.Eq.VVS1, Color.Eq.D, Color.Eq.E, Color.Eq.F, Color.Eq.G, Color.Eq.H, Color.Eq.I, Cut.Eq.Fair, Cut.Eq.Good, Cut.Eq.Ideal, Cut.Eq.Premium, Depthmm, Dummy_for_Pricelarge, Lengthmm, Widthmm</t>
  </si>
  <si>
    <t>-2.93  (0.000)</t>
  </si>
  <si>
    <t>1.904  (0.000)</t>
  </si>
  <si>
    <t>-0.948  (0.000)</t>
  </si>
  <si>
    <t>0.143  (0.000)</t>
  </si>
  <si>
    <t>-0.356  (0.000)</t>
  </si>
  <si>
    <t>-0.147  (0.000)</t>
  </si>
  <si>
    <t>-0.215  (0.000)</t>
  </si>
  <si>
    <t>0.06  (0.000)</t>
  </si>
  <si>
    <t>0.479  (0.000)</t>
  </si>
  <si>
    <t>0.429  (0.000)</t>
  </si>
  <si>
    <t>0.273  (0.000)</t>
  </si>
  <si>
    <t>0.137  (0.000)</t>
  </si>
  <si>
    <t>-0.114  (0.000)</t>
  </si>
  <si>
    <t>-0.045  (0.000)</t>
  </si>
  <si>
    <t>0.058  (0.000)</t>
  </si>
  <si>
    <t>0.019  (0.011)</t>
  </si>
  <si>
    <t>-0.522  (0.000)</t>
  </si>
  <si>
    <t>-0.479  (0.000)</t>
  </si>
  <si>
    <t>0.057  (0.125)</t>
  </si>
  <si>
    <t>Model 2 (#vars=22, n=3000, AdjRsq=0.983): Price.Ln &lt;&lt; Carat_Power, Clarity.Eq.I1, Clarity.Eq.IF, Clarity.Eq.SI1, Clarity.Eq.SI2, Clarity.Eq.VS1, Clarity.Eq.VS2, Clarity.Eq.VVS1, Color.Eq.D, Color.Eq.E, Color.Eq.F, Color.Eq.G, Color.Eq.H, Color.Eq.I, Cut.Eq.Fair, Cut.Eq.Good, Cut.Eq.Ideal, Cut.Eq.Premium, Depthmm, Dummy_for_Pricelarge, Lengthmm, Widthmm</t>
  </si>
  <si>
    <t>Model.2 &lt;- lm(Price.Ln ~ Carat_Power +  Clarity.Eq.I1 +  Clarity.Eq.IF +  Clarity.Eq.SI1 +  Clarity.Eq.SI2 +  Clarity.Eq.VS1 +  Clarity.Eq.VS2 +  Clarity.Eq.VVS1 +  Color.Eq.D +  Color.Eq.E +  Color.Eq.F +  Color.Eq.G +  Color.Eq.H +  Color.Eq.I +  Cut.Eq.Fair +  Cut.Eq.Good +  Cut.Eq.Ideal +  Cut.Eq.Premium +  Depthmm +  Dummy_for_Pricelarge +  Lengthmm +  Widthmm, data = Sheet1)</t>
  </si>
  <si>
    <t>Model 3</t>
  </si>
  <si>
    <t>RunTime: May  1, 2018  3:14 PM</t>
  </si>
  <si>
    <t>5/1/18 3:14 PM on DESKTOP-GFVUIF7 - Model 3 - Part 2 dummy variables copies values.xlsx - RegressItLogistic.xlam - Version 2018.03.01</t>
  </si>
  <si>
    <t>Carat_Power, Clarity.Eq.I1, Clarity.Eq.IF, Clarity.Eq.SI1, Clarity.Eq.SI2, Clarity.Eq.VS1, Clarity.Eq.VS2, Clarity.Eq.VVS1, Color.Eq.D, Color.Eq.E, Color.Eq.F, Color.Eq.G, Color.Eq.H, Color.Eq.I, Cut.Eq.Fair, Cut.Eq.Good, Cut.Eq.Ideal, Cut.Eq.Premium, Depthmm, Dummy_for_Pricelarge, Lengthmm</t>
  </si>
  <si>
    <t>Predicted Price.Ln = -2.947 + 1.912*Carat_Power - 0.95*Clarity.Eq.I1 + 0.143*Clarity.Eq.IF - 0.357*Clarity.Eq.SI1 - 0.544*Clarity.Eq.SI2 - 0.147*Clarity.Eq.VS1 - 0.215*Clarity.Eq.VS2 + 0.06*Clarity.Eq.VVS1 + 0.515*Color.Eq.D + 0.48*Color.Eq.E + 0.43*Color.Eq.F + 0.365*Color.Eq.G + 0.274*Color.Eq.H + 0.138*Color.Eq.I - 0.12*Cut.Eq.Fair - 0.046*Cut.Eq.Good + 0.057*Cut.Eq.Ideal + 0.016*Cut.Eq.Premium - 0.522*Depthmm + 0.06*Dummy_for_Pricelarge - 0.429*Lengthmm</t>
  </si>
  <si>
    <t>Regression Statistics:    Model 3 for Price.Ln    (21 variables, n=3000)</t>
  </si>
  <si>
    <t>Coefficient Estimates:    Model 3 for Price.Ln    (21 variables, n=3000)</t>
  </si>
  <si>
    <t>Analysis of Variance:    Model 3 for Price.Ln    (21 variables, n=3000)</t>
  </si>
  <si>
    <t>Error Distribution Statistics:    Model 3 for Price.Ln    (21 variables, n=3000)</t>
  </si>
  <si>
    <t>Correlation Matrix of Coefficient Estimates : Model 3 for Price.Ln    (21 variables, n=3000)</t>
  </si>
  <si>
    <t>Actual and predicted -vs- Observation #
Model 3 for Price.Ln    (21 variables, n=3000)</t>
  </si>
  <si>
    <t>Price.Ln vs. Carat_Power, Clarity.Eq.I1, Clarity.Eq.IF, Clarity.Eq.SI1, Clarity.Eq.SI2, Clarity.Eq.VS1, Clarity.Eq.VS2, Clarity.Eq.VVS1, Color.Eq.D, Color.Eq.E, Color.Eq.F, Color.Eq.G, Color.Eq.H, Color.Eq.I, Cut.Eq.Fair, Cut.Eq.Good, Cut.Eq.Ideal, Cut.Eq.Premium, Depthmm, Dummy_for_Pricelarge, Lengthmm</t>
  </si>
  <si>
    <t>#var=21, n=3000</t>
  </si>
  <si>
    <t>-2.947  (0.000)</t>
  </si>
  <si>
    <t>1.912  (0.000)</t>
  </si>
  <si>
    <t>-0.95  (0.000)</t>
  </si>
  <si>
    <t>-0.357  (0.000)</t>
  </si>
  <si>
    <t>-0.544  (0.000)</t>
  </si>
  <si>
    <t>0.515  (0.000)</t>
  </si>
  <si>
    <t>0.48  (0.000)</t>
  </si>
  <si>
    <t>0.365  (0.000)</t>
  </si>
  <si>
    <t>0.274  (0.000)</t>
  </si>
  <si>
    <t>0.138  (0.000)</t>
  </si>
  <si>
    <t>-0.12  (0.000)</t>
  </si>
  <si>
    <t>-0.046  (0.000)</t>
  </si>
  <si>
    <t>0.016  (0.030)</t>
  </si>
  <si>
    <t>-0.429  (0.000)</t>
  </si>
  <si>
    <t>Model 3 (#vars=21, n=3000, AdjRsq=0.983): Price.Ln &lt;&lt; Carat_Power, Clarity.Eq.I1, Clarity.Eq.IF, Clarity.Eq.SI1, Clarity.Eq.SI2, Clarity.Eq.VS1, Clarity.Eq.VS2, Clarity.Eq.VVS1, Color.Eq.D, Color.Eq.E, Color.Eq.F, Color.Eq.G, Color.Eq.H, Color.Eq.I, Cut.Eq.Fair, Cut.Eq.Good, Cut.Eq.Ideal, Cut.Eq.Premium, Depthmm, Dummy_for_Pricelarge, Lengthmm</t>
  </si>
  <si>
    <t>Model 3 preceding model was Model 2 (#vars=22, n=3000, AdjRsq=0.983): Price.Ln &lt;&lt; Carat_Power, Clarity.Eq.I1, Clarity.Eq.IF, Clarity.Eq.SI1, Clarity.Eq.SI2, Clarity.Eq.VS1, Clarity.Eq.VS2, Clarity.Eq.VVS1, Color.Eq.D, Color.Eq.E, Color.Eq.F, Color.Eq.G, Color.Eq.H, Color.Eq.I, Cut.Eq.Fair, Cut.Eq.Good, Cut.Eq.Ideal, Cut.Eq.Premium, Depthmm, Dummy_for_Pricelarge, Lengthmm, Widthmm</t>
  </si>
  <si>
    <t>Model.3 &lt;- lm(Price.Ln ~ Carat_Power +  Clarity.Eq.I1 +  Clarity.Eq.IF +  Clarity.Eq.SI1 +  Clarity.Eq.SI2 +  Clarity.Eq.VS1 +  Clarity.Eq.VS2 +  Clarity.Eq.VVS1 +  Color.Eq.D +  Color.Eq.E +  Color.Eq.F +  Color.Eq.G +  Color.Eq.H +  Color.Eq.I +  Cut.Eq.Fair +  Cut.Eq.Good +  Cut.Eq.Ideal +  Cut.Eq.Premium +  Depthmm +  Dummy_for_Pricelarge +  Lengthmm, data = Sheet1)</t>
  </si>
  <si>
    <t>Model 2 last follower visited was Model 3 (#vars=21, n=3000, AdjRsq=0.983): Price.Ln &lt;&lt; Carat_Power, Clarity.Eq.I1, Clarity.Eq.IF, Clarity.Eq.SI1, Clarity.Eq.SI2, Clarity.Eq.VS1, Clarity.Eq.VS2, Clarity.Eq.VVS1, Color.Eq.D, Color.Eq.E, Color.Eq.F, Color.Eq.G, Color.Eq.H, Color.Eq.I, Cut.Eq.Fair, Cut.Eq.Good, Cut.Eq.Ideal, Cut.Eq.Premium, Depthmm, Dummy_for_Pricelarge, Lengthmm</t>
  </si>
  <si>
    <t>Model 2 following model is Model 3 (#vars=21, n=3000, AdjRsq=0.983): Price.Ln &lt;&lt; Carat_Power, Clarity.Eq.I1, Clarity.Eq.IF, Clarity.Eq.SI1, Clarity.Eq.SI2, Clarity.Eq.VS1, Clarity.Eq.VS2, Clarity.Eq.VVS1, Color.Eq.D, Color.Eq.E, Color.Eq.F, Color.Eq.G, Color.Eq.H, Color.Eq.I, Cut.Eq.Fair, Cut.Eq.Good, Cut.Eq.Ideal, Cut.Eq.Premium, Depthmm, Dummy_for_Pricelarge, Lengthmm</t>
  </si>
  <si>
    <t>Model 4</t>
  </si>
  <si>
    <t>RunTime: May  1, 2018  3:37 PM</t>
  </si>
  <si>
    <t>5/1/18 3:37 PM on DESKTOP-GFVUIF7 - Model 4 - Part 2 dummy variables copies values.xlsx - RegressItLogistic.xlam - Version 2018.03.01</t>
  </si>
  <si>
    <t>Predicted Price.Ln = -2.930 + 16.056*Carat_Power - 0.948*Clarity.Eq.I1 + 0.143*Clarity.Eq.IF - 0.356*Clarity.Eq.SI1 - 0.543*Clarity.Eq.SI2 - 0.147*Clarity.Eq.VS1 - 0.215*Clarity.Eq.VS2 + 0.06*Clarity.Eq.VVS1 + 0.514*Color.Eq.D + 0.479*Color.Eq.E + 0.429*Color.Eq.F + 0.364*Color.Eq.G + 0.273*Color.Eq.H + 0.137*Color.Eq.I - 0.114*Cut.Eq.Fair - 0.045*Cut.Eq.Good + 0.058*Cut.Eq.Ideal + 0.019*Cut.Eq.Premium - 0.522*Depthmm + 0.06*Dummy_for_Pricelarge - 0.479*Lengthmm + 0.057*Widthmm</t>
  </si>
  <si>
    <t>Regression Statistics:    Model 4 for Price.Ln    (22 variables, n=3000)</t>
  </si>
  <si>
    <t>Coefficient Estimates:    Model 4 for Price.Ln    (22 variables, n=3000)</t>
  </si>
  <si>
    <t>Analysis of Variance:    Model 4 for Price.Ln    (22 variables, n=3000)</t>
  </si>
  <si>
    <t>Error Distribution Statistics:    Model 4 for Price.Ln    (22 variables, n=3000)</t>
  </si>
  <si>
    <t>Correlation Matrix of Coefficient Estimates : Model 4 for Price.Ln    (22 variables, n=3000)</t>
  </si>
  <si>
    <t>Actual and predicted -vs- Observation #
Model 4 for Price.Ln    (22 variables, n=3000)</t>
  </si>
  <si>
    <t>16.056  (0.000)</t>
  </si>
  <si>
    <t>Model 4 (#vars=22, n=3000, AdjRsq=0.983): Price.Ln &lt;&lt; Carat_Power, Clarity.Eq.I1, Clarity.Eq.IF, Clarity.Eq.SI1, Clarity.Eq.SI2, Clarity.Eq.VS1, Clarity.Eq.VS2, Clarity.Eq.VVS1, Color.Eq.D, Color.Eq.E, Color.Eq.F, Color.Eq.G, Color.Eq.H, Color.Eq.I, Cut.Eq.Fair, Cut.Eq.Good, Cut.Eq.Ideal, Cut.Eq.Premium, Depthmm, Dummy_for_Pricelarge, Lengthmm, Widthmm</t>
  </si>
  <si>
    <t>Model.4 &lt;- lm(Price.Ln ~ Carat_Power +  Clarity.Eq.I1 +  Clarity.Eq.IF +  Clarity.Eq.SI1 +  Clarity.Eq.SI2 +  Clarity.Eq.VS1 +  Clarity.Eq.VS2 +  Clarity.Eq.VVS1 +  Color.Eq.D +  Color.Eq.E +  Color.Eq.F +  Color.Eq.G +  Color.Eq.H +  Color.Eq.I +  Cut.Eq.Fair +  Cut.Eq.Good +  Cut.Eq.Ideal +  Cut.Eq.Premium +  Depthmm +  Dummy_for_Pricelarge +  Lengthmm +  Widthmm, data = Sheet1)</t>
  </si>
  <si>
    <t>s1cd</t>
  </si>
  <si>
    <t>RunTime: May  2, 2018  11:42 AM</t>
  </si>
  <si>
    <t>5/2/18 11:42 AM on DESKTOP-A1N8O3F - s1cd - Part 2 dummy variables copies values.xlsx - RegressItLogistic.xlam - Version 2018.03.01</t>
  </si>
  <si>
    <t>Regression Statistics:    s1cd for Price.Ln    (22 variables, n=3000)</t>
  </si>
  <si>
    <t>Coefficient Estimates:    s1cd for Price.Ln    (22 variables, n=3000)</t>
  </si>
  <si>
    <t>Analysis of Variance:    s1cd for Price.Ln    (22 variables, n=3000)</t>
  </si>
  <si>
    <t>Error Distribution Statistics:    s1cd for Price.Ln    (22 variables, n=3000)</t>
  </si>
  <si>
    <t>Correlation Matrix of Coefficient Estimates : s1cd for Price.Ln    (22 variables, n=3000)</t>
  </si>
  <si>
    <t>Actual and predicted -vs- Observation #
s1cd for Price.Ln    (22 variables, n=3000)</t>
  </si>
  <si>
    <t>Price.Ln_s1cd_Predictions</t>
  </si>
  <si>
    <t>Price.Ln_s1cd_Residuals</t>
  </si>
  <si>
    <t>s1cd (#vars=22, n=3000, AdjRsq=0.799): Price.Ln &lt;&lt; Carat_Power, Clarity.Eq.I1, Clarity.Eq.IF, Clarity.Eq.SI1, Clarity.Eq.SI2, Clarity.Eq.VS1, Clarity.Eq.VS2, Clarity.Eq.VVS1, Color.Eq.D, Color.Eq.E, Color.Eq.F, Color.Eq.G, Color.Eq.H, Color.Eq.I, Cut.Eq.Fair, Cut.Eq.Good, Cut.Eq.Ideal, Cut.Eq.Premium, Depthmm, Dummy_for_Pricelarge, Lengthmm, Widthmm</t>
  </si>
  <si>
    <t>s1cd preceding model was Model 4 (#vars=22, n=3000, AdjRsq=0.983): Price.Ln &lt;&lt; Carat_Power, Clarity.Eq.I1, Clarity.Eq.IF, Clarity.Eq.SI1, Clarity.Eq.SI2, Clarity.Eq.VS1, Clarity.Eq.VS2, Clarity.Eq.VVS1, Color.Eq.D, Color.Eq.E, Color.Eq.F, Color.Eq.G, Color.Eq.H, Color.Eq.I, Cut.Eq.Fair, Cut.Eq.Good, Cut.Eq.Ideal, Cut.Eq.Premium, Depthmm, Dummy_for_Pricelarge, Lengthmm, Widthmm</t>
  </si>
  <si>
    <t>s1cd &lt;- lm(Price.Ln ~ Carat_Power +  Clarity.Eq.I1 +  Clarity.Eq.IF +  Clarity.Eq.SI1 +  Clarity.Eq.SI2 +  Clarity.Eq.VS1 +  Clarity.Eq.VS2 +  Clarity.Eq.VVS1 +  Color.Eq.D +  Color.Eq.E +  Color.Eq.F +  Color.Eq.G +  Color.Eq.H +  Color.Eq.I +  Cut.Eq.Fair +  Cut.Eq.Good +  Cut.Eq.Ideal +  Cut.Eq.Premium +  Depthmm +  Dummy_for_Pricelarge +  Lengthmm +  Widthmm, data = Sheet1)</t>
  </si>
  <si>
    <t>s1cd last follower visited was s1cd (#vars=22, n=3000, AdjRsq=0.799): Price.Ln &lt;&lt; Carat_Power, Clarity.Eq.I1, Clarity.Eq.IF, Clarity.Eq.SI1, Clarity.Eq.SI2, Clarity.Eq.VS1, Clarity.Eq.VS2, Clarity.Eq.VVS1, Color.Eq.D, Color.Eq.E, Color.Eq.F, Color.Eq.G, Color.Eq.H, Color.Eq.I, Cut.Eq.Fair, Cut.Eq.Good, Cut.Eq.Ideal, Cut.Eq.Premium, Depthmm, Dummy_for_Pricelarge, Lengthmm, Widthmm</t>
  </si>
  <si>
    <t>s1cd following model is s1cd (#vars=22, n=3000, AdjRsq=0.799): Price.Ln &lt;&lt; Carat_Power, Clarity.Eq.I1, Clarity.Eq.IF, Clarity.Eq.SI1, Clarity.Eq.SI2, Clarity.Eq.VS1, Clarity.Eq.VS2, Clarity.Eq.VVS1, Color.Eq.D, Color.Eq.E, Color.Eq.F, Color.Eq.G, Color.Eq.H, Color.Eq.I, Cut.Eq.Fair, Cut.Eq.Good, Cut.Eq.Ideal, Cut.Eq.Premium, Depthmm, Dummy_for_Pricelarge, Lengthmm, Widthmm</t>
  </si>
  <si>
    <t>Price_actual_unlog</t>
  </si>
  <si>
    <t>Price_predicted_unlog</t>
  </si>
  <si>
    <t>Histogram Plots</t>
  </si>
  <si>
    <t xml:space="preserve">      Price_actual_unlog</t>
  </si>
  <si>
    <t xml:space="preserve">      Price_predicted_unlog</t>
  </si>
  <si>
    <t>5/2/18 11:44 AM on DESKTOP-A1N8O3F - Stats 3 - Part 2 dummy variables copies values.xlsx - RegressItLogistic.xlam - Version 2018.03.01</t>
  </si>
  <si>
    <t>Stats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</si>
</sst>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0.000000"/>
    <numFmt numFmtId="166" formatCode="#,##0.000"/>
    <numFmt numFmtId="167" formatCode="0.0%"/>
    <numFmt numFmtId="168" formatCode="#,###"/>
    <numFmt numFmtId="169" formatCode="[$-409]m/d/yy\ h:mm\ AM/PM;@"/>
  </numFmts>
  <fonts count="15" x14ac:knownFonts="1">
    <font>
      <sz val="11"/>
      <color theme="1"/>
      <name val="Calibri"/>
      <family val="2"/>
      <scheme val="minor"/>
    </font>
    <font>
      <sz val="8"/>
      <color theme="1"/>
      <name val="Arial"/>
      <family val="2"/>
    </font>
    <font>
      <b/>
      <u/>
      <sz val="8"/>
      <color theme="1"/>
      <name val="Arial"/>
      <family val="2"/>
    </font>
    <font>
      <sz val="8"/>
      <color rgb="FFFFFFFF"/>
      <name val="Arial"/>
      <family val="2"/>
    </font>
    <font>
      <sz val="8"/>
      <color rgb="FFB2B2B2"/>
      <name val="Arial"/>
      <family val="2"/>
    </font>
    <font>
      <sz val="8"/>
      <color rgb="FF010101"/>
      <name val="Arial"/>
      <family val="2"/>
    </font>
    <font>
      <i/>
      <sz val="8"/>
      <color theme="1"/>
      <name val="Arial"/>
      <family val="2"/>
    </font>
    <font>
      <sz val="8"/>
      <color theme="0"/>
      <name val="Arial"/>
      <family val="2"/>
    </font>
    <font>
      <sz val="8"/>
      <color rgb="FF020202"/>
      <name val="Arial"/>
      <family val="2"/>
    </font>
    <font>
      <b/>
      <sz val="8"/>
      <color theme="1"/>
      <name val="Arial"/>
      <family val="2"/>
    </font>
    <font>
      <sz val="9"/>
      <color indexed="81"/>
      <name val="Tahoma"/>
      <family val="2"/>
    </font>
    <font>
      <i/>
      <sz val="8"/>
      <color rgb="FFFFFFFF"/>
      <name val="Arial"/>
      <family val="2"/>
    </font>
    <font>
      <b/>
      <sz val="7"/>
      <color theme="1"/>
      <name val="Arial"/>
      <family val="2"/>
    </font>
    <font>
      <sz val="8"/>
      <color rgb="FF000000"/>
      <name val="Arial"/>
      <family val="2"/>
    </font>
    <font>
      <sz val="8"/>
      <color rgb="FFA6A6A6"/>
      <name val="Arial"/>
      <family val="2"/>
    </font>
  </fonts>
  <fills count="196">
    <fill>
      <patternFill patternType="none"/>
    </fill>
    <fill>
      <patternFill patternType="gray125"/>
    </fill>
    <fill>
      <patternFill patternType="solid">
        <fgColor rgb="FF3737FF"/>
        <bgColor indexed="64"/>
      </patternFill>
    </fill>
    <fill>
      <patternFill patternType="solid">
        <fgColor rgb="FFEDEDFF"/>
        <bgColor indexed="64"/>
      </patternFill>
    </fill>
    <fill>
      <patternFill patternType="solid">
        <fgColor rgb="FF5E5EFF"/>
        <bgColor indexed="64"/>
      </patternFill>
    </fill>
    <fill>
      <patternFill patternType="solid">
        <fgColor rgb="FF6363FF"/>
        <bgColor indexed="64"/>
      </patternFill>
    </fill>
    <fill>
      <patternFill patternType="solid">
        <fgColor rgb="FFFFB6B6"/>
        <bgColor indexed="64"/>
      </patternFill>
    </fill>
    <fill>
      <patternFill patternType="solid">
        <fgColor rgb="FFFF6161"/>
        <bgColor indexed="64"/>
      </patternFill>
    </fill>
    <fill>
      <patternFill patternType="solid">
        <fgColor rgb="FFFF5959"/>
        <bgColor indexed="64"/>
      </patternFill>
    </fill>
    <fill>
      <patternFill patternType="solid">
        <fgColor rgb="FFFFDCDC"/>
        <bgColor indexed="64"/>
      </patternFill>
    </fill>
    <fill>
      <patternFill patternType="solid">
        <fgColor rgb="FFFEFEFF"/>
        <bgColor indexed="64"/>
      </patternFill>
    </fill>
    <fill>
      <patternFill patternType="solid">
        <fgColor rgb="FFC8C8FF"/>
        <bgColor indexed="64"/>
      </patternFill>
    </fill>
    <fill>
      <patternFill patternType="solid">
        <fgColor rgb="FFB4B4FF"/>
        <bgColor indexed="64"/>
      </patternFill>
    </fill>
    <fill>
      <patternFill patternType="solid">
        <fgColor rgb="FFFF8A8A"/>
        <bgColor indexed="64"/>
      </patternFill>
    </fill>
    <fill>
      <patternFill patternType="solid">
        <fgColor rgb="FFFF7575"/>
        <bgColor indexed="64"/>
      </patternFill>
    </fill>
    <fill>
      <patternFill patternType="solid">
        <fgColor rgb="FF7A7AFF"/>
        <bgColor indexed="64"/>
      </patternFill>
    </fill>
    <fill>
      <patternFill patternType="solid">
        <fgColor rgb="FFFF9A9A"/>
        <bgColor indexed="64"/>
      </patternFill>
    </fill>
    <fill>
      <patternFill patternType="solid">
        <fgColor rgb="FFFF8989"/>
        <bgColor indexed="64"/>
      </patternFill>
    </fill>
    <fill>
      <patternFill patternType="solid">
        <fgColor rgb="FFFF3737"/>
        <bgColor indexed="64"/>
      </patternFill>
    </fill>
    <fill>
      <patternFill patternType="solid">
        <fgColor rgb="FFFFECEC"/>
        <bgColor indexed="64"/>
      </patternFill>
    </fill>
    <fill>
      <patternFill patternType="solid">
        <fgColor rgb="FFFFB9B9"/>
        <bgColor indexed="64"/>
      </patternFill>
    </fill>
    <fill>
      <patternFill patternType="solid">
        <fgColor rgb="FFFFB1B1"/>
        <bgColor indexed="64"/>
      </patternFill>
    </fill>
    <fill>
      <patternFill patternType="solid">
        <fgColor rgb="FFFFA5A5"/>
        <bgColor indexed="64"/>
      </patternFill>
    </fill>
    <fill>
      <patternFill patternType="solid">
        <fgColor rgb="FFFF9696"/>
        <bgColor indexed="64"/>
      </patternFill>
    </fill>
    <fill>
      <patternFill patternType="solid">
        <fgColor rgb="FFF2F2FF"/>
        <bgColor indexed="64"/>
      </patternFill>
    </fill>
    <fill>
      <patternFill patternType="solid">
        <fgColor rgb="FFFFEDED"/>
        <bgColor indexed="64"/>
      </patternFill>
    </fill>
    <fill>
      <patternFill patternType="solid">
        <fgColor rgb="FFFFE1E1"/>
        <bgColor indexed="64"/>
      </patternFill>
    </fill>
    <fill>
      <patternFill patternType="solid">
        <fgColor rgb="FFFF8F8F"/>
        <bgColor indexed="64"/>
      </patternFill>
    </fill>
    <fill>
      <patternFill patternType="solid">
        <fgColor rgb="FFFF7B7B"/>
        <bgColor indexed="64"/>
      </patternFill>
    </fill>
    <fill>
      <patternFill patternType="solid">
        <fgColor rgb="FFFFCACA"/>
        <bgColor indexed="64"/>
      </patternFill>
    </fill>
    <fill>
      <patternFill patternType="solid">
        <fgColor rgb="FFFFC1C1"/>
        <bgColor indexed="64"/>
      </patternFill>
    </fill>
    <fill>
      <patternFill patternType="solid">
        <fgColor rgb="FFFF4D4D"/>
        <bgColor indexed="64"/>
      </patternFill>
    </fill>
    <fill>
      <patternFill patternType="solid">
        <fgColor rgb="FFFF3939"/>
        <bgColor indexed="64"/>
      </patternFill>
    </fill>
    <fill>
      <patternFill patternType="solid">
        <fgColor rgb="FFFFABAB"/>
        <bgColor indexed="64"/>
      </patternFill>
    </fill>
    <fill>
      <patternFill patternType="solid">
        <fgColor rgb="FFFF7474"/>
        <bgColor indexed="64"/>
      </patternFill>
    </fill>
    <fill>
      <patternFill patternType="solid">
        <fgColor rgb="FFFFFBFB"/>
        <bgColor indexed="64"/>
      </patternFill>
    </fill>
    <fill>
      <patternFill patternType="solid">
        <fgColor rgb="FFFFC8C8"/>
        <bgColor indexed="64"/>
      </patternFill>
    </fill>
    <fill>
      <patternFill patternType="solid">
        <fgColor rgb="FFBABAFF"/>
        <bgColor indexed="64"/>
      </patternFill>
    </fill>
    <fill>
      <patternFill patternType="solid">
        <fgColor rgb="FFAFAFFF"/>
        <bgColor indexed="64"/>
      </patternFill>
    </fill>
    <fill>
      <patternFill patternType="solid">
        <fgColor rgb="FFFFADAD"/>
        <bgColor indexed="64"/>
      </patternFill>
    </fill>
    <fill>
      <patternFill patternType="solid">
        <fgColor rgb="FFF9F9FF"/>
        <bgColor indexed="64"/>
      </patternFill>
    </fill>
    <fill>
      <patternFill patternType="solid">
        <fgColor rgb="FFFF5757"/>
        <bgColor indexed="64"/>
      </patternFill>
    </fill>
    <fill>
      <patternFill patternType="solid">
        <fgColor rgb="FFFDFDFF"/>
        <bgColor indexed="64"/>
      </patternFill>
    </fill>
    <fill>
      <patternFill patternType="solid">
        <fgColor rgb="FFFFC3C3"/>
        <bgColor indexed="64"/>
      </patternFill>
    </fill>
    <fill>
      <patternFill patternType="solid">
        <fgColor rgb="FFEEEEFF"/>
        <bgColor indexed="64"/>
      </patternFill>
    </fill>
    <fill>
      <patternFill patternType="solid">
        <fgColor rgb="FFFFE7E7"/>
        <bgColor indexed="64"/>
      </patternFill>
    </fill>
    <fill>
      <patternFill patternType="solid">
        <fgColor rgb="FFE6E6FF"/>
        <bgColor indexed="64"/>
      </patternFill>
    </fill>
    <fill>
      <patternFill patternType="solid">
        <fgColor rgb="FFFFA2A2"/>
        <bgColor indexed="64"/>
      </patternFill>
    </fill>
    <fill>
      <patternFill patternType="solid">
        <fgColor rgb="FFFFAEAE"/>
        <bgColor indexed="64"/>
      </patternFill>
    </fill>
    <fill>
      <patternFill patternType="solid">
        <fgColor rgb="FFFFF0F0"/>
        <bgColor indexed="64"/>
      </patternFill>
    </fill>
    <fill>
      <patternFill patternType="solid">
        <fgColor rgb="FFE4E4FF"/>
        <bgColor indexed="64"/>
      </patternFill>
    </fill>
    <fill>
      <patternFill patternType="solid">
        <fgColor rgb="FFFFCDCD"/>
        <bgColor indexed="64"/>
      </patternFill>
    </fill>
    <fill>
      <patternFill patternType="solid">
        <fgColor rgb="FFFFD8D8"/>
        <bgColor indexed="64"/>
      </patternFill>
    </fill>
    <fill>
      <patternFill patternType="solid">
        <fgColor rgb="FFFFF5F5"/>
        <bgColor indexed="64"/>
      </patternFill>
    </fill>
    <fill>
      <patternFill patternType="solid">
        <fgColor rgb="FFBEBEFF"/>
        <bgColor indexed="64"/>
      </patternFill>
    </fill>
    <fill>
      <patternFill patternType="solid">
        <fgColor rgb="FFA9A9FF"/>
        <bgColor indexed="64"/>
      </patternFill>
    </fill>
    <fill>
      <patternFill patternType="solid">
        <fgColor rgb="FFDFDFFF"/>
        <bgColor indexed="64"/>
      </patternFill>
    </fill>
    <fill>
      <patternFill patternType="solid">
        <fgColor rgb="FFFFF2F2"/>
        <bgColor indexed="64"/>
      </patternFill>
    </fill>
    <fill>
      <patternFill patternType="solid">
        <fgColor rgb="FF9292FF"/>
        <bgColor indexed="64"/>
      </patternFill>
    </fill>
    <fill>
      <patternFill patternType="solid">
        <fgColor rgb="FFFF7979"/>
        <bgColor indexed="64"/>
      </patternFill>
    </fill>
    <fill>
      <patternFill patternType="solid">
        <fgColor rgb="FFFFA1A1"/>
        <bgColor indexed="64"/>
      </patternFill>
    </fill>
    <fill>
      <patternFill patternType="solid">
        <fgColor rgb="FFB5B5FF"/>
        <bgColor indexed="64"/>
      </patternFill>
    </fill>
    <fill>
      <patternFill patternType="solid">
        <fgColor rgb="FFECECFF"/>
        <bgColor indexed="64"/>
      </patternFill>
    </fill>
    <fill>
      <patternFill patternType="solid">
        <fgColor rgb="FFB1B1FF"/>
        <bgColor indexed="64"/>
      </patternFill>
    </fill>
    <fill>
      <patternFill patternType="solid">
        <fgColor rgb="FFA6A6FF"/>
        <bgColor indexed="64"/>
      </patternFill>
    </fill>
    <fill>
      <patternFill patternType="solid">
        <fgColor rgb="FFA8A8FF"/>
        <bgColor indexed="64"/>
      </patternFill>
    </fill>
    <fill>
      <patternFill patternType="solid">
        <fgColor rgb="FFE3E3FF"/>
        <bgColor indexed="64"/>
      </patternFill>
    </fill>
    <fill>
      <patternFill patternType="solid">
        <fgColor rgb="FFF4F4FF"/>
        <bgColor indexed="64"/>
      </patternFill>
    </fill>
    <fill>
      <patternFill patternType="solid">
        <fgColor rgb="FFFFCECE"/>
        <bgColor indexed="64"/>
      </patternFill>
    </fill>
    <fill>
      <patternFill patternType="solid">
        <fgColor rgb="FF9191FF"/>
        <bgColor indexed="64"/>
      </patternFill>
    </fill>
    <fill>
      <patternFill patternType="solid">
        <fgColor rgb="FFFFF6F6"/>
        <bgColor indexed="64"/>
      </patternFill>
    </fill>
    <fill>
      <patternFill patternType="solid">
        <fgColor rgb="FFFFDFDF"/>
        <bgColor indexed="64"/>
      </patternFill>
    </fill>
    <fill>
      <patternFill patternType="solid">
        <fgColor rgb="FFFFEAEA"/>
        <bgColor indexed="64"/>
      </patternFill>
    </fill>
    <fill>
      <patternFill patternType="solid">
        <fgColor rgb="FFFF4B4B"/>
        <bgColor indexed="64"/>
      </patternFill>
    </fill>
    <fill>
      <patternFill patternType="solid">
        <fgColor rgb="FFCCCCFF"/>
        <bgColor indexed="64"/>
      </patternFill>
    </fill>
    <fill>
      <patternFill patternType="solid">
        <fgColor rgb="FF8C8CFF"/>
        <bgColor indexed="64"/>
      </patternFill>
    </fill>
    <fill>
      <patternFill patternType="solid">
        <fgColor rgb="FF8484FF"/>
        <bgColor indexed="64"/>
      </patternFill>
    </fill>
    <fill>
      <patternFill patternType="solid">
        <fgColor rgb="FFFFD5D5"/>
        <bgColor indexed="64"/>
      </patternFill>
    </fill>
    <fill>
      <patternFill patternType="solid">
        <fgColor rgb="FFCBCBFF"/>
        <bgColor indexed="64"/>
      </patternFill>
    </fill>
    <fill>
      <patternFill patternType="solid">
        <fgColor rgb="FFFFC5C5"/>
        <bgColor indexed="64"/>
      </patternFill>
    </fill>
    <fill>
      <patternFill patternType="solid">
        <fgColor rgb="FFFFCCCC"/>
        <bgColor indexed="64"/>
      </patternFill>
    </fill>
    <fill>
      <patternFill patternType="solid">
        <fgColor rgb="FFFFD7D7"/>
        <bgColor indexed="64"/>
      </patternFill>
    </fill>
    <fill>
      <patternFill patternType="solid">
        <fgColor rgb="FFD9D9FF"/>
        <bgColor indexed="64"/>
      </patternFill>
    </fill>
    <fill>
      <patternFill patternType="solid">
        <fgColor rgb="FFFFE4E4"/>
        <bgColor indexed="64"/>
      </patternFill>
    </fill>
    <fill>
      <patternFill patternType="solid">
        <fgColor rgb="FFE8E8FF"/>
        <bgColor indexed="64"/>
      </patternFill>
    </fill>
    <fill>
      <patternFill patternType="solid">
        <fgColor rgb="FFFCFCFF"/>
        <bgColor indexed="64"/>
      </patternFill>
    </fill>
    <fill>
      <patternFill patternType="solid">
        <fgColor rgb="FFFFF1F1"/>
        <bgColor indexed="64"/>
      </patternFill>
    </fill>
    <fill>
      <patternFill patternType="solid">
        <fgColor rgb="FFDEDEFF"/>
        <bgColor indexed="64"/>
      </patternFill>
    </fill>
    <fill>
      <patternFill patternType="solid">
        <fgColor rgb="FFF8F8FF"/>
        <bgColor indexed="64"/>
      </patternFill>
    </fill>
    <fill>
      <patternFill patternType="solid">
        <fgColor rgb="FFFFDBDB"/>
        <bgColor indexed="64"/>
      </patternFill>
    </fill>
    <fill>
      <patternFill patternType="solid">
        <fgColor rgb="FFCDCDFF"/>
        <bgColor indexed="64"/>
      </patternFill>
    </fill>
    <fill>
      <patternFill patternType="solid">
        <fgColor rgb="FFC5C5FF"/>
        <bgColor indexed="64"/>
      </patternFill>
    </fill>
    <fill>
      <patternFill patternType="solid">
        <fgColor rgb="FFFFE9E9"/>
        <bgColor indexed="64"/>
      </patternFill>
    </fill>
    <fill>
      <patternFill patternType="solid">
        <fgColor rgb="FFFFD2D2"/>
        <bgColor indexed="64"/>
      </patternFill>
    </fill>
    <fill>
      <patternFill patternType="solid">
        <fgColor rgb="FFFFFDFD"/>
        <bgColor indexed="64"/>
      </patternFill>
    </fill>
    <fill>
      <patternFill patternType="solid">
        <fgColor rgb="FFEAEAFF"/>
        <bgColor indexed="64"/>
      </patternFill>
    </fill>
    <fill>
      <patternFill patternType="solid">
        <fgColor rgb="FFFFBBBB"/>
        <bgColor indexed="64"/>
      </patternFill>
    </fill>
    <fill>
      <patternFill patternType="solid">
        <fgColor rgb="FFFFB0B0"/>
        <bgColor indexed="64"/>
      </patternFill>
    </fill>
    <fill>
      <patternFill patternType="solid">
        <fgColor rgb="FFFF4545"/>
        <bgColor indexed="64"/>
      </patternFill>
    </fill>
    <fill>
      <patternFill patternType="solid">
        <fgColor rgb="FFFFAFAF"/>
        <bgColor indexed="64"/>
      </patternFill>
    </fill>
    <fill>
      <patternFill patternType="solid">
        <fgColor rgb="FF7575FF"/>
        <bgColor indexed="64"/>
      </patternFill>
    </fill>
    <fill>
      <patternFill patternType="solid">
        <fgColor rgb="FFFFA6A6"/>
        <bgColor indexed="64"/>
      </patternFill>
    </fill>
    <fill>
      <patternFill patternType="solid">
        <fgColor rgb="FFFF6D6D"/>
        <bgColor indexed="64"/>
      </patternFill>
    </fill>
    <fill>
      <patternFill patternType="solid">
        <fgColor rgb="FFACACFF"/>
        <bgColor indexed="64"/>
      </patternFill>
    </fill>
    <fill>
      <patternFill patternType="solid">
        <fgColor rgb="FFFFDADA"/>
        <bgColor indexed="64"/>
      </patternFill>
    </fill>
    <fill>
      <patternFill patternType="solid">
        <fgColor rgb="FF9393FF"/>
        <bgColor indexed="64"/>
      </patternFill>
    </fill>
    <fill>
      <patternFill patternType="solid">
        <fgColor rgb="FFE2E2FF"/>
        <bgColor indexed="64"/>
      </patternFill>
    </fill>
    <fill>
      <patternFill patternType="solid">
        <fgColor rgb="FFFFF4F4"/>
        <bgColor indexed="64"/>
      </patternFill>
    </fill>
    <fill>
      <patternFill patternType="solid">
        <fgColor rgb="FFE0E0FF"/>
        <bgColor indexed="64"/>
      </patternFill>
    </fill>
    <fill>
      <patternFill patternType="solid">
        <fgColor rgb="FFFFCBCB"/>
        <bgColor indexed="64"/>
      </patternFill>
    </fill>
    <fill>
      <patternFill patternType="solid">
        <fgColor rgb="FF6C6CFF"/>
        <bgColor indexed="64"/>
      </patternFill>
    </fill>
    <fill>
      <patternFill patternType="solid">
        <fgColor rgb="FF5959FF"/>
        <bgColor indexed="64"/>
      </patternFill>
    </fill>
    <fill>
      <patternFill patternType="solid">
        <fgColor rgb="FF5858FF"/>
        <bgColor indexed="64"/>
      </patternFill>
    </fill>
    <fill>
      <patternFill patternType="solid">
        <fgColor rgb="FFE7E7FF"/>
        <bgColor indexed="64"/>
      </patternFill>
    </fill>
    <fill>
      <patternFill patternType="solid">
        <fgColor rgb="FFFF9B9B"/>
        <bgColor indexed="64"/>
      </patternFill>
    </fill>
    <fill>
      <patternFill patternType="solid">
        <fgColor rgb="FFAEAEFF"/>
        <bgColor indexed="64"/>
      </patternFill>
    </fill>
    <fill>
      <patternFill patternType="solid">
        <fgColor rgb="FFFFD9D9"/>
        <bgColor indexed="64"/>
      </patternFill>
    </fill>
    <fill>
      <patternFill patternType="solid">
        <fgColor rgb="FFCECEFF"/>
        <bgColor indexed="64"/>
      </patternFill>
    </fill>
    <fill>
      <patternFill patternType="solid">
        <fgColor rgb="FFFFC6C6"/>
        <bgColor indexed="64"/>
      </patternFill>
    </fill>
    <fill>
      <patternFill patternType="solid">
        <fgColor rgb="FFFFDDDD"/>
        <bgColor indexed="64"/>
      </patternFill>
    </fill>
    <fill>
      <patternFill patternType="solid">
        <fgColor rgb="FFBCBCFF"/>
        <bgColor indexed="64"/>
      </patternFill>
    </fill>
    <fill>
      <patternFill patternType="solid">
        <fgColor rgb="FFE5E5FF"/>
        <bgColor indexed="64"/>
      </patternFill>
    </fill>
    <fill>
      <patternFill patternType="solid">
        <fgColor rgb="FFFF6363"/>
        <bgColor indexed="64"/>
      </patternFill>
    </fill>
    <fill>
      <patternFill patternType="solid">
        <fgColor rgb="FFFF5B5B"/>
        <bgColor indexed="64"/>
      </patternFill>
    </fill>
    <fill>
      <patternFill patternType="solid">
        <fgColor rgb="FFFFB2B2"/>
        <bgColor indexed="64"/>
      </patternFill>
    </fill>
    <fill>
      <patternFill patternType="solid">
        <fgColor rgb="FFFFE3E3"/>
        <bgColor indexed="64"/>
      </patternFill>
    </fill>
    <fill>
      <patternFill patternType="solid">
        <fgColor rgb="FFFF7878"/>
        <bgColor indexed="64"/>
      </patternFill>
    </fill>
    <fill>
      <patternFill patternType="solid">
        <fgColor rgb="FFA7A7FF"/>
        <bgColor indexed="64"/>
      </patternFill>
    </fill>
    <fill>
      <patternFill patternType="solid">
        <fgColor rgb="FF7676FF"/>
        <bgColor indexed="64"/>
      </patternFill>
    </fill>
    <fill>
      <patternFill patternType="solid">
        <fgColor rgb="FFD5D5FF"/>
        <bgColor indexed="64"/>
      </patternFill>
    </fill>
    <fill>
      <patternFill patternType="solid">
        <fgColor rgb="FF6E6EFF"/>
        <bgColor indexed="64"/>
      </patternFill>
    </fill>
    <fill>
      <patternFill patternType="solid">
        <fgColor rgb="FFFF5D5D"/>
        <bgColor indexed="64"/>
      </patternFill>
    </fill>
    <fill>
      <patternFill patternType="solid">
        <fgColor rgb="FFB6B6FF"/>
        <bgColor indexed="64"/>
      </patternFill>
    </fill>
    <fill>
      <patternFill patternType="solid">
        <fgColor rgb="FFFFE2E2"/>
        <bgColor indexed="64"/>
      </patternFill>
    </fill>
    <fill>
      <patternFill patternType="solid">
        <fgColor rgb="FFFF7C7C"/>
        <bgColor indexed="64"/>
      </patternFill>
    </fill>
    <fill>
      <patternFill patternType="solid">
        <fgColor rgb="FF9D9DFF"/>
        <bgColor indexed="64"/>
      </patternFill>
    </fill>
    <fill>
      <patternFill patternType="solid">
        <fgColor rgb="FF3D3DFF"/>
        <bgColor indexed="64"/>
      </patternFill>
    </fill>
    <fill>
      <patternFill patternType="solid">
        <fgColor rgb="FFFFACAC"/>
        <bgColor indexed="64"/>
      </patternFill>
    </fill>
    <fill>
      <patternFill patternType="solid">
        <fgColor rgb="FFF0F0FF"/>
        <bgColor indexed="64"/>
      </patternFill>
    </fill>
    <fill>
      <patternFill patternType="solid">
        <fgColor rgb="FF5A5AFF"/>
        <bgColor indexed="64"/>
      </patternFill>
    </fill>
    <fill>
      <patternFill patternType="solid">
        <fgColor rgb="FFE6E6E6"/>
        <bgColor indexed="64"/>
      </patternFill>
    </fill>
    <fill>
      <patternFill patternType="solid">
        <fgColor rgb="FFFFD3D3"/>
        <bgColor indexed="64"/>
      </patternFill>
    </fill>
    <fill>
      <patternFill patternType="solid">
        <fgColor rgb="FFFFB8B8"/>
        <bgColor indexed="64"/>
      </patternFill>
    </fill>
    <fill>
      <patternFill patternType="solid">
        <fgColor rgb="FFFFE0E0"/>
        <bgColor indexed="64"/>
      </patternFill>
    </fill>
    <fill>
      <patternFill patternType="solid">
        <fgColor rgb="FF7D7DFF"/>
        <bgColor indexed="64"/>
      </patternFill>
    </fill>
    <fill>
      <patternFill patternType="solid">
        <fgColor rgb="FFFBFBFF"/>
        <bgColor indexed="64"/>
      </patternFill>
    </fill>
    <fill>
      <patternFill patternType="solid">
        <fgColor rgb="FFC3C3FF"/>
        <bgColor indexed="64"/>
      </patternFill>
    </fill>
    <fill>
      <patternFill patternType="solid">
        <fgColor rgb="FFC9C9FF"/>
        <bgColor indexed="64"/>
      </patternFill>
    </fill>
    <fill>
      <patternFill patternType="solid">
        <fgColor rgb="FFDDDDFF"/>
        <bgColor indexed="64"/>
      </patternFill>
    </fill>
    <fill>
      <patternFill patternType="solid">
        <fgColor rgb="FFF1F1FF"/>
        <bgColor indexed="64"/>
      </patternFill>
    </fill>
    <fill>
      <patternFill patternType="solid">
        <fgColor rgb="FFFFF8F8"/>
        <bgColor indexed="64"/>
      </patternFill>
    </fill>
    <fill>
      <patternFill patternType="solid">
        <fgColor rgb="FFFF7777"/>
        <bgColor indexed="64"/>
      </patternFill>
    </fill>
    <fill>
      <patternFill patternType="solid">
        <fgColor rgb="FFFFFAFA"/>
        <bgColor indexed="64"/>
      </patternFill>
    </fill>
    <fill>
      <patternFill patternType="solid">
        <fgColor rgb="FFF6F6FF"/>
        <bgColor indexed="64"/>
      </patternFill>
    </fill>
    <fill>
      <patternFill patternType="solid">
        <fgColor rgb="FFF5F5FF"/>
        <bgColor indexed="64"/>
      </patternFill>
    </fill>
    <fill>
      <patternFill patternType="solid">
        <fgColor rgb="FFFF7E7E"/>
        <bgColor indexed="64"/>
      </patternFill>
    </fill>
    <fill>
      <patternFill patternType="solid">
        <fgColor rgb="FFFF8888"/>
        <bgColor indexed="64"/>
      </patternFill>
    </fill>
    <fill>
      <patternFill patternType="solid">
        <fgColor rgb="FFFF8C8C"/>
        <bgColor indexed="64"/>
      </patternFill>
    </fill>
    <fill>
      <patternFill patternType="solid">
        <fgColor rgb="FFB7B7FF"/>
        <bgColor indexed="64"/>
      </patternFill>
    </fill>
    <fill>
      <patternFill patternType="solid">
        <fgColor rgb="FFD0D0FF"/>
        <bgColor indexed="64"/>
      </patternFill>
    </fill>
    <fill>
      <patternFill patternType="solid">
        <fgColor rgb="FFFFF9F9"/>
        <bgColor indexed="64"/>
      </patternFill>
    </fill>
    <fill>
      <patternFill patternType="solid">
        <fgColor rgb="FFD2D2FF"/>
        <bgColor indexed="64"/>
      </patternFill>
    </fill>
    <fill>
      <patternFill patternType="solid">
        <fgColor rgb="FF9595FF"/>
        <bgColor indexed="64"/>
      </patternFill>
    </fill>
    <fill>
      <patternFill patternType="solid">
        <fgColor rgb="FFFFFCFC"/>
        <bgColor indexed="64"/>
      </patternFill>
    </fill>
    <fill>
      <patternFill patternType="solid">
        <fgColor rgb="FF9C9CFF"/>
        <bgColor indexed="64"/>
      </patternFill>
    </fill>
    <fill>
      <patternFill patternType="solid">
        <fgColor rgb="FFA2A2FF"/>
        <bgColor indexed="64"/>
      </patternFill>
    </fill>
    <fill>
      <patternFill patternType="solid">
        <fgColor rgb="FFD1D1FF"/>
        <bgColor indexed="64"/>
      </patternFill>
    </fill>
    <fill>
      <patternFill patternType="solid">
        <fgColor rgb="FF9898FF"/>
        <bgColor indexed="64"/>
      </patternFill>
    </fill>
    <fill>
      <patternFill patternType="solid">
        <fgColor rgb="FFB9B9FF"/>
        <bgColor indexed="64"/>
      </patternFill>
    </fill>
    <fill>
      <patternFill patternType="solid">
        <fgColor rgb="FFBFBFFF"/>
        <bgColor indexed="64"/>
      </patternFill>
    </fill>
    <fill>
      <patternFill patternType="solid">
        <fgColor rgb="FFBDBDFF"/>
        <bgColor indexed="64"/>
      </patternFill>
    </fill>
    <fill>
      <patternFill patternType="solid">
        <fgColor rgb="FFFFFFFF"/>
        <bgColor indexed="64"/>
      </patternFill>
    </fill>
    <fill>
      <patternFill patternType="solid">
        <fgColor rgb="FFFFFEFE"/>
        <bgColor indexed="64"/>
      </patternFill>
    </fill>
    <fill>
      <patternFill patternType="solid">
        <fgColor rgb="FF8686FF"/>
        <bgColor indexed="64"/>
      </patternFill>
    </fill>
    <fill>
      <patternFill patternType="solid">
        <fgColor rgb="FFFAFAFF"/>
        <bgColor indexed="64"/>
      </patternFill>
    </fill>
    <fill>
      <patternFill patternType="solid">
        <fgColor rgb="FF8585FF"/>
        <bgColor indexed="64"/>
      </patternFill>
    </fill>
    <fill>
      <patternFill patternType="solid">
        <fgColor rgb="FF9494FF"/>
        <bgColor indexed="64"/>
      </patternFill>
    </fill>
    <fill>
      <patternFill patternType="solid">
        <fgColor rgb="FF8989FF"/>
        <bgColor indexed="64"/>
      </patternFill>
    </fill>
    <fill>
      <patternFill patternType="solid">
        <fgColor rgb="FF9090FF"/>
        <bgColor indexed="64"/>
      </patternFill>
    </fill>
    <fill>
      <patternFill patternType="solid">
        <fgColor rgb="FFFFF7F7"/>
        <bgColor indexed="64"/>
      </patternFill>
    </fill>
    <fill>
      <patternFill patternType="solid">
        <fgColor rgb="FFFF9D9D"/>
        <bgColor indexed="64"/>
      </patternFill>
    </fill>
    <fill>
      <patternFill patternType="solid">
        <fgColor rgb="FF8282FF"/>
        <bgColor indexed="64"/>
      </patternFill>
    </fill>
    <fill>
      <patternFill patternType="solid">
        <fgColor rgb="FFC2C2FF"/>
        <bgColor indexed="64"/>
      </patternFill>
    </fill>
    <fill>
      <patternFill patternType="solid">
        <fgColor rgb="FFFF4242"/>
        <bgColor indexed="64"/>
      </patternFill>
    </fill>
    <fill>
      <patternFill patternType="solid">
        <fgColor rgb="FFFF8484"/>
        <bgColor indexed="64"/>
      </patternFill>
    </fill>
    <fill>
      <patternFill patternType="solid">
        <fgColor rgb="FF5252FF"/>
        <bgColor indexed="64"/>
      </patternFill>
    </fill>
    <fill>
      <patternFill patternType="solid">
        <fgColor rgb="FFFF5454"/>
        <bgColor indexed="64"/>
      </patternFill>
    </fill>
    <fill>
      <patternFill patternType="solid">
        <fgColor rgb="FFD7D7FF"/>
        <bgColor indexed="64"/>
      </patternFill>
    </fill>
    <fill>
      <patternFill patternType="solid">
        <fgColor rgb="FFEBEBFF"/>
        <bgColor indexed="64"/>
      </patternFill>
    </fill>
    <fill>
      <patternFill patternType="solid">
        <fgColor rgb="FFD6D6FF"/>
        <bgColor indexed="64"/>
      </patternFill>
    </fill>
    <fill>
      <patternFill patternType="solid">
        <fgColor rgb="FFFF8080"/>
        <bgColor indexed="64"/>
      </patternFill>
    </fill>
    <fill>
      <patternFill patternType="solid">
        <fgColor rgb="FFF7F7FF"/>
        <bgColor indexed="64"/>
      </patternFill>
    </fill>
    <fill>
      <patternFill patternType="solid">
        <fgColor rgb="FFFFF3F3"/>
        <bgColor indexed="64"/>
      </patternFill>
    </fill>
    <fill>
      <patternFill patternType="solid">
        <fgColor rgb="FFFFE8E8"/>
        <bgColor indexed="64"/>
      </patternFill>
    </fill>
    <fill>
      <patternFill patternType="solid">
        <fgColor rgb="FFDBDBFF"/>
        <bgColor indexed="64"/>
      </patternFill>
    </fill>
    <fill>
      <patternFill patternType="solid">
        <fgColor rgb="FFDCDCFF"/>
        <bgColor indexed="64"/>
      </patternFill>
    </fill>
  </fills>
  <borders count="3">
    <border>
      <left/>
      <right/>
      <top/>
      <bottom/>
      <diagonal/>
    </border>
    <border>
      <left/>
      <right/>
      <top/>
      <bottom style="medium">
        <color indexed="18"/>
      </bottom>
      <diagonal/>
    </border>
    <border>
      <left style="medium">
        <color indexed="18"/>
      </left>
      <right/>
      <top/>
      <bottom style="medium">
        <color indexed="18"/>
      </bottom>
      <diagonal/>
    </border>
  </borders>
  <cellStyleXfs count="1">
    <xf numFmtId="0" fontId="0" fillId="0" borderId="0"/>
  </cellStyleXfs>
  <cellXfs count="314">
    <xf numFmtId="0" fontId="0" fillId="0" borderId="0" xfId="0"/>
    <xf numFmtId="164" fontId="1" fillId="0" borderId="0" xfId="0" applyNumberFormat="1" applyFont="1"/>
    <xf numFmtId="164" fontId="2" fillId="0" borderId="0" xfId="0" applyNumberFormat="1" applyFont="1"/>
    <xf numFmtId="164" fontId="1" fillId="0" borderId="0" xfId="0" applyNumberFormat="1" applyFont="1" applyAlignment="1">
      <alignment horizontal="right"/>
    </xf>
    <xf numFmtId="164" fontId="1" fillId="0" borderId="1" xfId="0" applyNumberFormat="1" applyFont="1" applyBorder="1" applyAlignment="1">
      <alignment horizontal="right"/>
    </xf>
    <xf numFmtId="164" fontId="1" fillId="0" borderId="1" xfId="0" applyNumberFormat="1" applyFont="1" applyBorder="1"/>
    <xf numFmtId="1" fontId="1" fillId="0" borderId="0" xfId="0" applyNumberFormat="1" applyFont="1"/>
    <xf numFmtId="165" fontId="1" fillId="0" borderId="0" xfId="0" applyNumberFormat="1" applyFont="1"/>
    <xf numFmtId="164" fontId="3" fillId="0" borderId="0" xfId="0" applyNumberFormat="1" applyFont="1"/>
    <xf numFmtId="164" fontId="4" fillId="0" borderId="0" xfId="0" applyNumberFormat="1" applyFont="1"/>
    <xf numFmtId="164" fontId="1" fillId="0" borderId="2" xfId="0" applyNumberFormat="1" applyFont="1" applyBorder="1"/>
    <xf numFmtId="164" fontId="5" fillId="0" borderId="0" xfId="0" applyNumberFormat="1" applyFont="1"/>
    <xf numFmtId="164" fontId="6" fillId="0" borderId="0" xfId="0" applyNumberFormat="1" applyFont="1"/>
    <xf numFmtId="164" fontId="7" fillId="0" borderId="0" xfId="0" applyNumberFormat="1" applyFont="1"/>
    <xf numFmtId="164" fontId="8" fillId="0" borderId="0" xfId="0" applyNumberFormat="1" applyFont="1"/>
    <xf numFmtId="164" fontId="1" fillId="2" borderId="0" xfId="0" applyNumberFormat="1" applyFont="1" applyFill="1"/>
    <xf numFmtId="164" fontId="1" fillId="3" borderId="0" xfId="0" applyNumberFormat="1" applyFont="1" applyFill="1"/>
    <xf numFmtId="164" fontId="1" fillId="4" borderId="0" xfId="0" applyNumberFormat="1" applyFont="1" applyFill="1"/>
    <xf numFmtId="164" fontId="1" fillId="5" borderId="0" xfId="0" applyNumberFormat="1" applyFont="1" applyFill="1"/>
    <xf numFmtId="164" fontId="1" fillId="6" borderId="0" xfId="0" applyNumberFormat="1" applyFont="1" applyFill="1"/>
    <xf numFmtId="164" fontId="1" fillId="7" borderId="0" xfId="0" applyNumberFormat="1" applyFont="1" applyFill="1"/>
    <xf numFmtId="164" fontId="1" fillId="8" borderId="0" xfId="0" applyNumberFormat="1" applyFont="1" applyFill="1"/>
    <xf numFmtId="164" fontId="1" fillId="9" borderId="0" xfId="0" applyNumberFormat="1" applyFont="1" applyFill="1"/>
    <xf numFmtId="164" fontId="1" fillId="10" borderId="0" xfId="0" applyNumberFormat="1" applyFont="1" applyFill="1"/>
    <xf numFmtId="164" fontId="1" fillId="11" borderId="0" xfId="0" applyNumberFormat="1" applyFont="1" applyFill="1"/>
    <xf numFmtId="164" fontId="1" fillId="12" borderId="0" xfId="0" applyNumberFormat="1" applyFont="1" applyFill="1"/>
    <xf numFmtId="164" fontId="1" fillId="13" borderId="0" xfId="0" applyNumberFormat="1" applyFont="1" applyFill="1"/>
    <xf numFmtId="164" fontId="1" fillId="14" borderId="0" xfId="0" applyNumberFormat="1" applyFont="1" applyFill="1"/>
    <xf numFmtId="164" fontId="1" fillId="15" borderId="0" xfId="0" applyNumberFormat="1" applyFont="1" applyFill="1"/>
    <xf numFmtId="164" fontId="1" fillId="16" borderId="0" xfId="0" applyNumberFormat="1" applyFont="1" applyFill="1"/>
    <xf numFmtId="164" fontId="1" fillId="17" borderId="0" xfId="0" applyNumberFormat="1" applyFont="1" applyFill="1"/>
    <xf numFmtId="164" fontId="1" fillId="18" borderId="0" xfId="0" applyNumberFormat="1" applyFont="1" applyFill="1"/>
    <xf numFmtId="164" fontId="1" fillId="19" borderId="0" xfId="0" applyNumberFormat="1" applyFont="1" applyFill="1"/>
    <xf numFmtId="164" fontId="1" fillId="20" borderId="0" xfId="0" applyNumberFormat="1" applyFont="1" applyFill="1"/>
    <xf numFmtId="164" fontId="1" fillId="21" borderId="0" xfId="0" applyNumberFormat="1" applyFont="1" applyFill="1"/>
    <xf numFmtId="164" fontId="1" fillId="22" borderId="0" xfId="0" applyNumberFormat="1" applyFont="1" applyFill="1"/>
    <xf numFmtId="164" fontId="1" fillId="23" borderId="0" xfId="0" applyNumberFormat="1" applyFont="1" applyFill="1"/>
    <xf numFmtId="164" fontId="1" fillId="24" borderId="0" xfId="0" applyNumberFormat="1" applyFont="1" applyFill="1"/>
    <xf numFmtId="164" fontId="1" fillId="25" borderId="0" xfId="0" applyNumberFormat="1" applyFont="1" applyFill="1"/>
    <xf numFmtId="164" fontId="1" fillId="26" borderId="0" xfId="0" applyNumberFormat="1" applyFont="1" applyFill="1"/>
    <xf numFmtId="164" fontId="1" fillId="27" borderId="0" xfId="0" applyNumberFormat="1" applyFont="1" applyFill="1"/>
    <xf numFmtId="164" fontId="1" fillId="28" borderId="0" xfId="0" applyNumberFormat="1" applyFont="1" applyFill="1"/>
    <xf numFmtId="164" fontId="1" fillId="29" borderId="0" xfId="0" applyNumberFormat="1" applyFont="1" applyFill="1"/>
    <xf numFmtId="164" fontId="1" fillId="30" borderId="0" xfId="0" applyNumberFormat="1" applyFont="1" applyFill="1"/>
    <xf numFmtId="164" fontId="1" fillId="31" borderId="0" xfId="0" applyNumberFormat="1" applyFont="1" applyFill="1"/>
    <xf numFmtId="164" fontId="1" fillId="32" borderId="0" xfId="0" applyNumberFormat="1" applyFont="1" applyFill="1"/>
    <xf numFmtId="164" fontId="1" fillId="33" borderId="0" xfId="0" applyNumberFormat="1" applyFont="1" applyFill="1"/>
    <xf numFmtId="164" fontId="1" fillId="34" borderId="0" xfId="0" applyNumberFormat="1" applyFont="1" applyFill="1"/>
    <xf numFmtId="164" fontId="1" fillId="35" borderId="0" xfId="0" applyNumberFormat="1" applyFont="1" applyFill="1"/>
    <xf numFmtId="164" fontId="1" fillId="36" borderId="0" xfId="0" applyNumberFormat="1" applyFont="1" applyFill="1"/>
    <xf numFmtId="164" fontId="1" fillId="37" borderId="0" xfId="0" applyNumberFormat="1" applyFont="1" applyFill="1"/>
    <xf numFmtId="164" fontId="1" fillId="38" borderId="0" xfId="0" applyNumberFormat="1" applyFont="1" applyFill="1"/>
    <xf numFmtId="164" fontId="1" fillId="39" borderId="0" xfId="0" applyNumberFormat="1" applyFont="1" applyFill="1"/>
    <xf numFmtId="164" fontId="1" fillId="40" borderId="0" xfId="0" applyNumberFormat="1" applyFont="1" applyFill="1"/>
    <xf numFmtId="164" fontId="1" fillId="41" borderId="0" xfId="0" applyNumberFormat="1" applyFont="1" applyFill="1"/>
    <xf numFmtId="164" fontId="1" fillId="42" borderId="0" xfId="0" applyNumberFormat="1" applyFont="1" applyFill="1"/>
    <xf numFmtId="164" fontId="1" fillId="43" borderId="0" xfId="0" applyNumberFormat="1" applyFont="1" applyFill="1"/>
    <xf numFmtId="164" fontId="1" fillId="44" borderId="0" xfId="0" applyNumberFormat="1" applyFont="1" applyFill="1"/>
    <xf numFmtId="164" fontId="1" fillId="45" borderId="0" xfId="0" applyNumberFormat="1" applyFont="1" applyFill="1"/>
    <xf numFmtId="164" fontId="1" fillId="46" borderId="0" xfId="0" applyNumberFormat="1" applyFont="1" applyFill="1"/>
    <xf numFmtId="164" fontId="1" fillId="47" borderId="0" xfId="0" applyNumberFormat="1" applyFont="1" applyFill="1"/>
    <xf numFmtId="164" fontId="1" fillId="48" borderId="0" xfId="0" applyNumberFormat="1" applyFont="1" applyFill="1"/>
    <xf numFmtId="164" fontId="1" fillId="49" borderId="0" xfId="0" applyNumberFormat="1" applyFont="1" applyFill="1"/>
    <xf numFmtId="164" fontId="1" fillId="50" borderId="0" xfId="0" applyNumberFormat="1" applyFont="1" applyFill="1"/>
    <xf numFmtId="164" fontId="1" fillId="51" borderId="0" xfId="0" applyNumberFormat="1" applyFont="1" applyFill="1"/>
    <xf numFmtId="164" fontId="1" fillId="52" borderId="0" xfId="0" applyNumberFormat="1" applyFont="1" applyFill="1"/>
    <xf numFmtId="164" fontId="1" fillId="53" borderId="0" xfId="0" applyNumberFormat="1" applyFont="1" applyFill="1"/>
    <xf numFmtId="164" fontId="1" fillId="54" borderId="0" xfId="0" applyNumberFormat="1" applyFont="1" applyFill="1"/>
    <xf numFmtId="164" fontId="1" fillId="55" borderId="0" xfId="0" applyNumberFormat="1" applyFont="1" applyFill="1"/>
    <xf numFmtId="164" fontId="1" fillId="56" borderId="0" xfId="0" applyNumberFormat="1" applyFont="1" applyFill="1"/>
    <xf numFmtId="164" fontId="1" fillId="57" borderId="0" xfId="0" applyNumberFormat="1" applyFont="1" applyFill="1"/>
    <xf numFmtId="164" fontId="1" fillId="58" borderId="0" xfId="0" applyNumberFormat="1" applyFont="1" applyFill="1"/>
    <xf numFmtId="164" fontId="1" fillId="59" borderId="0" xfId="0" applyNumberFormat="1" applyFont="1" applyFill="1"/>
    <xf numFmtId="164" fontId="1" fillId="60" borderId="0" xfId="0" applyNumberFormat="1" applyFont="1" applyFill="1"/>
    <xf numFmtId="164" fontId="1" fillId="61" borderId="0" xfId="0" applyNumberFormat="1" applyFont="1" applyFill="1"/>
    <xf numFmtId="164" fontId="1" fillId="62" borderId="0" xfId="0" applyNumberFormat="1" applyFont="1" applyFill="1"/>
    <xf numFmtId="164" fontId="1" fillId="63" borderId="0" xfId="0" applyNumberFormat="1" applyFont="1" applyFill="1"/>
    <xf numFmtId="164" fontId="1" fillId="64" borderId="0" xfId="0" applyNumberFormat="1" applyFont="1" applyFill="1"/>
    <xf numFmtId="164" fontId="1" fillId="65" borderId="0" xfId="0" applyNumberFormat="1" applyFont="1" applyFill="1"/>
    <xf numFmtId="164" fontId="1" fillId="66" borderId="0" xfId="0" applyNumberFormat="1" applyFont="1" applyFill="1"/>
    <xf numFmtId="164" fontId="1" fillId="67" borderId="0" xfId="0" applyNumberFormat="1" applyFont="1" applyFill="1"/>
    <xf numFmtId="164" fontId="1" fillId="68" borderId="0" xfId="0" applyNumberFormat="1" applyFont="1" applyFill="1"/>
    <xf numFmtId="164" fontId="1" fillId="69" borderId="0" xfId="0" applyNumberFormat="1" applyFont="1" applyFill="1"/>
    <xf numFmtId="164" fontId="1" fillId="70" borderId="0" xfId="0" applyNumberFormat="1" applyFont="1" applyFill="1"/>
    <xf numFmtId="164" fontId="1" fillId="71" borderId="0" xfId="0" applyNumberFormat="1" applyFont="1" applyFill="1"/>
    <xf numFmtId="164" fontId="1" fillId="72" borderId="0" xfId="0" applyNumberFormat="1" applyFont="1" applyFill="1"/>
    <xf numFmtId="164" fontId="1" fillId="73" borderId="0" xfId="0" applyNumberFormat="1" applyFont="1" applyFill="1"/>
    <xf numFmtId="164" fontId="1" fillId="74" borderId="0" xfId="0" applyNumberFormat="1" applyFont="1" applyFill="1"/>
    <xf numFmtId="164" fontId="1" fillId="75" borderId="0" xfId="0" applyNumberFormat="1" applyFont="1" applyFill="1"/>
    <xf numFmtId="164" fontId="1" fillId="76" borderId="0" xfId="0" applyNumberFormat="1" applyFont="1" applyFill="1"/>
    <xf numFmtId="164" fontId="1" fillId="77" borderId="0" xfId="0" applyNumberFormat="1" applyFont="1" applyFill="1"/>
    <xf numFmtId="164" fontId="1" fillId="78" borderId="0" xfId="0" applyNumberFormat="1" applyFont="1" applyFill="1"/>
    <xf numFmtId="164" fontId="1" fillId="79" borderId="0" xfId="0" applyNumberFormat="1" applyFont="1" applyFill="1"/>
    <xf numFmtId="164" fontId="1" fillId="80" borderId="0" xfId="0" applyNumberFormat="1" applyFont="1" applyFill="1"/>
    <xf numFmtId="164" fontId="1" fillId="81" borderId="0" xfId="0" applyNumberFormat="1" applyFont="1" applyFill="1"/>
    <xf numFmtId="164" fontId="1" fillId="82" borderId="0" xfId="0" applyNumberFormat="1" applyFont="1" applyFill="1"/>
    <xf numFmtId="164" fontId="1" fillId="83" borderId="0" xfId="0" applyNumberFormat="1" applyFont="1" applyFill="1"/>
    <xf numFmtId="164" fontId="1" fillId="84" borderId="0" xfId="0" applyNumberFormat="1" applyFont="1" applyFill="1"/>
    <xf numFmtId="164" fontId="1" fillId="85" borderId="0" xfId="0" applyNumberFormat="1" applyFont="1" applyFill="1"/>
    <xf numFmtId="164" fontId="1" fillId="86" borderId="0" xfId="0" applyNumberFormat="1" applyFont="1" applyFill="1"/>
    <xf numFmtId="164" fontId="1" fillId="87" borderId="0" xfId="0" applyNumberFormat="1" applyFont="1" applyFill="1"/>
    <xf numFmtId="164" fontId="1" fillId="88" borderId="0" xfId="0" applyNumberFormat="1" applyFont="1" applyFill="1"/>
    <xf numFmtId="164" fontId="1" fillId="89" borderId="0" xfId="0" applyNumberFormat="1" applyFont="1" applyFill="1"/>
    <xf numFmtId="164" fontId="1" fillId="90" borderId="0" xfId="0" applyNumberFormat="1" applyFont="1" applyFill="1"/>
    <xf numFmtId="164" fontId="1" fillId="91" borderId="0" xfId="0" applyNumberFormat="1" applyFont="1" applyFill="1"/>
    <xf numFmtId="164" fontId="1" fillId="92" borderId="0" xfId="0" applyNumberFormat="1" applyFont="1" applyFill="1"/>
    <xf numFmtId="164" fontId="1" fillId="93" borderId="0" xfId="0" applyNumberFormat="1" applyFont="1" applyFill="1"/>
    <xf numFmtId="164" fontId="1" fillId="94" borderId="0" xfId="0" applyNumberFormat="1" applyFont="1" applyFill="1"/>
    <xf numFmtId="164" fontId="1" fillId="95" borderId="0" xfId="0" applyNumberFormat="1" applyFont="1" applyFill="1"/>
    <xf numFmtId="164" fontId="1" fillId="96" borderId="0" xfId="0" applyNumberFormat="1" applyFont="1" applyFill="1"/>
    <xf numFmtId="164" fontId="1" fillId="97" borderId="0" xfId="0" applyNumberFormat="1" applyFont="1" applyFill="1"/>
    <xf numFmtId="164" fontId="1" fillId="98" borderId="0" xfId="0" applyNumberFormat="1" applyFont="1" applyFill="1"/>
    <xf numFmtId="164" fontId="1" fillId="99" borderId="0" xfId="0" applyNumberFormat="1" applyFont="1" applyFill="1"/>
    <xf numFmtId="164" fontId="1" fillId="100" borderId="0" xfId="0" applyNumberFormat="1" applyFont="1" applyFill="1"/>
    <xf numFmtId="164" fontId="1" fillId="101" borderId="0" xfId="0" applyNumberFormat="1" applyFont="1" applyFill="1"/>
    <xf numFmtId="164" fontId="1" fillId="102" borderId="0" xfId="0" applyNumberFormat="1" applyFont="1" applyFill="1"/>
    <xf numFmtId="164" fontId="1" fillId="103" borderId="0" xfId="0" applyNumberFormat="1" applyFont="1" applyFill="1"/>
    <xf numFmtId="164" fontId="1" fillId="104" borderId="0" xfId="0" applyNumberFormat="1" applyFont="1" applyFill="1"/>
    <xf numFmtId="164" fontId="1" fillId="105" borderId="0" xfId="0" applyNumberFormat="1" applyFont="1" applyFill="1"/>
    <xf numFmtId="164" fontId="1" fillId="106" borderId="0" xfId="0" applyNumberFormat="1" applyFont="1" applyFill="1"/>
    <xf numFmtId="164" fontId="1" fillId="107" borderId="0" xfId="0" applyNumberFormat="1" applyFont="1" applyFill="1"/>
    <xf numFmtId="164" fontId="1" fillId="108" borderId="0" xfId="0" applyNumberFormat="1" applyFont="1" applyFill="1"/>
    <xf numFmtId="164" fontId="1" fillId="109" borderId="0" xfId="0" applyNumberFormat="1" applyFont="1" applyFill="1"/>
    <xf numFmtId="164" fontId="1" fillId="110" borderId="0" xfId="0" applyNumberFormat="1" applyFont="1" applyFill="1"/>
    <xf numFmtId="164" fontId="1" fillId="111" borderId="0" xfId="0" applyNumberFormat="1" applyFont="1" applyFill="1"/>
    <xf numFmtId="164" fontId="1" fillId="112" borderId="0" xfId="0" applyNumberFormat="1" applyFont="1" applyFill="1"/>
    <xf numFmtId="164" fontId="1" fillId="113" borderId="0" xfId="0" applyNumberFormat="1" applyFont="1" applyFill="1"/>
    <xf numFmtId="164" fontId="1" fillId="114" borderId="0" xfId="0" applyNumberFormat="1" applyFont="1" applyFill="1"/>
    <xf numFmtId="164" fontId="1" fillId="115" borderId="0" xfId="0" applyNumberFormat="1" applyFont="1" applyFill="1"/>
    <xf numFmtId="164" fontId="1" fillId="116" borderId="0" xfId="0" applyNumberFormat="1" applyFont="1" applyFill="1"/>
    <xf numFmtId="164" fontId="1" fillId="117" borderId="0" xfId="0" applyNumberFormat="1" applyFont="1" applyFill="1"/>
    <xf numFmtId="164" fontId="1" fillId="118" borderId="0" xfId="0" applyNumberFormat="1" applyFont="1" applyFill="1"/>
    <xf numFmtId="164" fontId="1" fillId="119" borderId="0" xfId="0" applyNumberFormat="1" applyFont="1" applyFill="1"/>
    <xf numFmtId="164" fontId="1" fillId="120" borderId="0" xfId="0" applyNumberFormat="1" applyFont="1" applyFill="1"/>
    <xf numFmtId="164" fontId="1" fillId="121" borderId="0" xfId="0" applyNumberFormat="1" applyFont="1" applyFill="1"/>
    <xf numFmtId="164" fontId="1" fillId="122" borderId="0" xfId="0" applyNumberFormat="1" applyFont="1" applyFill="1"/>
    <xf numFmtId="164" fontId="1" fillId="123" borderId="0" xfId="0" applyNumberFormat="1" applyFont="1" applyFill="1"/>
    <xf numFmtId="164" fontId="1" fillId="124" borderId="0" xfId="0" applyNumberFormat="1" applyFont="1" applyFill="1"/>
    <xf numFmtId="164" fontId="1" fillId="125" borderId="0" xfId="0" applyNumberFormat="1" applyFont="1" applyFill="1"/>
    <xf numFmtId="164" fontId="1" fillId="126" borderId="0" xfId="0" applyNumberFormat="1" applyFont="1" applyFill="1"/>
    <xf numFmtId="164" fontId="1" fillId="127" borderId="0" xfId="0" applyNumberFormat="1" applyFont="1" applyFill="1"/>
    <xf numFmtId="164" fontId="1" fillId="128" borderId="0" xfId="0" applyNumberFormat="1" applyFont="1" applyFill="1"/>
    <xf numFmtId="164" fontId="1" fillId="129" borderId="0" xfId="0" applyNumberFormat="1" applyFont="1" applyFill="1"/>
    <xf numFmtId="164" fontId="1" fillId="130" borderId="0" xfId="0" applyNumberFormat="1" applyFont="1" applyFill="1"/>
    <xf numFmtId="164" fontId="1" fillId="131" borderId="0" xfId="0" applyNumberFormat="1" applyFont="1" applyFill="1"/>
    <xf numFmtId="164" fontId="1" fillId="132" borderId="0" xfId="0" applyNumberFormat="1" applyFont="1" applyFill="1"/>
    <xf numFmtId="164" fontId="1" fillId="133" borderId="0" xfId="0" applyNumberFormat="1" applyFont="1" applyFill="1"/>
    <xf numFmtId="164" fontId="1" fillId="134" borderId="0" xfId="0" applyNumberFormat="1" applyFont="1" applyFill="1"/>
    <xf numFmtId="164" fontId="1" fillId="135" borderId="0" xfId="0" applyNumberFormat="1" applyFont="1" applyFill="1"/>
    <xf numFmtId="164" fontId="1" fillId="136" borderId="0" xfId="0" applyNumberFormat="1" applyFont="1" applyFill="1"/>
    <xf numFmtId="164" fontId="1" fillId="137" borderId="0" xfId="0" applyNumberFormat="1" applyFont="1" applyFill="1"/>
    <xf numFmtId="164" fontId="1" fillId="138" borderId="0" xfId="0" applyNumberFormat="1" applyFont="1" applyFill="1"/>
    <xf numFmtId="164" fontId="1" fillId="139" borderId="0" xfId="0" applyNumberFormat="1" applyFont="1" applyFill="1"/>
    <xf numFmtId="166" fontId="1" fillId="0" borderId="0" xfId="0" applyNumberFormat="1" applyFont="1" applyAlignment="1"/>
    <xf numFmtId="166" fontId="3" fillId="0" borderId="0" xfId="0" applyNumberFormat="1" applyFont="1" applyAlignment="1"/>
    <xf numFmtId="166" fontId="9" fillId="0" borderId="0" xfId="0" applyNumberFormat="1" applyFont="1" applyAlignment="1"/>
    <xf numFmtId="166" fontId="6" fillId="0" borderId="0" xfId="0" applyNumberFormat="1" applyFont="1" applyAlignment="1"/>
    <xf numFmtId="166" fontId="11" fillId="0" borderId="0" xfId="0" applyNumberFormat="1" applyFont="1" applyAlignment="1"/>
    <xf numFmtId="166" fontId="2" fillId="0" borderId="0" xfId="0" applyNumberFormat="1" applyFont="1" applyAlignment="1"/>
    <xf numFmtId="166" fontId="1" fillId="0" borderId="1" xfId="0" applyNumberFormat="1" applyFont="1" applyBorder="1" applyAlignment="1"/>
    <xf numFmtId="166" fontId="12" fillId="0" borderId="1" xfId="0" applyNumberFormat="1" applyFont="1" applyBorder="1" applyAlignment="1">
      <alignment horizontal="right"/>
    </xf>
    <xf numFmtId="164" fontId="1" fillId="0" borderId="0" xfId="0" applyNumberFormat="1" applyFont="1" applyAlignment="1"/>
    <xf numFmtId="1" fontId="1" fillId="0" borderId="0" xfId="0" applyNumberFormat="1" applyFont="1" applyAlignment="1"/>
    <xf numFmtId="167" fontId="1" fillId="0" borderId="0" xfId="0" applyNumberFormat="1" applyFont="1" applyAlignment="1"/>
    <xf numFmtId="166" fontId="1" fillId="0" borderId="0" xfId="0" applyNumberFormat="1" applyFont="1" applyAlignment="1">
      <alignment horizontal="left"/>
    </xf>
    <xf numFmtId="165" fontId="1" fillId="0" borderId="0" xfId="0" applyNumberFormat="1" applyFont="1" applyAlignment="1"/>
    <xf numFmtId="168" fontId="1" fillId="0" borderId="0" xfId="0" applyNumberFormat="1" applyFont="1" applyAlignment="1"/>
    <xf numFmtId="166" fontId="12" fillId="0" borderId="1" xfId="0" applyNumberFormat="1" applyFont="1" applyBorder="1" applyAlignment="1">
      <alignment horizontal="left"/>
    </xf>
    <xf numFmtId="166" fontId="1" fillId="0" borderId="0" xfId="0" applyNumberFormat="1" applyFont="1" applyAlignment="1">
      <alignment horizontal="right"/>
    </xf>
    <xf numFmtId="166" fontId="1" fillId="0" borderId="1" xfId="0" applyNumberFormat="1" applyFont="1" applyBorder="1" applyAlignment="1">
      <alignment horizontal="right"/>
    </xf>
    <xf numFmtId="166" fontId="4" fillId="0" borderId="0" xfId="0" applyNumberFormat="1" applyFont="1" applyAlignment="1"/>
    <xf numFmtId="166" fontId="1" fillId="0" borderId="2" xfId="0" applyNumberFormat="1" applyFont="1" applyBorder="1" applyAlignment="1"/>
    <xf numFmtId="166" fontId="5" fillId="0" borderId="0" xfId="0" applyNumberFormat="1" applyFont="1" applyAlignment="1"/>
    <xf numFmtId="166" fontId="7" fillId="0" borderId="0" xfId="0" applyNumberFormat="1" applyFont="1" applyAlignment="1">
      <alignment wrapText="1"/>
    </xf>
    <xf numFmtId="166" fontId="2" fillId="0" borderId="0" xfId="0" applyNumberFormat="1" applyFont="1" applyAlignment="1">
      <alignment horizontal="right"/>
    </xf>
    <xf numFmtId="166" fontId="1" fillId="140" borderId="0" xfId="0" applyNumberFormat="1" applyFont="1" applyFill="1" applyAlignment="1">
      <alignment horizontal="right"/>
    </xf>
    <xf numFmtId="166" fontId="9" fillId="140" borderId="0" xfId="0" applyNumberFormat="1" applyFont="1" applyFill="1" applyAlignment="1">
      <alignment horizontal="left"/>
    </xf>
    <xf numFmtId="166" fontId="9" fillId="0" borderId="0" xfId="0" applyNumberFormat="1" applyFont="1" applyAlignment="1">
      <alignment horizontal="right"/>
    </xf>
    <xf numFmtId="166" fontId="6" fillId="0" borderId="0" xfId="0" applyNumberFormat="1" applyFont="1" applyAlignment="1">
      <alignment horizontal="left"/>
    </xf>
    <xf numFmtId="169" fontId="1" fillId="0" borderId="0" xfId="0" applyNumberFormat="1" applyFont="1" applyAlignment="1">
      <alignment horizontal="right"/>
    </xf>
    <xf numFmtId="166" fontId="3" fillId="0" borderId="0" xfId="0" applyNumberFormat="1" applyFont="1" applyAlignment="1">
      <alignment horizontal="right"/>
    </xf>
    <xf numFmtId="1" fontId="1" fillId="0" borderId="0" xfId="0" applyNumberFormat="1" applyFont="1" applyAlignment="1">
      <alignment horizontal="right"/>
    </xf>
    <xf numFmtId="166" fontId="1" fillId="0" borderId="0" xfId="0" applyNumberFormat="1" applyFont="1" applyFill="1" applyAlignment="1">
      <alignment horizontal="right"/>
    </xf>
    <xf numFmtId="166" fontId="13" fillId="0" borderId="0" xfId="0" applyNumberFormat="1" applyFont="1" applyFill="1" applyAlignment="1">
      <alignment horizontal="right"/>
    </xf>
    <xf numFmtId="166" fontId="8" fillId="0" borderId="0" xfId="0" applyNumberFormat="1" applyFont="1" applyAlignment="1"/>
    <xf numFmtId="166" fontId="7" fillId="0" borderId="0" xfId="0" applyNumberFormat="1" applyFont="1" applyAlignment="1"/>
    <xf numFmtId="164" fontId="1" fillId="2" borderId="0" xfId="0" applyNumberFormat="1" applyFont="1" applyFill="1" applyAlignment="1"/>
    <xf numFmtId="164" fontId="1" fillId="18" borderId="0" xfId="0" applyNumberFormat="1" applyFont="1" applyFill="1" applyAlignment="1"/>
    <xf numFmtId="164" fontId="1" fillId="141" borderId="0" xfId="0" applyNumberFormat="1" applyFont="1" applyFill="1" applyAlignment="1"/>
    <xf numFmtId="164" fontId="1" fillId="88" borderId="0" xfId="0" applyNumberFormat="1" applyFont="1" applyFill="1" applyAlignment="1"/>
    <xf numFmtId="164" fontId="1" fillId="80" borderId="0" xfId="0" applyNumberFormat="1" applyFont="1" applyFill="1" applyAlignment="1"/>
    <xf numFmtId="164" fontId="1" fillId="142" borderId="0" xfId="0" applyNumberFormat="1" applyFont="1" applyFill="1" applyAlignment="1"/>
    <xf numFmtId="164" fontId="1" fillId="25" borderId="0" xfId="0" applyNumberFormat="1" applyFont="1" applyFill="1" applyAlignment="1"/>
    <xf numFmtId="164" fontId="1" fillId="143" borderId="0" xfId="0" applyNumberFormat="1" applyFont="1" applyFill="1" applyAlignment="1"/>
    <xf numFmtId="164" fontId="1" fillId="144" borderId="0" xfId="0" applyNumberFormat="1" applyFont="1" applyFill="1" applyAlignment="1"/>
    <xf numFmtId="164" fontId="1" fillId="145" borderId="0" xfId="0" applyNumberFormat="1" applyFont="1" applyFill="1" applyAlignment="1"/>
    <xf numFmtId="164" fontId="1" fillId="78" borderId="0" xfId="0" applyNumberFormat="1" applyFont="1" applyFill="1" applyAlignment="1"/>
    <xf numFmtId="164" fontId="1" fillId="146" borderId="0" xfId="0" applyNumberFormat="1" applyFont="1" applyFill="1" applyAlignment="1"/>
    <xf numFmtId="164" fontId="1" fillId="147" borderId="0" xfId="0" applyNumberFormat="1" applyFont="1" applyFill="1" applyAlignment="1"/>
    <xf numFmtId="164" fontId="1" fillId="117" borderId="0" xfId="0" applyNumberFormat="1" applyFont="1" applyFill="1" applyAlignment="1"/>
    <xf numFmtId="164" fontId="1" fillId="148" borderId="0" xfId="0" applyNumberFormat="1" applyFont="1" applyFill="1" applyAlignment="1"/>
    <xf numFmtId="164" fontId="1" fillId="149" borderId="0" xfId="0" applyNumberFormat="1" applyFont="1" applyFill="1" applyAlignment="1"/>
    <xf numFmtId="164" fontId="1" fillId="150" borderId="0" xfId="0" applyNumberFormat="1" applyFont="1" applyFill="1" applyAlignment="1"/>
    <xf numFmtId="164" fontId="1" fillId="151" borderId="0" xfId="0" applyNumberFormat="1" applyFont="1" applyFill="1" applyAlignment="1"/>
    <xf numFmtId="164" fontId="1" fillId="152" borderId="0" xfId="0" applyNumberFormat="1" applyFont="1" applyFill="1" applyAlignment="1"/>
    <xf numFmtId="164" fontId="1" fillId="153" borderId="0" xfId="0" applyNumberFormat="1" applyFont="1" applyFill="1" applyAlignment="1"/>
    <xf numFmtId="164" fontId="1" fillId="54" borderId="0" xfId="0" applyNumberFormat="1" applyFont="1" applyFill="1" applyAlignment="1"/>
    <xf numFmtId="165" fontId="1" fillId="42" borderId="0" xfId="0" applyNumberFormat="1" applyFont="1" applyFill="1" applyAlignment="1"/>
    <xf numFmtId="164" fontId="1" fillId="91" borderId="0" xfId="0" applyNumberFormat="1" applyFont="1" applyFill="1" applyAlignment="1"/>
    <xf numFmtId="164" fontId="1" fillId="154" borderId="0" xfId="0" applyNumberFormat="1" applyFont="1" applyFill="1" applyAlignment="1"/>
    <xf numFmtId="164" fontId="1" fillId="155" borderId="0" xfId="0" applyNumberFormat="1" applyFont="1" applyFill="1" applyAlignment="1"/>
    <xf numFmtId="164" fontId="1" fillId="73" borderId="0" xfId="0" applyNumberFormat="1" applyFont="1" applyFill="1" applyAlignment="1"/>
    <xf numFmtId="164" fontId="1" fillId="156" borderId="0" xfId="0" applyNumberFormat="1" applyFont="1" applyFill="1" applyAlignment="1"/>
    <xf numFmtId="164" fontId="1" fillId="157" borderId="0" xfId="0" applyNumberFormat="1" applyFont="1" applyFill="1" applyAlignment="1"/>
    <xf numFmtId="164" fontId="1" fillId="158" borderId="0" xfId="0" applyNumberFormat="1" applyFont="1" applyFill="1" applyAlignment="1"/>
    <xf numFmtId="166" fontId="4" fillId="94" borderId="0" xfId="0" applyNumberFormat="1" applyFont="1" applyFill="1" applyAlignment="1"/>
    <xf numFmtId="166" fontId="4" fillId="85" borderId="0" xfId="0" applyNumberFormat="1" applyFont="1" applyFill="1" applyAlignment="1"/>
    <xf numFmtId="166" fontId="1" fillId="95" borderId="0" xfId="0" applyNumberFormat="1" applyFont="1" applyFill="1" applyAlignment="1"/>
    <xf numFmtId="166" fontId="4" fillId="150" borderId="0" xfId="0" applyNumberFormat="1" applyFont="1" applyFill="1" applyAlignment="1"/>
    <xf numFmtId="166" fontId="1" fillId="159" borderId="0" xfId="0" applyNumberFormat="1" applyFont="1" applyFill="1" applyAlignment="1"/>
    <xf numFmtId="166" fontId="1" fillId="117" borderId="0" xfId="0" applyNumberFormat="1" applyFont="1" applyFill="1" applyAlignment="1"/>
    <xf numFmtId="166" fontId="4" fillId="160" borderId="0" xfId="0" applyNumberFormat="1" applyFont="1" applyFill="1" applyAlignment="1"/>
    <xf numFmtId="166" fontId="1" fillId="161" borderId="0" xfId="0" applyNumberFormat="1" applyFont="1" applyFill="1" applyAlignment="1"/>
    <xf numFmtId="166" fontId="9" fillId="162" borderId="0" xfId="0" applyNumberFormat="1" applyFont="1" applyFill="1" applyAlignment="1"/>
    <xf numFmtId="166" fontId="4" fillId="163" borderId="0" xfId="0" applyNumberFormat="1" applyFont="1" applyFill="1" applyAlignment="1"/>
    <xf numFmtId="166" fontId="1" fillId="129" borderId="0" xfId="0" applyNumberFormat="1" applyFont="1" applyFill="1" applyAlignment="1"/>
    <xf numFmtId="166" fontId="9" fillId="164" borderId="0" xfId="0" applyNumberFormat="1" applyFont="1" applyFill="1" applyAlignment="1"/>
    <xf numFmtId="166" fontId="9" fillId="165" borderId="0" xfId="0" applyNumberFormat="1" applyFont="1" applyFill="1" applyAlignment="1"/>
    <xf numFmtId="166" fontId="1" fillId="166" borderId="0" xfId="0" applyNumberFormat="1" applyFont="1" applyFill="1" applyAlignment="1"/>
    <xf numFmtId="166" fontId="1" fillId="90" borderId="0" xfId="0" applyNumberFormat="1" applyFont="1" applyFill="1" applyAlignment="1"/>
    <xf numFmtId="166" fontId="9" fillId="58" borderId="0" xfId="0" applyNumberFormat="1" applyFont="1" applyFill="1" applyAlignment="1"/>
    <xf numFmtId="166" fontId="9" fillId="167" borderId="0" xfId="0" applyNumberFormat="1" applyFont="1" applyFill="1" applyAlignment="1"/>
    <xf numFmtId="166" fontId="9" fillId="135" borderId="0" xfId="0" applyNumberFormat="1" applyFont="1" applyFill="1" applyAlignment="1"/>
    <xf numFmtId="166" fontId="4" fillId="145" borderId="0" xfId="0" applyNumberFormat="1" applyFont="1" applyFill="1" applyAlignment="1"/>
    <xf numFmtId="166" fontId="1" fillId="106" borderId="0" xfId="0" applyNumberFormat="1" applyFont="1" applyFill="1" applyAlignment="1"/>
    <xf numFmtId="166" fontId="1" fillId="82" borderId="0" xfId="0" applyNumberFormat="1" applyFont="1" applyFill="1" applyAlignment="1"/>
    <xf numFmtId="166" fontId="9" fillId="168" borderId="0" xfId="0" applyNumberFormat="1" applyFont="1" applyFill="1" applyAlignment="1"/>
    <xf numFmtId="166" fontId="1" fillId="169" borderId="0" xfId="0" applyNumberFormat="1" applyFont="1" applyFill="1" applyAlignment="1"/>
    <xf numFmtId="166" fontId="1" fillId="170" borderId="0" xfId="0" applyNumberFormat="1" applyFont="1" applyFill="1" applyAlignment="1"/>
    <xf numFmtId="166" fontId="4" fillId="152" borderId="0" xfId="0" applyNumberFormat="1" applyFont="1" applyFill="1" applyAlignment="1"/>
    <xf numFmtId="166" fontId="4" fillId="35" borderId="0" xfId="0" applyNumberFormat="1" applyFont="1" applyFill="1" applyAlignment="1"/>
    <xf numFmtId="166" fontId="4" fillId="171" borderId="0" xfId="0" applyNumberFormat="1" applyFont="1" applyFill="1" applyAlignment="1"/>
    <xf numFmtId="166" fontId="4" fillId="42" borderId="0" xfId="0" applyNumberFormat="1" applyFont="1" applyFill="1" applyAlignment="1"/>
    <xf numFmtId="166" fontId="4" fillId="10" borderId="0" xfId="0" applyNumberFormat="1" applyFont="1" applyFill="1" applyAlignment="1"/>
    <xf numFmtId="166" fontId="4" fillId="172" borderId="0" xfId="0" applyNumberFormat="1" applyFont="1" applyFill="1" applyAlignment="1"/>
    <xf numFmtId="166" fontId="9" fillId="69" borderId="0" xfId="0" applyNumberFormat="1" applyFont="1" applyFill="1" applyAlignment="1"/>
    <xf numFmtId="166" fontId="9" fillId="173" borderId="0" xfId="0" applyNumberFormat="1" applyFont="1" applyFill="1" applyAlignment="1"/>
    <xf numFmtId="166" fontId="4" fillId="174" borderId="0" xfId="0" applyNumberFormat="1" applyFont="1" applyFill="1" applyAlignment="1"/>
    <xf numFmtId="166" fontId="9" fillId="175" borderId="0" xfId="0" applyNumberFormat="1" applyFont="1" applyFill="1" applyAlignment="1"/>
    <xf numFmtId="166" fontId="9" fillId="76" borderId="0" xfId="0" applyNumberFormat="1" applyFont="1" applyFill="1" applyAlignment="1"/>
    <xf numFmtId="166" fontId="9" fillId="176" borderId="0" xfId="0" applyNumberFormat="1" applyFont="1" applyFill="1" applyAlignment="1"/>
    <xf numFmtId="166" fontId="9" fillId="177" borderId="0" xfId="0" applyNumberFormat="1" applyFont="1" applyFill="1" applyAlignment="1"/>
    <xf numFmtId="166" fontId="9" fillId="105" borderId="0" xfId="0" applyNumberFormat="1" applyFont="1" applyFill="1" applyAlignment="1"/>
    <xf numFmtId="166" fontId="9" fillId="178" borderId="0" xfId="0" applyNumberFormat="1" applyFont="1" applyFill="1" applyAlignment="1"/>
    <xf numFmtId="166" fontId="4" fillId="53" borderId="0" xfId="0" applyNumberFormat="1" applyFont="1" applyFill="1" applyAlignment="1"/>
    <xf numFmtId="166" fontId="1" fillId="49" borderId="0" xfId="0" applyNumberFormat="1" applyFont="1" applyFill="1" applyAlignment="1"/>
    <xf numFmtId="166" fontId="1" fillId="46" borderId="0" xfId="0" applyNumberFormat="1" applyFont="1" applyFill="1" applyAlignment="1"/>
    <xf numFmtId="166" fontId="1" fillId="44" borderId="0" xfId="0" applyNumberFormat="1" applyFont="1" applyFill="1" applyAlignment="1"/>
    <xf numFmtId="166" fontId="4" fillId="40" borderId="0" xfId="0" applyNumberFormat="1" applyFont="1" applyFill="1" applyAlignment="1"/>
    <xf numFmtId="166" fontId="1" fillId="74" borderId="0" xfId="0" applyNumberFormat="1" applyFont="1" applyFill="1" applyAlignment="1"/>
    <xf numFmtId="166" fontId="4" fillId="88" borderId="0" xfId="0" applyNumberFormat="1" applyFont="1" applyFill="1" applyAlignment="1"/>
    <xf numFmtId="166" fontId="1" fillId="108" borderId="0" xfId="0" applyNumberFormat="1" applyFont="1" applyFill="1" applyAlignment="1"/>
    <xf numFmtId="166" fontId="9" fillId="115" borderId="0" xfId="0" applyNumberFormat="1" applyFont="1" applyFill="1" applyAlignment="1"/>
    <xf numFmtId="166" fontId="4" fillId="154" borderId="0" xfId="0" applyNumberFormat="1" applyFont="1" applyFill="1" applyAlignment="1"/>
    <xf numFmtId="166" fontId="1" fillId="57" borderId="0" xfId="0" applyNumberFormat="1" applyFont="1" applyFill="1" applyAlignment="1"/>
    <xf numFmtId="166" fontId="1" fillId="81" borderId="0" xfId="0" applyNumberFormat="1" applyFont="1" applyFill="1" applyAlignment="1"/>
    <xf numFmtId="166" fontId="4" fillId="70" borderId="0" xfId="0" applyNumberFormat="1" applyFont="1" applyFill="1" applyAlignment="1"/>
    <xf numFmtId="166" fontId="9" fillId="8" borderId="0" xfId="0" applyNumberFormat="1" applyFont="1" applyFill="1" applyAlignment="1"/>
    <xf numFmtId="166" fontId="1" fillId="89" borderId="0" xfId="0" applyNumberFormat="1" applyFont="1" applyFill="1" applyAlignment="1"/>
    <xf numFmtId="166" fontId="4" fillId="179" borderId="0" xfId="0" applyNumberFormat="1" applyFont="1" applyFill="1" applyAlignment="1"/>
    <xf numFmtId="166" fontId="1" fillId="143" borderId="0" xfId="0" applyNumberFormat="1" applyFont="1" applyFill="1" applyAlignment="1"/>
    <xf numFmtId="166" fontId="9" fillId="75" borderId="0" xfId="0" applyNumberFormat="1" applyFont="1" applyFill="1" applyAlignment="1"/>
    <xf numFmtId="166" fontId="9" fillId="180" borderId="0" xfId="0" applyNumberFormat="1" applyFont="1" applyFill="1" applyAlignment="1"/>
    <xf numFmtId="166" fontId="4" fillId="153" borderId="0" xfId="0" applyNumberFormat="1" applyFont="1" applyFill="1" applyAlignment="1"/>
    <xf numFmtId="166" fontId="1" fillId="138" borderId="0" xfId="0" applyNumberFormat="1" applyFont="1" applyFill="1" applyAlignment="1"/>
    <xf numFmtId="166" fontId="1" fillId="62" borderId="0" xfId="0" applyNumberFormat="1" applyFont="1" applyFill="1" applyAlignment="1"/>
    <xf numFmtId="166" fontId="9" fillId="23" borderId="0" xfId="0" applyNumberFormat="1" applyFont="1" applyFill="1" applyAlignment="1"/>
    <xf numFmtId="166" fontId="1" fillId="171" borderId="0" xfId="0" applyNumberFormat="1" applyFont="1" applyFill="1" applyAlignment="1"/>
    <xf numFmtId="166" fontId="3" fillId="0" borderId="0" xfId="0" applyNumberFormat="1" applyFont="1" applyFill="1" applyAlignment="1">
      <alignment horizontal="right"/>
    </xf>
    <xf numFmtId="1" fontId="1" fillId="0" borderId="0" xfId="0" applyNumberFormat="1" applyFont="1" applyFill="1" applyAlignment="1">
      <alignment horizontal="right"/>
    </xf>
    <xf numFmtId="164" fontId="1" fillId="0" borderId="0" xfId="0" applyNumberFormat="1" applyFont="1" applyFill="1" applyAlignment="1">
      <alignment horizontal="right"/>
    </xf>
    <xf numFmtId="164" fontId="13" fillId="0" borderId="0" xfId="0" applyNumberFormat="1" applyFont="1" applyFill="1" applyAlignment="1">
      <alignment horizontal="right"/>
    </xf>
    <xf numFmtId="166" fontId="14" fillId="0" borderId="0" xfId="0" applyNumberFormat="1" applyFont="1" applyAlignment="1">
      <alignment horizontal="left"/>
    </xf>
    <xf numFmtId="164" fontId="14" fillId="0" borderId="0" xfId="0" applyNumberFormat="1" applyFont="1" applyAlignment="1"/>
    <xf numFmtId="164" fontId="1" fillId="93" borderId="0" xfId="0" applyNumberFormat="1" applyFont="1" applyFill="1" applyAlignment="1"/>
    <xf numFmtId="164" fontId="1" fillId="26" borderId="0" xfId="0" applyNumberFormat="1" applyFont="1" applyFill="1" applyAlignment="1"/>
    <xf numFmtId="164" fontId="1" fillId="181" borderId="0" xfId="0" applyNumberFormat="1" applyFont="1" applyFill="1" applyAlignment="1"/>
    <xf numFmtId="164" fontId="1" fillId="182" borderId="0" xfId="0" applyNumberFormat="1" applyFont="1" applyFill="1" applyAlignment="1"/>
    <xf numFmtId="164" fontId="1" fillId="87" borderId="0" xfId="0" applyNumberFormat="1" applyFont="1" applyFill="1" applyAlignment="1"/>
    <xf numFmtId="164" fontId="1" fillId="183" borderId="0" xfId="0" applyNumberFormat="1" applyFont="1" applyFill="1" applyAlignment="1"/>
    <xf numFmtId="164" fontId="1" fillId="184" borderId="0" xfId="0" applyNumberFormat="1" applyFont="1" applyFill="1" applyAlignment="1"/>
    <xf numFmtId="164" fontId="1" fillId="120" borderId="0" xfId="0" applyNumberFormat="1" applyFont="1" applyFill="1" applyAlignment="1"/>
    <xf numFmtId="164" fontId="1" fillId="185" borderId="0" xfId="0" applyNumberFormat="1" applyFont="1" applyFill="1" applyAlignment="1"/>
    <xf numFmtId="164" fontId="1" fillId="186" borderId="0" xfId="0" applyNumberFormat="1" applyFont="1" applyFill="1" applyAlignment="1"/>
    <xf numFmtId="164" fontId="1" fillId="187" borderId="0" xfId="0" applyNumberFormat="1" applyFont="1" applyFill="1" applyAlignment="1"/>
    <xf numFmtId="164" fontId="1" fillId="188" borderId="0" xfId="0" applyNumberFormat="1" applyFont="1" applyFill="1" applyAlignment="1"/>
    <xf numFmtId="166" fontId="1" fillId="189" borderId="0" xfId="0" applyNumberFormat="1" applyFont="1" applyFill="1" applyAlignment="1"/>
    <xf numFmtId="166" fontId="9" fillId="37" borderId="0" xfId="0" applyNumberFormat="1" applyFont="1" applyFill="1" applyAlignment="1"/>
    <xf numFmtId="166" fontId="1" fillId="78" borderId="0" xfId="0" applyNumberFormat="1" applyFont="1" applyFill="1" applyAlignment="1"/>
    <xf numFmtId="166" fontId="9" fillId="190" borderId="0" xfId="0" applyNumberFormat="1" applyFont="1" applyFill="1" applyAlignment="1"/>
    <xf numFmtId="166" fontId="4" fillId="191" borderId="0" xfId="0" applyNumberFormat="1" applyFont="1" applyFill="1" applyAlignment="1"/>
    <xf numFmtId="166" fontId="1" fillId="192" borderId="0" xfId="0" applyNumberFormat="1" applyFont="1" applyFill="1" applyAlignment="1"/>
    <xf numFmtId="166" fontId="1" fillId="3" borderId="0" xfId="0" applyNumberFormat="1" applyFont="1" applyFill="1" applyAlignment="1"/>
    <xf numFmtId="166" fontId="1" fillId="193" borderId="0" xfId="0" applyNumberFormat="1" applyFont="1" applyFill="1" applyAlignment="1"/>
    <xf numFmtId="166" fontId="9" fillId="97" borderId="0" xfId="0" applyNumberFormat="1" applyFont="1" applyFill="1" applyAlignment="1"/>
    <xf numFmtId="166" fontId="1" fillId="92" borderId="0" xfId="0" applyNumberFormat="1" applyFont="1" applyFill="1" applyAlignment="1"/>
    <xf numFmtId="166" fontId="1" fillId="77" borderId="0" xfId="0" applyNumberFormat="1" applyFont="1" applyFill="1" applyAlignment="1"/>
    <xf numFmtId="166" fontId="1" fillId="194" borderId="0" xfId="0" applyNumberFormat="1" applyFont="1" applyFill="1" applyAlignment="1"/>
    <xf numFmtId="166" fontId="1" fillId="86" borderId="0" xfId="0" applyNumberFormat="1" applyFont="1" applyFill="1" applyAlignment="1"/>
    <xf numFmtId="166" fontId="1" fillId="50" borderId="0" xfId="0" applyNumberFormat="1" applyFont="1" applyFill="1" applyAlignment="1"/>
    <xf numFmtId="166" fontId="1" fillId="67" borderId="0" xfId="0" applyNumberFormat="1" applyFont="1" applyFill="1" applyAlignment="1"/>
    <xf numFmtId="166" fontId="1" fillId="195" borderId="0" xfId="0" applyNumberFormat="1" applyFont="1" applyFill="1" applyAlignment="1"/>
    <xf numFmtId="166" fontId="9" fillId="114" borderId="0" xfId="0" applyNumberFormat="1" applyFont="1" applyFill="1" applyAlignment="1"/>
    <xf numFmtId="168"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Sheet4!$B$1</c:f>
              <c:strCache>
                <c:ptCount val="1"/>
                <c:pt idx="0">
                  <c:v>Price.Ln</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layout>
                <c:manualLayout>
                  <c:x val="0.12908923884514437"/>
                  <c:y val="0.4071937882764654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Sheet4!$A$2:$A$3001</c:f>
              <c:numCache>
                <c:formatCode>General</c:formatCode>
                <c:ptCount val="3000"/>
                <c:pt idx="0">
                  <c:v>0.5</c:v>
                </c:pt>
                <c:pt idx="1">
                  <c:v>0.3</c:v>
                </c:pt>
                <c:pt idx="2">
                  <c:v>0.41</c:v>
                </c:pt>
                <c:pt idx="3">
                  <c:v>0.56999999999999995</c:v>
                </c:pt>
                <c:pt idx="4">
                  <c:v>0.5</c:v>
                </c:pt>
                <c:pt idx="5">
                  <c:v>0.5</c:v>
                </c:pt>
                <c:pt idx="6">
                  <c:v>0.72</c:v>
                </c:pt>
                <c:pt idx="7">
                  <c:v>0.32</c:v>
                </c:pt>
                <c:pt idx="8">
                  <c:v>0.36</c:v>
                </c:pt>
                <c:pt idx="9">
                  <c:v>0.7</c:v>
                </c:pt>
                <c:pt idx="10">
                  <c:v>0.44</c:v>
                </c:pt>
                <c:pt idx="11">
                  <c:v>0.51</c:v>
                </c:pt>
                <c:pt idx="12">
                  <c:v>0.41</c:v>
                </c:pt>
                <c:pt idx="13">
                  <c:v>0.94</c:v>
                </c:pt>
                <c:pt idx="14">
                  <c:v>0.56000000000000005</c:v>
                </c:pt>
                <c:pt idx="15">
                  <c:v>0.9</c:v>
                </c:pt>
                <c:pt idx="16">
                  <c:v>0.32</c:v>
                </c:pt>
                <c:pt idx="17">
                  <c:v>0.51</c:v>
                </c:pt>
                <c:pt idx="18">
                  <c:v>0.76</c:v>
                </c:pt>
                <c:pt idx="19">
                  <c:v>0.25</c:v>
                </c:pt>
                <c:pt idx="20">
                  <c:v>0.37</c:v>
                </c:pt>
                <c:pt idx="21">
                  <c:v>0.36</c:v>
                </c:pt>
                <c:pt idx="22">
                  <c:v>0.56999999999999995</c:v>
                </c:pt>
                <c:pt idx="23">
                  <c:v>0.71</c:v>
                </c:pt>
                <c:pt idx="24">
                  <c:v>0.3</c:v>
                </c:pt>
                <c:pt idx="25">
                  <c:v>0.31</c:v>
                </c:pt>
                <c:pt idx="26">
                  <c:v>0.31</c:v>
                </c:pt>
                <c:pt idx="27">
                  <c:v>1</c:v>
                </c:pt>
                <c:pt idx="28">
                  <c:v>0.52</c:v>
                </c:pt>
                <c:pt idx="29">
                  <c:v>0.76</c:v>
                </c:pt>
                <c:pt idx="30">
                  <c:v>0.4</c:v>
                </c:pt>
                <c:pt idx="31">
                  <c:v>0.32</c:v>
                </c:pt>
                <c:pt idx="32">
                  <c:v>0.52</c:v>
                </c:pt>
                <c:pt idx="33">
                  <c:v>0.81</c:v>
                </c:pt>
                <c:pt idx="34">
                  <c:v>0.62</c:v>
                </c:pt>
                <c:pt idx="35">
                  <c:v>0.31</c:v>
                </c:pt>
                <c:pt idx="36">
                  <c:v>0.44</c:v>
                </c:pt>
                <c:pt idx="37">
                  <c:v>0.25</c:v>
                </c:pt>
                <c:pt idx="38">
                  <c:v>0.9</c:v>
                </c:pt>
                <c:pt idx="39">
                  <c:v>0.52</c:v>
                </c:pt>
                <c:pt idx="40">
                  <c:v>0.3</c:v>
                </c:pt>
                <c:pt idx="41">
                  <c:v>0.54</c:v>
                </c:pt>
                <c:pt idx="42">
                  <c:v>0.32</c:v>
                </c:pt>
                <c:pt idx="43">
                  <c:v>0.52</c:v>
                </c:pt>
                <c:pt idx="44">
                  <c:v>0.33</c:v>
                </c:pt>
                <c:pt idx="45">
                  <c:v>0.4</c:v>
                </c:pt>
                <c:pt idx="46">
                  <c:v>0.97</c:v>
                </c:pt>
                <c:pt idx="47">
                  <c:v>0.9</c:v>
                </c:pt>
                <c:pt idx="48">
                  <c:v>0.33</c:v>
                </c:pt>
                <c:pt idx="49">
                  <c:v>0.51</c:v>
                </c:pt>
                <c:pt idx="50">
                  <c:v>0.54</c:v>
                </c:pt>
                <c:pt idx="51">
                  <c:v>0.51</c:v>
                </c:pt>
                <c:pt idx="52">
                  <c:v>0.39</c:v>
                </c:pt>
                <c:pt idx="53">
                  <c:v>0.71</c:v>
                </c:pt>
                <c:pt idx="54">
                  <c:v>0.37</c:v>
                </c:pt>
                <c:pt idx="55">
                  <c:v>0.34</c:v>
                </c:pt>
                <c:pt idx="56">
                  <c:v>0.71</c:v>
                </c:pt>
                <c:pt idx="57">
                  <c:v>0.3</c:v>
                </c:pt>
                <c:pt idx="58">
                  <c:v>0.5</c:v>
                </c:pt>
                <c:pt idx="59">
                  <c:v>0.33</c:v>
                </c:pt>
                <c:pt idx="60">
                  <c:v>0.37</c:v>
                </c:pt>
                <c:pt idx="61">
                  <c:v>0.41</c:v>
                </c:pt>
                <c:pt idx="62">
                  <c:v>0.41</c:v>
                </c:pt>
                <c:pt idx="63">
                  <c:v>0.38</c:v>
                </c:pt>
                <c:pt idx="64">
                  <c:v>0.31</c:v>
                </c:pt>
                <c:pt idx="65">
                  <c:v>0.3</c:v>
                </c:pt>
                <c:pt idx="66">
                  <c:v>0.73</c:v>
                </c:pt>
                <c:pt idx="67">
                  <c:v>0.7</c:v>
                </c:pt>
                <c:pt idx="68">
                  <c:v>0.35</c:v>
                </c:pt>
                <c:pt idx="69">
                  <c:v>0.36</c:v>
                </c:pt>
                <c:pt idx="70">
                  <c:v>0.39</c:v>
                </c:pt>
                <c:pt idx="71">
                  <c:v>0.32</c:v>
                </c:pt>
                <c:pt idx="72">
                  <c:v>0.41</c:v>
                </c:pt>
                <c:pt idx="73">
                  <c:v>0.93</c:v>
                </c:pt>
                <c:pt idx="74">
                  <c:v>0.51</c:v>
                </c:pt>
                <c:pt idx="75">
                  <c:v>0.3</c:v>
                </c:pt>
                <c:pt idx="76">
                  <c:v>0.56000000000000005</c:v>
                </c:pt>
                <c:pt idx="77">
                  <c:v>0.54</c:v>
                </c:pt>
                <c:pt idx="78">
                  <c:v>0.9</c:v>
                </c:pt>
                <c:pt idx="79">
                  <c:v>0.71</c:v>
                </c:pt>
                <c:pt idx="80">
                  <c:v>0.52</c:v>
                </c:pt>
                <c:pt idx="81">
                  <c:v>0.9</c:v>
                </c:pt>
                <c:pt idx="82">
                  <c:v>0.5</c:v>
                </c:pt>
                <c:pt idx="83">
                  <c:v>0.41</c:v>
                </c:pt>
                <c:pt idx="84">
                  <c:v>0.81</c:v>
                </c:pt>
                <c:pt idx="85">
                  <c:v>0.35</c:v>
                </c:pt>
                <c:pt idx="86">
                  <c:v>0.61</c:v>
                </c:pt>
                <c:pt idx="87">
                  <c:v>0.41</c:v>
                </c:pt>
                <c:pt idx="88">
                  <c:v>0.5</c:v>
                </c:pt>
                <c:pt idx="89">
                  <c:v>0.26</c:v>
                </c:pt>
                <c:pt idx="90">
                  <c:v>0.32</c:v>
                </c:pt>
                <c:pt idx="91">
                  <c:v>0.4</c:v>
                </c:pt>
                <c:pt idx="92">
                  <c:v>0.4</c:v>
                </c:pt>
                <c:pt idx="93">
                  <c:v>0.92</c:v>
                </c:pt>
                <c:pt idx="94">
                  <c:v>0.71</c:v>
                </c:pt>
                <c:pt idx="95">
                  <c:v>0.31</c:v>
                </c:pt>
                <c:pt idx="96">
                  <c:v>0.31</c:v>
                </c:pt>
                <c:pt idx="97">
                  <c:v>0.37</c:v>
                </c:pt>
                <c:pt idx="98">
                  <c:v>0.43</c:v>
                </c:pt>
                <c:pt idx="99">
                  <c:v>0.79</c:v>
                </c:pt>
                <c:pt idx="100">
                  <c:v>0.31</c:v>
                </c:pt>
                <c:pt idx="101">
                  <c:v>1</c:v>
                </c:pt>
                <c:pt idx="102">
                  <c:v>0.32</c:v>
                </c:pt>
                <c:pt idx="103">
                  <c:v>0.4</c:v>
                </c:pt>
                <c:pt idx="104">
                  <c:v>0.4</c:v>
                </c:pt>
                <c:pt idx="105">
                  <c:v>0.71</c:v>
                </c:pt>
                <c:pt idx="106">
                  <c:v>0.7</c:v>
                </c:pt>
                <c:pt idx="107">
                  <c:v>0.83</c:v>
                </c:pt>
                <c:pt idx="108">
                  <c:v>0.32</c:v>
                </c:pt>
                <c:pt idx="109">
                  <c:v>1</c:v>
                </c:pt>
                <c:pt idx="110">
                  <c:v>0.32</c:v>
                </c:pt>
                <c:pt idx="111">
                  <c:v>0.5</c:v>
                </c:pt>
                <c:pt idx="112">
                  <c:v>0.52</c:v>
                </c:pt>
                <c:pt idx="113">
                  <c:v>0.71</c:v>
                </c:pt>
                <c:pt idx="114">
                  <c:v>0.52</c:v>
                </c:pt>
                <c:pt idx="115">
                  <c:v>0.71</c:v>
                </c:pt>
                <c:pt idx="116">
                  <c:v>0.5</c:v>
                </c:pt>
                <c:pt idx="117">
                  <c:v>0.38</c:v>
                </c:pt>
                <c:pt idx="118">
                  <c:v>0.83</c:v>
                </c:pt>
                <c:pt idx="119">
                  <c:v>0.3</c:v>
                </c:pt>
                <c:pt idx="120">
                  <c:v>0.35</c:v>
                </c:pt>
                <c:pt idx="121">
                  <c:v>0.3</c:v>
                </c:pt>
                <c:pt idx="122">
                  <c:v>0.9</c:v>
                </c:pt>
                <c:pt idx="123">
                  <c:v>0.6</c:v>
                </c:pt>
                <c:pt idx="124">
                  <c:v>0.28000000000000003</c:v>
                </c:pt>
                <c:pt idx="125">
                  <c:v>0.9</c:v>
                </c:pt>
                <c:pt idx="126">
                  <c:v>0.31</c:v>
                </c:pt>
                <c:pt idx="127">
                  <c:v>0.77</c:v>
                </c:pt>
                <c:pt idx="128">
                  <c:v>0.3</c:v>
                </c:pt>
                <c:pt idx="129">
                  <c:v>0.25</c:v>
                </c:pt>
                <c:pt idx="130">
                  <c:v>0.4</c:v>
                </c:pt>
                <c:pt idx="131">
                  <c:v>0.53</c:v>
                </c:pt>
                <c:pt idx="132">
                  <c:v>1</c:v>
                </c:pt>
                <c:pt idx="133">
                  <c:v>1</c:v>
                </c:pt>
                <c:pt idx="134">
                  <c:v>0.73</c:v>
                </c:pt>
                <c:pt idx="135">
                  <c:v>0.31</c:v>
                </c:pt>
                <c:pt idx="136">
                  <c:v>0.38</c:v>
                </c:pt>
                <c:pt idx="137">
                  <c:v>0.35</c:v>
                </c:pt>
                <c:pt idx="138">
                  <c:v>0.38</c:v>
                </c:pt>
                <c:pt idx="139">
                  <c:v>0.36</c:v>
                </c:pt>
                <c:pt idx="140">
                  <c:v>0.3</c:v>
                </c:pt>
                <c:pt idx="141">
                  <c:v>0.31</c:v>
                </c:pt>
                <c:pt idx="142">
                  <c:v>0.9</c:v>
                </c:pt>
                <c:pt idx="143">
                  <c:v>0.28000000000000003</c:v>
                </c:pt>
                <c:pt idx="144">
                  <c:v>0.3</c:v>
                </c:pt>
                <c:pt idx="145">
                  <c:v>0.33</c:v>
                </c:pt>
                <c:pt idx="146">
                  <c:v>0.32</c:v>
                </c:pt>
                <c:pt idx="147">
                  <c:v>0.39</c:v>
                </c:pt>
                <c:pt idx="148">
                  <c:v>0.37</c:v>
                </c:pt>
                <c:pt idx="149">
                  <c:v>0.38</c:v>
                </c:pt>
                <c:pt idx="150">
                  <c:v>0.7</c:v>
                </c:pt>
                <c:pt idx="151">
                  <c:v>0.35</c:v>
                </c:pt>
                <c:pt idx="152">
                  <c:v>0.51</c:v>
                </c:pt>
                <c:pt idx="153">
                  <c:v>0.34</c:v>
                </c:pt>
                <c:pt idx="154">
                  <c:v>0.46</c:v>
                </c:pt>
                <c:pt idx="155">
                  <c:v>0.3</c:v>
                </c:pt>
                <c:pt idx="156">
                  <c:v>0.54</c:v>
                </c:pt>
                <c:pt idx="157">
                  <c:v>0.9</c:v>
                </c:pt>
                <c:pt idx="158">
                  <c:v>0.42</c:v>
                </c:pt>
                <c:pt idx="159">
                  <c:v>0.72</c:v>
                </c:pt>
                <c:pt idx="160">
                  <c:v>0.41</c:v>
                </c:pt>
                <c:pt idx="161">
                  <c:v>0.32</c:v>
                </c:pt>
                <c:pt idx="162">
                  <c:v>1</c:v>
                </c:pt>
                <c:pt idx="163">
                  <c:v>0.7</c:v>
                </c:pt>
                <c:pt idx="164">
                  <c:v>0.54</c:v>
                </c:pt>
                <c:pt idx="165">
                  <c:v>0.3</c:v>
                </c:pt>
                <c:pt idx="166">
                  <c:v>0.33</c:v>
                </c:pt>
                <c:pt idx="167">
                  <c:v>0.9</c:v>
                </c:pt>
                <c:pt idx="168">
                  <c:v>0.31</c:v>
                </c:pt>
                <c:pt idx="169">
                  <c:v>0.42</c:v>
                </c:pt>
                <c:pt idx="170">
                  <c:v>0.33</c:v>
                </c:pt>
                <c:pt idx="171">
                  <c:v>0.32</c:v>
                </c:pt>
                <c:pt idx="172">
                  <c:v>0.53</c:v>
                </c:pt>
                <c:pt idx="173">
                  <c:v>0.71</c:v>
                </c:pt>
                <c:pt idx="174">
                  <c:v>0.3</c:v>
                </c:pt>
                <c:pt idx="175">
                  <c:v>0.5</c:v>
                </c:pt>
                <c:pt idx="176">
                  <c:v>0.59</c:v>
                </c:pt>
                <c:pt idx="177">
                  <c:v>0.54</c:v>
                </c:pt>
                <c:pt idx="178">
                  <c:v>0.41</c:v>
                </c:pt>
                <c:pt idx="179">
                  <c:v>0.51</c:v>
                </c:pt>
                <c:pt idx="180">
                  <c:v>0.3</c:v>
                </c:pt>
                <c:pt idx="181">
                  <c:v>0.32</c:v>
                </c:pt>
                <c:pt idx="182">
                  <c:v>0.54</c:v>
                </c:pt>
                <c:pt idx="183">
                  <c:v>1</c:v>
                </c:pt>
                <c:pt idx="184">
                  <c:v>0.93</c:v>
                </c:pt>
                <c:pt idx="185">
                  <c:v>0.91</c:v>
                </c:pt>
                <c:pt idx="186">
                  <c:v>0.3</c:v>
                </c:pt>
                <c:pt idx="187">
                  <c:v>0.56000000000000005</c:v>
                </c:pt>
                <c:pt idx="188">
                  <c:v>0.31</c:v>
                </c:pt>
                <c:pt idx="189">
                  <c:v>0.5</c:v>
                </c:pt>
                <c:pt idx="190">
                  <c:v>0.31</c:v>
                </c:pt>
                <c:pt idx="191">
                  <c:v>0.34</c:v>
                </c:pt>
                <c:pt idx="192">
                  <c:v>0.93</c:v>
                </c:pt>
                <c:pt idx="193">
                  <c:v>0.92</c:v>
                </c:pt>
                <c:pt idx="194">
                  <c:v>0.7</c:v>
                </c:pt>
                <c:pt idx="195">
                  <c:v>0.3</c:v>
                </c:pt>
                <c:pt idx="196">
                  <c:v>0.74</c:v>
                </c:pt>
                <c:pt idx="197">
                  <c:v>0.56000000000000005</c:v>
                </c:pt>
                <c:pt idx="198">
                  <c:v>0.59</c:v>
                </c:pt>
                <c:pt idx="199">
                  <c:v>0.31</c:v>
                </c:pt>
                <c:pt idx="200">
                  <c:v>0.32</c:v>
                </c:pt>
                <c:pt idx="201">
                  <c:v>0.44</c:v>
                </c:pt>
                <c:pt idx="202">
                  <c:v>0.31</c:v>
                </c:pt>
                <c:pt idx="203">
                  <c:v>0.5</c:v>
                </c:pt>
                <c:pt idx="204">
                  <c:v>0.26</c:v>
                </c:pt>
                <c:pt idx="205">
                  <c:v>1</c:v>
                </c:pt>
                <c:pt idx="206">
                  <c:v>0.92</c:v>
                </c:pt>
                <c:pt idx="207">
                  <c:v>0.57999999999999996</c:v>
                </c:pt>
                <c:pt idx="208">
                  <c:v>0.92</c:v>
                </c:pt>
                <c:pt idx="209">
                  <c:v>0.28999999999999998</c:v>
                </c:pt>
                <c:pt idx="210">
                  <c:v>0.71</c:v>
                </c:pt>
                <c:pt idx="211">
                  <c:v>0.3</c:v>
                </c:pt>
                <c:pt idx="212">
                  <c:v>0.3</c:v>
                </c:pt>
                <c:pt idx="213">
                  <c:v>0.33</c:v>
                </c:pt>
                <c:pt idx="214">
                  <c:v>0.31</c:v>
                </c:pt>
                <c:pt idx="215">
                  <c:v>0.31</c:v>
                </c:pt>
                <c:pt idx="216">
                  <c:v>0.9</c:v>
                </c:pt>
                <c:pt idx="217">
                  <c:v>0.3</c:v>
                </c:pt>
                <c:pt idx="218">
                  <c:v>0.9</c:v>
                </c:pt>
                <c:pt idx="219">
                  <c:v>0.4</c:v>
                </c:pt>
                <c:pt idx="220">
                  <c:v>0.5</c:v>
                </c:pt>
                <c:pt idx="221">
                  <c:v>0.5</c:v>
                </c:pt>
                <c:pt idx="222">
                  <c:v>0.42</c:v>
                </c:pt>
                <c:pt idx="223">
                  <c:v>0.9</c:v>
                </c:pt>
                <c:pt idx="224">
                  <c:v>0.31</c:v>
                </c:pt>
                <c:pt idx="225">
                  <c:v>0.32</c:v>
                </c:pt>
                <c:pt idx="226">
                  <c:v>0.91</c:v>
                </c:pt>
                <c:pt idx="227">
                  <c:v>0.31</c:v>
                </c:pt>
                <c:pt idx="228">
                  <c:v>0.51</c:v>
                </c:pt>
                <c:pt idx="229">
                  <c:v>0.31</c:v>
                </c:pt>
                <c:pt idx="230">
                  <c:v>0.82</c:v>
                </c:pt>
                <c:pt idx="231">
                  <c:v>0.81</c:v>
                </c:pt>
                <c:pt idx="232">
                  <c:v>0.3</c:v>
                </c:pt>
                <c:pt idx="233">
                  <c:v>0.8</c:v>
                </c:pt>
                <c:pt idx="234">
                  <c:v>0.35</c:v>
                </c:pt>
                <c:pt idx="235">
                  <c:v>0.46</c:v>
                </c:pt>
                <c:pt idx="236">
                  <c:v>0.33</c:v>
                </c:pt>
                <c:pt idx="237">
                  <c:v>0.52</c:v>
                </c:pt>
                <c:pt idx="238">
                  <c:v>0.33</c:v>
                </c:pt>
                <c:pt idx="239">
                  <c:v>0.9</c:v>
                </c:pt>
                <c:pt idx="240">
                  <c:v>1</c:v>
                </c:pt>
                <c:pt idx="241">
                  <c:v>0.91</c:v>
                </c:pt>
                <c:pt idx="242">
                  <c:v>0.32</c:v>
                </c:pt>
                <c:pt idx="243">
                  <c:v>0.27</c:v>
                </c:pt>
                <c:pt idx="244">
                  <c:v>0.7</c:v>
                </c:pt>
                <c:pt idx="245">
                  <c:v>0.5</c:v>
                </c:pt>
                <c:pt idx="246">
                  <c:v>0.4</c:v>
                </c:pt>
                <c:pt idx="247">
                  <c:v>0.57999999999999996</c:v>
                </c:pt>
                <c:pt idx="248">
                  <c:v>0.8</c:v>
                </c:pt>
                <c:pt idx="249">
                  <c:v>0.53</c:v>
                </c:pt>
                <c:pt idx="250">
                  <c:v>0.36</c:v>
                </c:pt>
                <c:pt idx="251">
                  <c:v>0.7</c:v>
                </c:pt>
                <c:pt idx="252">
                  <c:v>0.6</c:v>
                </c:pt>
                <c:pt idx="253">
                  <c:v>0.5</c:v>
                </c:pt>
                <c:pt idx="254">
                  <c:v>0.44</c:v>
                </c:pt>
                <c:pt idx="255">
                  <c:v>0.52</c:v>
                </c:pt>
                <c:pt idx="256">
                  <c:v>0.52</c:v>
                </c:pt>
                <c:pt idx="257">
                  <c:v>0.52</c:v>
                </c:pt>
                <c:pt idx="258">
                  <c:v>0.32</c:v>
                </c:pt>
                <c:pt idx="259">
                  <c:v>0.31</c:v>
                </c:pt>
                <c:pt idx="260">
                  <c:v>0.9</c:v>
                </c:pt>
                <c:pt idx="261">
                  <c:v>0.31</c:v>
                </c:pt>
                <c:pt idx="262">
                  <c:v>0.3</c:v>
                </c:pt>
                <c:pt idx="263">
                  <c:v>0.52</c:v>
                </c:pt>
                <c:pt idx="264">
                  <c:v>0.9</c:v>
                </c:pt>
                <c:pt idx="265">
                  <c:v>0.51</c:v>
                </c:pt>
                <c:pt idx="266">
                  <c:v>0.34</c:v>
                </c:pt>
                <c:pt idx="267">
                  <c:v>0.41</c:v>
                </c:pt>
                <c:pt idx="268">
                  <c:v>0.72</c:v>
                </c:pt>
                <c:pt idx="269">
                  <c:v>0.4</c:v>
                </c:pt>
                <c:pt idx="270">
                  <c:v>0.7</c:v>
                </c:pt>
                <c:pt idx="271">
                  <c:v>0.35</c:v>
                </c:pt>
                <c:pt idx="272">
                  <c:v>0.59</c:v>
                </c:pt>
                <c:pt idx="273">
                  <c:v>0.54</c:v>
                </c:pt>
                <c:pt idx="274">
                  <c:v>0.6</c:v>
                </c:pt>
                <c:pt idx="275">
                  <c:v>0.52</c:v>
                </c:pt>
                <c:pt idx="276">
                  <c:v>0.72</c:v>
                </c:pt>
                <c:pt idx="277">
                  <c:v>1</c:v>
                </c:pt>
                <c:pt idx="278">
                  <c:v>0.51</c:v>
                </c:pt>
                <c:pt idx="279">
                  <c:v>0.51</c:v>
                </c:pt>
                <c:pt idx="280">
                  <c:v>0.72</c:v>
                </c:pt>
                <c:pt idx="281">
                  <c:v>0.35</c:v>
                </c:pt>
                <c:pt idx="282">
                  <c:v>1</c:v>
                </c:pt>
                <c:pt idx="283">
                  <c:v>0.43</c:v>
                </c:pt>
                <c:pt idx="284">
                  <c:v>0.31</c:v>
                </c:pt>
                <c:pt idx="285">
                  <c:v>0.9</c:v>
                </c:pt>
                <c:pt idx="286">
                  <c:v>0.23</c:v>
                </c:pt>
                <c:pt idx="287">
                  <c:v>0.34</c:v>
                </c:pt>
                <c:pt idx="288">
                  <c:v>0.81</c:v>
                </c:pt>
                <c:pt idx="289">
                  <c:v>0.3</c:v>
                </c:pt>
                <c:pt idx="290">
                  <c:v>0.7</c:v>
                </c:pt>
                <c:pt idx="291">
                  <c:v>0.73</c:v>
                </c:pt>
                <c:pt idx="292">
                  <c:v>0.42</c:v>
                </c:pt>
                <c:pt idx="293">
                  <c:v>0.7</c:v>
                </c:pt>
                <c:pt idx="294">
                  <c:v>0.9</c:v>
                </c:pt>
                <c:pt idx="295">
                  <c:v>0.34</c:v>
                </c:pt>
                <c:pt idx="296">
                  <c:v>0.34</c:v>
                </c:pt>
                <c:pt idx="297">
                  <c:v>0.9</c:v>
                </c:pt>
                <c:pt idx="298">
                  <c:v>0.3</c:v>
                </c:pt>
                <c:pt idx="299">
                  <c:v>1</c:v>
                </c:pt>
                <c:pt idx="300">
                  <c:v>0.39</c:v>
                </c:pt>
                <c:pt idx="301">
                  <c:v>0.3</c:v>
                </c:pt>
                <c:pt idx="302">
                  <c:v>0.32</c:v>
                </c:pt>
                <c:pt idx="303">
                  <c:v>0.71</c:v>
                </c:pt>
                <c:pt idx="304">
                  <c:v>0.7</c:v>
                </c:pt>
                <c:pt idx="305">
                  <c:v>0.92</c:v>
                </c:pt>
                <c:pt idx="306">
                  <c:v>0.4</c:v>
                </c:pt>
                <c:pt idx="307">
                  <c:v>0.9</c:v>
                </c:pt>
                <c:pt idx="308">
                  <c:v>0.4</c:v>
                </c:pt>
                <c:pt idx="309">
                  <c:v>1</c:v>
                </c:pt>
                <c:pt idx="310">
                  <c:v>0.3</c:v>
                </c:pt>
                <c:pt idx="311">
                  <c:v>0.46</c:v>
                </c:pt>
                <c:pt idx="312">
                  <c:v>0.46</c:v>
                </c:pt>
                <c:pt idx="313">
                  <c:v>0.9</c:v>
                </c:pt>
                <c:pt idx="314">
                  <c:v>0.54</c:v>
                </c:pt>
                <c:pt idx="315">
                  <c:v>0.28000000000000003</c:v>
                </c:pt>
                <c:pt idx="316">
                  <c:v>0.31</c:v>
                </c:pt>
                <c:pt idx="317">
                  <c:v>0.41</c:v>
                </c:pt>
                <c:pt idx="318">
                  <c:v>0.43</c:v>
                </c:pt>
                <c:pt idx="319">
                  <c:v>0.93</c:v>
                </c:pt>
                <c:pt idx="320">
                  <c:v>0.55000000000000004</c:v>
                </c:pt>
                <c:pt idx="321">
                  <c:v>0.64</c:v>
                </c:pt>
                <c:pt idx="322">
                  <c:v>0.75</c:v>
                </c:pt>
                <c:pt idx="323">
                  <c:v>0.31</c:v>
                </c:pt>
                <c:pt idx="324">
                  <c:v>0.51</c:v>
                </c:pt>
                <c:pt idx="325">
                  <c:v>0.4</c:v>
                </c:pt>
                <c:pt idx="326">
                  <c:v>0.7</c:v>
                </c:pt>
                <c:pt idx="327">
                  <c:v>0.51</c:v>
                </c:pt>
                <c:pt idx="328">
                  <c:v>0.51</c:v>
                </c:pt>
                <c:pt idx="329">
                  <c:v>0.34</c:v>
                </c:pt>
                <c:pt idx="330">
                  <c:v>0.62</c:v>
                </c:pt>
                <c:pt idx="331">
                  <c:v>0.5</c:v>
                </c:pt>
                <c:pt idx="332">
                  <c:v>0.76</c:v>
                </c:pt>
                <c:pt idx="333">
                  <c:v>0.86</c:v>
                </c:pt>
                <c:pt idx="334">
                  <c:v>0.5</c:v>
                </c:pt>
                <c:pt idx="335">
                  <c:v>0.71</c:v>
                </c:pt>
                <c:pt idx="336">
                  <c:v>0.43</c:v>
                </c:pt>
                <c:pt idx="337">
                  <c:v>0.38</c:v>
                </c:pt>
                <c:pt idx="338">
                  <c:v>0.85</c:v>
                </c:pt>
                <c:pt idx="339">
                  <c:v>0.28999999999999998</c:v>
                </c:pt>
                <c:pt idx="340">
                  <c:v>0.32</c:v>
                </c:pt>
                <c:pt idx="341">
                  <c:v>1</c:v>
                </c:pt>
                <c:pt idx="342">
                  <c:v>0.76</c:v>
                </c:pt>
                <c:pt idx="343">
                  <c:v>0.33</c:v>
                </c:pt>
                <c:pt idx="344">
                  <c:v>0.71</c:v>
                </c:pt>
                <c:pt idx="345">
                  <c:v>1</c:v>
                </c:pt>
                <c:pt idx="346">
                  <c:v>0.71</c:v>
                </c:pt>
                <c:pt idx="347">
                  <c:v>0.81</c:v>
                </c:pt>
                <c:pt idx="348">
                  <c:v>0.46</c:v>
                </c:pt>
                <c:pt idx="349">
                  <c:v>0.51</c:v>
                </c:pt>
                <c:pt idx="350">
                  <c:v>0.7</c:v>
                </c:pt>
                <c:pt idx="351">
                  <c:v>0.42</c:v>
                </c:pt>
                <c:pt idx="352">
                  <c:v>0.42</c:v>
                </c:pt>
                <c:pt idx="353">
                  <c:v>0.41</c:v>
                </c:pt>
                <c:pt idx="354">
                  <c:v>0.7</c:v>
                </c:pt>
                <c:pt idx="355">
                  <c:v>1</c:v>
                </c:pt>
                <c:pt idx="356">
                  <c:v>0.38</c:v>
                </c:pt>
                <c:pt idx="357">
                  <c:v>0.4</c:v>
                </c:pt>
                <c:pt idx="358">
                  <c:v>0.9</c:v>
                </c:pt>
                <c:pt idx="359">
                  <c:v>0.5</c:v>
                </c:pt>
                <c:pt idx="360">
                  <c:v>0.36</c:v>
                </c:pt>
                <c:pt idx="361">
                  <c:v>0.41</c:v>
                </c:pt>
                <c:pt idx="362">
                  <c:v>0.36</c:v>
                </c:pt>
                <c:pt idx="363">
                  <c:v>0.56999999999999995</c:v>
                </c:pt>
                <c:pt idx="364">
                  <c:v>0.53</c:v>
                </c:pt>
                <c:pt idx="365">
                  <c:v>0.75</c:v>
                </c:pt>
                <c:pt idx="366">
                  <c:v>0.7</c:v>
                </c:pt>
                <c:pt idx="367">
                  <c:v>0.32</c:v>
                </c:pt>
                <c:pt idx="368">
                  <c:v>0.31</c:v>
                </c:pt>
                <c:pt idx="369">
                  <c:v>0.53</c:v>
                </c:pt>
                <c:pt idx="370">
                  <c:v>0.33</c:v>
                </c:pt>
                <c:pt idx="371">
                  <c:v>0.5</c:v>
                </c:pt>
                <c:pt idx="372">
                  <c:v>0.6</c:v>
                </c:pt>
                <c:pt idx="373">
                  <c:v>0.44</c:v>
                </c:pt>
                <c:pt idx="374">
                  <c:v>0.7</c:v>
                </c:pt>
                <c:pt idx="375">
                  <c:v>0.33</c:v>
                </c:pt>
                <c:pt idx="376">
                  <c:v>0.76</c:v>
                </c:pt>
                <c:pt idx="377">
                  <c:v>0.72</c:v>
                </c:pt>
                <c:pt idx="378">
                  <c:v>0.31</c:v>
                </c:pt>
                <c:pt idx="379">
                  <c:v>0.24</c:v>
                </c:pt>
                <c:pt idx="380">
                  <c:v>0.3</c:v>
                </c:pt>
                <c:pt idx="381">
                  <c:v>0.3</c:v>
                </c:pt>
                <c:pt idx="382">
                  <c:v>0.32</c:v>
                </c:pt>
                <c:pt idx="383">
                  <c:v>0.81</c:v>
                </c:pt>
                <c:pt idx="384">
                  <c:v>0.55000000000000004</c:v>
                </c:pt>
                <c:pt idx="385">
                  <c:v>0.32</c:v>
                </c:pt>
                <c:pt idx="386">
                  <c:v>0.32</c:v>
                </c:pt>
                <c:pt idx="387">
                  <c:v>0.7</c:v>
                </c:pt>
                <c:pt idx="388">
                  <c:v>0.41</c:v>
                </c:pt>
                <c:pt idx="389">
                  <c:v>0.31</c:v>
                </c:pt>
                <c:pt idx="390">
                  <c:v>0.82</c:v>
                </c:pt>
                <c:pt idx="391">
                  <c:v>0.41</c:v>
                </c:pt>
                <c:pt idx="392">
                  <c:v>0.53</c:v>
                </c:pt>
                <c:pt idx="393">
                  <c:v>0.3</c:v>
                </c:pt>
                <c:pt idx="394">
                  <c:v>0.37</c:v>
                </c:pt>
                <c:pt idx="395">
                  <c:v>0.26</c:v>
                </c:pt>
                <c:pt idx="396">
                  <c:v>0.64</c:v>
                </c:pt>
                <c:pt idx="397">
                  <c:v>0.32</c:v>
                </c:pt>
                <c:pt idx="398">
                  <c:v>0.3</c:v>
                </c:pt>
                <c:pt idx="399">
                  <c:v>0.7</c:v>
                </c:pt>
                <c:pt idx="400">
                  <c:v>0.38</c:v>
                </c:pt>
                <c:pt idx="401">
                  <c:v>1</c:v>
                </c:pt>
                <c:pt idx="402">
                  <c:v>0.4</c:v>
                </c:pt>
                <c:pt idx="403">
                  <c:v>0.65</c:v>
                </c:pt>
                <c:pt idx="404">
                  <c:v>0.3</c:v>
                </c:pt>
                <c:pt idx="405">
                  <c:v>0.3</c:v>
                </c:pt>
                <c:pt idx="406">
                  <c:v>0.32</c:v>
                </c:pt>
                <c:pt idx="407">
                  <c:v>0.71</c:v>
                </c:pt>
                <c:pt idx="408">
                  <c:v>0.39</c:v>
                </c:pt>
                <c:pt idx="409">
                  <c:v>0.5</c:v>
                </c:pt>
                <c:pt idx="410">
                  <c:v>0.41</c:v>
                </c:pt>
                <c:pt idx="411">
                  <c:v>0.81</c:v>
                </c:pt>
                <c:pt idx="412">
                  <c:v>0.7</c:v>
                </c:pt>
                <c:pt idx="413">
                  <c:v>0.31</c:v>
                </c:pt>
                <c:pt idx="414">
                  <c:v>0.31</c:v>
                </c:pt>
                <c:pt idx="415">
                  <c:v>0.42</c:v>
                </c:pt>
                <c:pt idx="416">
                  <c:v>0.41</c:v>
                </c:pt>
                <c:pt idx="417">
                  <c:v>0.51</c:v>
                </c:pt>
                <c:pt idx="418">
                  <c:v>0.51</c:v>
                </c:pt>
                <c:pt idx="419">
                  <c:v>0.71</c:v>
                </c:pt>
                <c:pt idx="420">
                  <c:v>0.32</c:v>
                </c:pt>
                <c:pt idx="421">
                  <c:v>0.3</c:v>
                </c:pt>
                <c:pt idx="422">
                  <c:v>0.4</c:v>
                </c:pt>
                <c:pt idx="423">
                  <c:v>0.5</c:v>
                </c:pt>
                <c:pt idx="424">
                  <c:v>1</c:v>
                </c:pt>
                <c:pt idx="425">
                  <c:v>0.83</c:v>
                </c:pt>
                <c:pt idx="426">
                  <c:v>0.3</c:v>
                </c:pt>
                <c:pt idx="427">
                  <c:v>0.74</c:v>
                </c:pt>
                <c:pt idx="428">
                  <c:v>0.81</c:v>
                </c:pt>
                <c:pt idx="429">
                  <c:v>0.72</c:v>
                </c:pt>
                <c:pt idx="430">
                  <c:v>0.52</c:v>
                </c:pt>
                <c:pt idx="431">
                  <c:v>0.24</c:v>
                </c:pt>
                <c:pt idx="432">
                  <c:v>0.3</c:v>
                </c:pt>
                <c:pt idx="433">
                  <c:v>0.34</c:v>
                </c:pt>
                <c:pt idx="434">
                  <c:v>0.84</c:v>
                </c:pt>
                <c:pt idx="435">
                  <c:v>0.71</c:v>
                </c:pt>
                <c:pt idx="436">
                  <c:v>0.7</c:v>
                </c:pt>
                <c:pt idx="437">
                  <c:v>0.73</c:v>
                </c:pt>
                <c:pt idx="438">
                  <c:v>0.82</c:v>
                </c:pt>
                <c:pt idx="439">
                  <c:v>0.73</c:v>
                </c:pt>
                <c:pt idx="440">
                  <c:v>0.71</c:v>
                </c:pt>
                <c:pt idx="441">
                  <c:v>0.7</c:v>
                </c:pt>
                <c:pt idx="442">
                  <c:v>0.76</c:v>
                </c:pt>
                <c:pt idx="443">
                  <c:v>0.32</c:v>
                </c:pt>
                <c:pt idx="444">
                  <c:v>0.8</c:v>
                </c:pt>
                <c:pt idx="445">
                  <c:v>1</c:v>
                </c:pt>
                <c:pt idx="446">
                  <c:v>0.3</c:v>
                </c:pt>
                <c:pt idx="447">
                  <c:v>0.36</c:v>
                </c:pt>
                <c:pt idx="448">
                  <c:v>0.42</c:v>
                </c:pt>
                <c:pt idx="449">
                  <c:v>0.57999999999999996</c:v>
                </c:pt>
                <c:pt idx="450">
                  <c:v>0.32</c:v>
                </c:pt>
                <c:pt idx="451">
                  <c:v>0.78</c:v>
                </c:pt>
                <c:pt idx="452">
                  <c:v>0.46</c:v>
                </c:pt>
                <c:pt idx="453">
                  <c:v>0.73</c:v>
                </c:pt>
                <c:pt idx="454">
                  <c:v>0.56000000000000005</c:v>
                </c:pt>
                <c:pt idx="455">
                  <c:v>0.59</c:v>
                </c:pt>
                <c:pt idx="456">
                  <c:v>0.95</c:v>
                </c:pt>
                <c:pt idx="457">
                  <c:v>0.3</c:v>
                </c:pt>
                <c:pt idx="458">
                  <c:v>0.4</c:v>
                </c:pt>
                <c:pt idx="459">
                  <c:v>0.56999999999999995</c:v>
                </c:pt>
                <c:pt idx="460">
                  <c:v>0.6</c:v>
                </c:pt>
                <c:pt idx="461">
                  <c:v>0.4</c:v>
                </c:pt>
                <c:pt idx="462">
                  <c:v>0.7</c:v>
                </c:pt>
                <c:pt idx="463">
                  <c:v>0.5</c:v>
                </c:pt>
                <c:pt idx="464">
                  <c:v>1</c:v>
                </c:pt>
                <c:pt idx="465">
                  <c:v>0.31</c:v>
                </c:pt>
                <c:pt idx="466">
                  <c:v>0.5</c:v>
                </c:pt>
                <c:pt idx="467">
                  <c:v>0.4</c:v>
                </c:pt>
                <c:pt idx="468">
                  <c:v>0.4</c:v>
                </c:pt>
                <c:pt idx="469">
                  <c:v>0.56000000000000005</c:v>
                </c:pt>
                <c:pt idx="470">
                  <c:v>0.33</c:v>
                </c:pt>
                <c:pt idx="471">
                  <c:v>0.3</c:v>
                </c:pt>
                <c:pt idx="472">
                  <c:v>0.32</c:v>
                </c:pt>
                <c:pt idx="473">
                  <c:v>0.59</c:v>
                </c:pt>
                <c:pt idx="474">
                  <c:v>0.3</c:v>
                </c:pt>
                <c:pt idx="475">
                  <c:v>0.61</c:v>
                </c:pt>
                <c:pt idx="476">
                  <c:v>0.23</c:v>
                </c:pt>
                <c:pt idx="477">
                  <c:v>0.32</c:v>
                </c:pt>
                <c:pt idx="478">
                  <c:v>0.3</c:v>
                </c:pt>
                <c:pt idx="479">
                  <c:v>0.33</c:v>
                </c:pt>
                <c:pt idx="480">
                  <c:v>0.23</c:v>
                </c:pt>
                <c:pt idx="481">
                  <c:v>0.5</c:v>
                </c:pt>
                <c:pt idx="482">
                  <c:v>0.41</c:v>
                </c:pt>
                <c:pt idx="483">
                  <c:v>0.7</c:v>
                </c:pt>
                <c:pt idx="484">
                  <c:v>0.36</c:v>
                </c:pt>
                <c:pt idx="485">
                  <c:v>0.91</c:v>
                </c:pt>
                <c:pt idx="486">
                  <c:v>1</c:v>
                </c:pt>
                <c:pt idx="487">
                  <c:v>0.24</c:v>
                </c:pt>
                <c:pt idx="488">
                  <c:v>0.32</c:v>
                </c:pt>
                <c:pt idx="489">
                  <c:v>0.31</c:v>
                </c:pt>
                <c:pt idx="490">
                  <c:v>0.72</c:v>
                </c:pt>
                <c:pt idx="491">
                  <c:v>0.73</c:v>
                </c:pt>
                <c:pt idx="492">
                  <c:v>0.8</c:v>
                </c:pt>
                <c:pt idx="493">
                  <c:v>0.81</c:v>
                </c:pt>
                <c:pt idx="494">
                  <c:v>0.7</c:v>
                </c:pt>
                <c:pt idx="495">
                  <c:v>0.51</c:v>
                </c:pt>
                <c:pt idx="496">
                  <c:v>0.31</c:v>
                </c:pt>
                <c:pt idx="497">
                  <c:v>0.38</c:v>
                </c:pt>
                <c:pt idx="498">
                  <c:v>0.39</c:v>
                </c:pt>
                <c:pt idx="499">
                  <c:v>0.72</c:v>
                </c:pt>
                <c:pt idx="500">
                  <c:v>0.42</c:v>
                </c:pt>
                <c:pt idx="501">
                  <c:v>0.74</c:v>
                </c:pt>
                <c:pt idx="502">
                  <c:v>0.48</c:v>
                </c:pt>
                <c:pt idx="503">
                  <c:v>0.33</c:v>
                </c:pt>
                <c:pt idx="504">
                  <c:v>0.33</c:v>
                </c:pt>
                <c:pt idx="505">
                  <c:v>0.72</c:v>
                </c:pt>
                <c:pt idx="506">
                  <c:v>0.33</c:v>
                </c:pt>
                <c:pt idx="507">
                  <c:v>0.56999999999999995</c:v>
                </c:pt>
                <c:pt idx="508">
                  <c:v>0.31</c:v>
                </c:pt>
                <c:pt idx="509">
                  <c:v>0.9</c:v>
                </c:pt>
                <c:pt idx="510">
                  <c:v>0.32</c:v>
                </c:pt>
                <c:pt idx="511">
                  <c:v>1</c:v>
                </c:pt>
                <c:pt idx="512">
                  <c:v>0.9</c:v>
                </c:pt>
                <c:pt idx="513">
                  <c:v>0.54</c:v>
                </c:pt>
                <c:pt idx="514">
                  <c:v>0.73</c:v>
                </c:pt>
                <c:pt idx="515">
                  <c:v>0.33</c:v>
                </c:pt>
                <c:pt idx="516">
                  <c:v>0.4</c:v>
                </c:pt>
                <c:pt idx="517">
                  <c:v>0.3</c:v>
                </c:pt>
                <c:pt idx="518">
                  <c:v>0.3</c:v>
                </c:pt>
                <c:pt idx="519">
                  <c:v>0.3</c:v>
                </c:pt>
                <c:pt idx="520">
                  <c:v>0.37</c:v>
                </c:pt>
                <c:pt idx="521">
                  <c:v>1</c:v>
                </c:pt>
                <c:pt idx="522">
                  <c:v>0.7</c:v>
                </c:pt>
                <c:pt idx="523">
                  <c:v>1</c:v>
                </c:pt>
                <c:pt idx="524">
                  <c:v>0.51</c:v>
                </c:pt>
                <c:pt idx="525">
                  <c:v>0.33</c:v>
                </c:pt>
                <c:pt idx="526">
                  <c:v>0.42</c:v>
                </c:pt>
                <c:pt idx="527">
                  <c:v>0.52</c:v>
                </c:pt>
                <c:pt idx="528">
                  <c:v>0.35</c:v>
                </c:pt>
                <c:pt idx="529">
                  <c:v>0.41</c:v>
                </c:pt>
                <c:pt idx="530">
                  <c:v>0.73</c:v>
                </c:pt>
                <c:pt idx="531">
                  <c:v>0.34</c:v>
                </c:pt>
                <c:pt idx="532">
                  <c:v>0.51</c:v>
                </c:pt>
                <c:pt idx="533">
                  <c:v>0.3</c:v>
                </c:pt>
                <c:pt idx="534">
                  <c:v>0.33</c:v>
                </c:pt>
                <c:pt idx="535">
                  <c:v>0.9</c:v>
                </c:pt>
                <c:pt idx="536">
                  <c:v>0.35</c:v>
                </c:pt>
                <c:pt idx="537">
                  <c:v>0.5</c:v>
                </c:pt>
                <c:pt idx="538">
                  <c:v>0.43</c:v>
                </c:pt>
                <c:pt idx="539">
                  <c:v>0.37</c:v>
                </c:pt>
                <c:pt idx="540">
                  <c:v>0.59</c:v>
                </c:pt>
                <c:pt idx="541">
                  <c:v>0.48</c:v>
                </c:pt>
                <c:pt idx="542">
                  <c:v>0.41</c:v>
                </c:pt>
                <c:pt idx="543">
                  <c:v>0.75</c:v>
                </c:pt>
                <c:pt idx="544">
                  <c:v>0.51</c:v>
                </c:pt>
                <c:pt idx="545">
                  <c:v>0.31</c:v>
                </c:pt>
                <c:pt idx="546">
                  <c:v>0.52</c:v>
                </c:pt>
                <c:pt idx="547">
                  <c:v>0.75</c:v>
                </c:pt>
                <c:pt idx="548">
                  <c:v>0.53</c:v>
                </c:pt>
                <c:pt idx="549">
                  <c:v>0.86</c:v>
                </c:pt>
                <c:pt idx="550">
                  <c:v>0.31</c:v>
                </c:pt>
                <c:pt idx="551">
                  <c:v>0.75</c:v>
                </c:pt>
                <c:pt idx="552">
                  <c:v>0.52</c:v>
                </c:pt>
                <c:pt idx="553">
                  <c:v>0.86</c:v>
                </c:pt>
                <c:pt idx="554">
                  <c:v>0.52</c:v>
                </c:pt>
                <c:pt idx="555">
                  <c:v>0.66</c:v>
                </c:pt>
                <c:pt idx="556">
                  <c:v>0.33</c:v>
                </c:pt>
                <c:pt idx="557">
                  <c:v>0.53</c:v>
                </c:pt>
                <c:pt idx="558">
                  <c:v>0.35</c:v>
                </c:pt>
                <c:pt idx="559">
                  <c:v>0.56000000000000005</c:v>
                </c:pt>
                <c:pt idx="560">
                  <c:v>0.34</c:v>
                </c:pt>
                <c:pt idx="561">
                  <c:v>0.52</c:v>
                </c:pt>
                <c:pt idx="562">
                  <c:v>0.7</c:v>
                </c:pt>
                <c:pt idx="563">
                  <c:v>0.76</c:v>
                </c:pt>
                <c:pt idx="564">
                  <c:v>0.51</c:v>
                </c:pt>
                <c:pt idx="565">
                  <c:v>0.71</c:v>
                </c:pt>
                <c:pt idx="566">
                  <c:v>0.7</c:v>
                </c:pt>
                <c:pt idx="567">
                  <c:v>0.35</c:v>
                </c:pt>
                <c:pt idx="568">
                  <c:v>0.5</c:v>
                </c:pt>
                <c:pt idx="569">
                  <c:v>0.32</c:v>
                </c:pt>
                <c:pt idx="570">
                  <c:v>0.31</c:v>
                </c:pt>
                <c:pt idx="571">
                  <c:v>0.51</c:v>
                </c:pt>
                <c:pt idx="572">
                  <c:v>0.31</c:v>
                </c:pt>
                <c:pt idx="573">
                  <c:v>0.51</c:v>
                </c:pt>
                <c:pt idx="574">
                  <c:v>0.35</c:v>
                </c:pt>
                <c:pt idx="575">
                  <c:v>0.53</c:v>
                </c:pt>
                <c:pt idx="576">
                  <c:v>0.59</c:v>
                </c:pt>
                <c:pt idx="577">
                  <c:v>0.42</c:v>
                </c:pt>
                <c:pt idx="578">
                  <c:v>0.3</c:v>
                </c:pt>
                <c:pt idx="579">
                  <c:v>0.9</c:v>
                </c:pt>
                <c:pt idx="580">
                  <c:v>0.28000000000000003</c:v>
                </c:pt>
                <c:pt idx="581">
                  <c:v>0.53</c:v>
                </c:pt>
                <c:pt idx="582">
                  <c:v>0.73</c:v>
                </c:pt>
                <c:pt idx="583">
                  <c:v>0.7</c:v>
                </c:pt>
                <c:pt idx="584">
                  <c:v>0.51</c:v>
                </c:pt>
                <c:pt idx="585">
                  <c:v>0.3</c:v>
                </c:pt>
                <c:pt idx="586">
                  <c:v>0.9</c:v>
                </c:pt>
                <c:pt idx="587">
                  <c:v>0.4</c:v>
                </c:pt>
                <c:pt idx="588">
                  <c:v>1</c:v>
                </c:pt>
                <c:pt idx="589">
                  <c:v>0.3</c:v>
                </c:pt>
                <c:pt idx="590">
                  <c:v>0.54</c:v>
                </c:pt>
                <c:pt idx="591">
                  <c:v>0.4</c:v>
                </c:pt>
                <c:pt idx="592">
                  <c:v>0.3</c:v>
                </c:pt>
                <c:pt idx="593">
                  <c:v>0.93</c:v>
                </c:pt>
                <c:pt idx="594">
                  <c:v>0.4</c:v>
                </c:pt>
                <c:pt idx="595">
                  <c:v>0.61</c:v>
                </c:pt>
                <c:pt idx="596">
                  <c:v>0.7</c:v>
                </c:pt>
                <c:pt idx="597">
                  <c:v>0.71</c:v>
                </c:pt>
                <c:pt idx="598">
                  <c:v>0.7</c:v>
                </c:pt>
                <c:pt idx="599">
                  <c:v>0.72</c:v>
                </c:pt>
                <c:pt idx="600">
                  <c:v>0.3</c:v>
                </c:pt>
                <c:pt idx="601">
                  <c:v>1</c:v>
                </c:pt>
                <c:pt idx="602">
                  <c:v>0.38</c:v>
                </c:pt>
                <c:pt idx="603">
                  <c:v>0.43</c:v>
                </c:pt>
                <c:pt idx="604">
                  <c:v>0.51</c:v>
                </c:pt>
                <c:pt idx="605">
                  <c:v>0.71</c:v>
                </c:pt>
                <c:pt idx="606">
                  <c:v>0.5</c:v>
                </c:pt>
                <c:pt idx="607">
                  <c:v>0.47</c:v>
                </c:pt>
                <c:pt idx="608">
                  <c:v>0.91</c:v>
                </c:pt>
                <c:pt idx="609">
                  <c:v>1</c:v>
                </c:pt>
                <c:pt idx="610">
                  <c:v>0.72</c:v>
                </c:pt>
                <c:pt idx="611">
                  <c:v>0.36</c:v>
                </c:pt>
                <c:pt idx="612">
                  <c:v>0.71</c:v>
                </c:pt>
                <c:pt idx="613">
                  <c:v>0.9</c:v>
                </c:pt>
                <c:pt idx="614">
                  <c:v>0.32</c:v>
                </c:pt>
                <c:pt idx="615">
                  <c:v>0.34</c:v>
                </c:pt>
                <c:pt idx="616">
                  <c:v>0.62</c:v>
                </c:pt>
                <c:pt idx="617">
                  <c:v>0.82</c:v>
                </c:pt>
                <c:pt idx="618">
                  <c:v>0.3</c:v>
                </c:pt>
                <c:pt idx="619">
                  <c:v>0.31</c:v>
                </c:pt>
                <c:pt idx="620">
                  <c:v>0.9</c:v>
                </c:pt>
                <c:pt idx="621">
                  <c:v>0.81</c:v>
                </c:pt>
                <c:pt idx="622">
                  <c:v>0.36</c:v>
                </c:pt>
                <c:pt idx="623">
                  <c:v>0.91</c:v>
                </c:pt>
                <c:pt idx="624">
                  <c:v>0.3</c:v>
                </c:pt>
                <c:pt idx="625">
                  <c:v>0.67</c:v>
                </c:pt>
                <c:pt idx="626">
                  <c:v>0.39</c:v>
                </c:pt>
                <c:pt idx="627">
                  <c:v>0.53</c:v>
                </c:pt>
                <c:pt idx="628">
                  <c:v>0.7</c:v>
                </c:pt>
                <c:pt idx="629">
                  <c:v>0.34</c:v>
                </c:pt>
                <c:pt idx="630">
                  <c:v>0.79</c:v>
                </c:pt>
                <c:pt idx="631">
                  <c:v>0.33</c:v>
                </c:pt>
                <c:pt idx="632">
                  <c:v>0.72</c:v>
                </c:pt>
                <c:pt idx="633">
                  <c:v>0.41</c:v>
                </c:pt>
                <c:pt idx="634">
                  <c:v>0.34</c:v>
                </c:pt>
                <c:pt idx="635">
                  <c:v>0.34</c:v>
                </c:pt>
                <c:pt idx="636">
                  <c:v>0.56000000000000005</c:v>
                </c:pt>
                <c:pt idx="637">
                  <c:v>0.51</c:v>
                </c:pt>
                <c:pt idx="638">
                  <c:v>0.32</c:v>
                </c:pt>
                <c:pt idx="639">
                  <c:v>0.3</c:v>
                </c:pt>
                <c:pt idx="640">
                  <c:v>0.43</c:v>
                </c:pt>
                <c:pt idx="641">
                  <c:v>0.9</c:v>
                </c:pt>
                <c:pt idx="642">
                  <c:v>0.3</c:v>
                </c:pt>
                <c:pt idx="643">
                  <c:v>0.33</c:v>
                </c:pt>
                <c:pt idx="644">
                  <c:v>0.48</c:v>
                </c:pt>
                <c:pt idx="645">
                  <c:v>0.41</c:v>
                </c:pt>
                <c:pt idx="646">
                  <c:v>1</c:v>
                </c:pt>
                <c:pt idx="647">
                  <c:v>0.3</c:v>
                </c:pt>
                <c:pt idx="648">
                  <c:v>0.51</c:v>
                </c:pt>
                <c:pt idx="649">
                  <c:v>0.27</c:v>
                </c:pt>
                <c:pt idx="650">
                  <c:v>0.71</c:v>
                </c:pt>
                <c:pt idx="651">
                  <c:v>0.28000000000000003</c:v>
                </c:pt>
                <c:pt idx="652">
                  <c:v>0.35</c:v>
                </c:pt>
                <c:pt idx="653">
                  <c:v>0.36</c:v>
                </c:pt>
                <c:pt idx="654">
                  <c:v>0.52</c:v>
                </c:pt>
                <c:pt idx="655">
                  <c:v>0.3</c:v>
                </c:pt>
                <c:pt idx="656">
                  <c:v>0.28000000000000003</c:v>
                </c:pt>
                <c:pt idx="657">
                  <c:v>0.33</c:v>
                </c:pt>
                <c:pt idx="658">
                  <c:v>0.73</c:v>
                </c:pt>
                <c:pt idx="659">
                  <c:v>0.41</c:v>
                </c:pt>
                <c:pt idx="660">
                  <c:v>0.56999999999999995</c:v>
                </c:pt>
                <c:pt idx="661">
                  <c:v>1</c:v>
                </c:pt>
                <c:pt idx="662">
                  <c:v>0.91</c:v>
                </c:pt>
                <c:pt idx="663">
                  <c:v>0.31</c:v>
                </c:pt>
                <c:pt idx="664">
                  <c:v>0.32</c:v>
                </c:pt>
                <c:pt idx="665">
                  <c:v>0.5</c:v>
                </c:pt>
                <c:pt idx="666">
                  <c:v>0.96</c:v>
                </c:pt>
                <c:pt idx="667">
                  <c:v>0.9</c:v>
                </c:pt>
                <c:pt idx="668">
                  <c:v>0.32</c:v>
                </c:pt>
                <c:pt idx="669">
                  <c:v>0.5</c:v>
                </c:pt>
                <c:pt idx="670">
                  <c:v>0.9</c:v>
                </c:pt>
                <c:pt idx="671">
                  <c:v>0.33</c:v>
                </c:pt>
                <c:pt idx="672">
                  <c:v>0.44</c:v>
                </c:pt>
                <c:pt idx="673">
                  <c:v>0.9</c:v>
                </c:pt>
                <c:pt idx="674">
                  <c:v>0.3</c:v>
                </c:pt>
                <c:pt idx="675">
                  <c:v>0.56999999999999995</c:v>
                </c:pt>
                <c:pt idx="676">
                  <c:v>0.76</c:v>
                </c:pt>
                <c:pt idx="677">
                  <c:v>0.6</c:v>
                </c:pt>
                <c:pt idx="678">
                  <c:v>0.41</c:v>
                </c:pt>
                <c:pt idx="679">
                  <c:v>0.71</c:v>
                </c:pt>
                <c:pt idx="680">
                  <c:v>0.23</c:v>
                </c:pt>
                <c:pt idx="681">
                  <c:v>1</c:v>
                </c:pt>
                <c:pt idx="682">
                  <c:v>0.34</c:v>
                </c:pt>
                <c:pt idx="683">
                  <c:v>0.7</c:v>
                </c:pt>
                <c:pt idx="684">
                  <c:v>0.41</c:v>
                </c:pt>
                <c:pt idx="685">
                  <c:v>0.7</c:v>
                </c:pt>
                <c:pt idx="686">
                  <c:v>0.31</c:v>
                </c:pt>
                <c:pt idx="687">
                  <c:v>0.71</c:v>
                </c:pt>
                <c:pt idx="688">
                  <c:v>0.38</c:v>
                </c:pt>
                <c:pt idx="689">
                  <c:v>0.74</c:v>
                </c:pt>
                <c:pt idx="690">
                  <c:v>1</c:v>
                </c:pt>
                <c:pt idx="691">
                  <c:v>0.35</c:v>
                </c:pt>
                <c:pt idx="692">
                  <c:v>0.34</c:v>
                </c:pt>
                <c:pt idx="693">
                  <c:v>0.5</c:v>
                </c:pt>
                <c:pt idx="694">
                  <c:v>0.3</c:v>
                </c:pt>
                <c:pt idx="695">
                  <c:v>0.53</c:v>
                </c:pt>
                <c:pt idx="696">
                  <c:v>0.91</c:v>
                </c:pt>
                <c:pt idx="697">
                  <c:v>0.79</c:v>
                </c:pt>
                <c:pt idx="698">
                  <c:v>0.35</c:v>
                </c:pt>
                <c:pt idx="699">
                  <c:v>0.7</c:v>
                </c:pt>
                <c:pt idx="700">
                  <c:v>0.53</c:v>
                </c:pt>
                <c:pt idx="701">
                  <c:v>0.4</c:v>
                </c:pt>
                <c:pt idx="702">
                  <c:v>0.76</c:v>
                </c:pt>
                <c:pt idx="703">
                  <c:v>0.53</c:v>
                </c:pt>
                <c:pt idx="704">
                  <c:v>0.77</c:v>
                </c:pt>
                <c:pt idx="705">
                  <c:v>0.57999999999999996</c:v>
                </c:pt>
                <c:pt idx="706">
                  <c:v>0.9</c:v>
                </c:pt>
                <c:pt idx="707">
                  <c:v>0.7</c:v>
                </c:pt>
                <c:pt idx="708">
                  <c:v>0.32</c:v>
                </c:pt>
                <c:pt idx="709">
                  <c:v>0.56999999999999995</c:v>
                </c:pt>
                <c:pt idx="710">
                  <c:v>0.23</c:v>
                </c:pt>
                <c:pt idx="711">
                  <c:v>0.37</c:v>
                </c:pt>
                <c:pt idx="712">
                  <c:v>0.5</c:v>
                </c:pt>
                <c:pt idx="713">
                  <c:v>1</c:v>
                </c:pt>
                <c:pt idx="714">
                  <c:v>0.33</c:v>
                </c:pt>
                <c:pt idx="715">
                  <c:v>0.33</c:v>
                </c:pt>
                <c:pt idx="716">
                  <c:v>1</c:v>
                </c:pt>
                <c:pt idx="717">
                  <c:v>0.35</c:v>
                </c:pt>
                <c:pt idx="718">
                  <c:v>1</c:v>
                </c:pt>
                <c:pt idx="719">
                  <c:v>0.52</c:v>
                </c:pt>
                <c:pt idx="720">
                  <c:v>0.3</c:v>
                </c:pt>
                <c:pt idx="721">
                  <c:v>0.56999999999999995</c:v>
                </c:pt>
                <c:pt idx="722">
                  <c:v>0.73</c:v>
                </c:pt>
                <c:pt idx="723">
                  <c:v>0.7</c:v>
                </c:pt>
                <c:pt idx="724">
                  <c:v>0.35</c:v>
                </c:pt>
                <c:pt idx="725">
                  <c:v>0.73</c:v>
                </c:pt>
                <c:pt idx="726">
                  <c:v>0.52</c:v>
                </c:pt>
                <c:pt idx="727">
                  <c:v>0.31</c:v>
                </c:pt>
                <c:pt idx="728">
                  <c:v>0.81</c:v>
                </c:pt>
                <c:pt idx="729">
                  <c:v>1</c:v>
                </c:pt>
                <c:pt idx="730">
                  <c:v>0.32</c:v>
                </c:pt>
                <c:pt idx="731">
                  <c:v>1</c:v>
                </c:pt>
                <c:pt idx="732">
                  <c:v>0.72</c:v>
                </c:pt>
                <c:pt idx="733">
                  <c:v>0.3</c:v>
                </c:pt>
                <c:pt idx="734">
                  <c:v>0.41</c:v>
                </c:pt>
                <c:pt idx="735">
                  <c:v>0.7</c:v>
                </c:pt>
                <c:pt idx="736">
                  <c:v>0.71</c:v>
                </c:pt>
                <c:pt idx="737">
                  <c:v>0.9</c:v>
                </c:pt>
                <c:pt idx="738">
                  <c:v>0.51</c:v>
                </c:pt>
                <c:pt idx="739">
                  <c:v>0.24</c:v>
                </c:pt>
                <c:pt idx="740">
                  <c:v>0.51</c:v>
                </c:pt>
                <c:pt idx="741">
                  <c:v>0.9</c:v>
                </c:pt>
                <c:pt idx="742">
                  <c:v>0.32</c:v>
                </c:pt>
                <c:pt idx="743">
                  <c:v>0.63</c:v>
                </c:pt>
                <c:pt idx="744">
                  <c:v>0.36</c:v>
                </c:pt>
                <c:pt idx="745">
                  <c:v>0.38</c:v>
                </c:pt>
                <c:pt idx="746">
                  <c:v>0.56000000000000005</c:v>
                </c:pt>
                <c:pt idx="747">
                  <c:v>0.9</c:v>
                </c:pt>
                <c:pt idx="748">
                  <c:v>0.53</c:v>
                </c:pt>
                <c:pt idx="749">
                  <c:v>0.83</c:v>
                </c:pt>
                <c:pt idx="750">
                  <c:v>0.32</c:v>
                </c:pt>
                <c:pt idx="751">
                  <c:v>0.95</c:v>
                </c:pt>
                <c:pt idx="752">
                  <c:v>0.31</c:v>
                </c:pt>
                <c:pt idx="753">
                  <c:v>0.71</c:v>
                </c:pt>
                <c:pt idx="754">
                  <c:v>0.32</c:v>
                </c:pt>
                <c:pt idx="755">
                  <c:v>0.32</c:v>
                </c:pt>
                <c:pt idx="756">
                  <c:v>0.31</c:v>
                </c:pt>
                <c:pt idx="757">
                  <c:v>0.46</c:v>
                </c:pt>
                <c:pt idx="758">
                  <c:v>0.3</c:v>
                </c:pt>
                <c:pt idx="759">
                  <c:v>0.34</c:v>
                </c:pt>
                <c:pt idx="760">
                  <c:v>0.71</c:v>
                </c:pt>
                <c:pt idx="761">
                  <c:v>0.41</c:v>
                </c:pt>
                <c:pt idx="762">
                  <c:v>0.71</c:v>
                </c:pt>
                <c:pt idx="763">
                  <c:v>0.72</c:v>
                </c:pt>
                <c:pt idx="764">
                  <c:v>0.71</c:v>
                </c:pt>
                <c:pt idx="765">
                  <c:v>0.79</c:v>
                </c:pt>
                <c:pt idx="766">
                  <c:v>0.3</c:v>
                </c:pt>
                <c:pt idx="767">
                  <c:v>0.32</c:v>
                </c:pt>
                <c:pt idx="768">
                  <c:v>0.82</c:v>
                </c:pt>
                <c:pt idx="769">
                  <c:v>0.31</c:v>
                </c:pt>
                <c:pt idx="770">
                  <c:v>0.28999999999999998</c:v>
                </c:pt>
                <c:pt idx="771">
                  <c:v>0.3</c:v>
                </c:pt>
                <c:pt idx="772">
                  <c:v>0.7</c:v>
                </c:pt>
                <c:pt idx="773">
                  <c:v>0.39</c:v>
                </c:pt>
                <c:pt idx="774">
                  <c:v>0.31</c:v>
                </c:pt>
                <c:pt idx="775">
                  <c:v>0.52</c:v>
                </c:pt>
                <c:pt idx="776">
                  <c:v>0.35</c:v>
                </c:pt>
                <c:pt idx="777">
                  <c:v>0.26</c:v>
                </c:pt>
                <c:pt idx="778">
                  <c:v>0.71</c:v>
                </c:pt>
                <c:pt idx="779">
                  <c:v>0.32</c:v>
                </c:pt>
                <c:pt idx="780">
                  <c:v>0.9</c:v>
                </c:pt>
                <c:pt idx="781">
                  <c:v>0.25</c:v>
                </c:pt>
                <c:pt idx="782">
                  <c:v>0.91</c:v>
                </c:pt>
                <c:pt idx="783">
                  <c:v>0.81</c:v>
                </c:pt>
                <c:pt idx="784">
                  <c:v>0.7</c:v>
                </c:pt>
                <c:pt idx="785">
                  <c:v>0.62</c:v>
                </c:pt>
                <c:pt idx="786">
                  <c:v>0.38</c:v>
                </c:pt>
                <c:pt idx="787">
                  <c:v>0.5</c:v>
                </c:pt>
                <c:pt idx="788">
                  <c:v>0.31</c:v>
                </c:pt>
                <c:pt idx="789">
                  <c:v>0.51</c:v>
                </c:pt>
                <c:pt idx="790">
                  <c:v>0.54</c:v>
                </c:pt>
                <c:pt idx="791">
                  <c:v>0.31</c:v>
                </c:pt>
                <c:pt idx="792">
                  <c:v>0.4</c:v>
                </c:pt>
                <c:pt idx="793">
                  <c:v>0.93</c:v>
                </c:pt>
                <c:pt idx="794">
                  <c:v>1</c:v>
                </c:pt>
                <c:pt idx="795">
                  <c:v>0.53</c:v>
                </c:pt>
                <c:pt idx="796">
                  <c:v>0.7</c:v>
                </c:pt>
                <c:pt idx="797">
                  <c:v>0.33</c:v>
                </c:pt>
                <c:pt idx="798">
                  <c:v>0.34</c:v>
                </c:pt>
                <c:pt idx="799">
                  <c:v>0.72</c:v>
                </c:pt>
                <c:pt idx="800">
                  <c:v>0.3</c:v>
                </c:pt>
                <c:pt idx="801">
                  <c:v>0.5</c:v>
                </c:pt>
                <c:pt idx="802">
                  <c:v>0.9</c:v>
                </c:pt>
                <c:pt idx="803">
                  <c:v>0.24</c:v>
                </c:pt>
                <c:pt idx="804">
                  <c:v>0.51</c:v>
                </c:pt>
                <c:pt idx="805">
                  <c:v>0.56000000000000005</c:v>
                </c:pt>
                <c:pt idx="806">
                  <c:v>0.36</c:v>
                </c:pt>
                <c:pt idx="807">
                  <c:v>1</c:v>
                </c:pt>
                <c:pt idx="808">
                  <c:v>0.39</c:v>
                </c:pt>
                <c:pt idx="809">
                  <c:v>0.3</c:v>
                </c:pt>
                <c:pt idx="810">
                  <c:v>0.5</c:v>
                </c:pt>
                <c:pt idx="811">
                  <c:v>0.44</c:v>
                </c:pt>
                <c:pt idx="812">
                  <c:v>0.24</c:v>
                </c:pt>
                <c:pt idx="813">
                  <c:v>0.31</c:v>
                </c:pt>
                <c:pt idx="814">
                  <c:v>0.71</c:v>
                </c:pt>
                <c:pt idx="815">
                  <c:v>0.74</c:v>
                </c:pt>
                <c:pt idx="816">
                  <c:v>0.52</c:v>
                </c:pt>
                <c:pt idx="817">
                  <c:v>0.71</c:v>
                </c:pt>
                <c:pt idx="818">
                  <c:v>0.24</c:v>
                </c:pt>
                <c:pt idx="819">
                  <c:v>0.53</c:v>
                </c:pt>
                <c:pt idx="820">
                  <c:v>0.51</c:v>
                </c:pt>
                <c:pt idx="821">
                  <c:v>0.5</c:v>
                </c:pt>
                <c:pt idx="822">
                  <c:v>0.3</c:v>
                </c:pt>
                <c:pt idx="823">
                  <c:v>0.4</c:v>
                </c:pt>
                <c:pt idx="824">
                  <c:v>0.57999999999999996</c:v>
                </c:pt>
                <c:pt idx="825">
                  <c:v>0.51</c:v>
                </c:pt>
                <c:pt idx="826">
                  <c:v>1</c:v>
                </c:pt>
                <c:pt idx="827">
                  <c:v>0.93</c:v>
                </c:pt>
                <c:pt idx="828">
                  <c:v>0.46</c:v>
                </c:pt>
                <c:pt idx="829">
                  <c:v>0.7</c:v>
                </c:pt>
                <c:pt idx="830">
                  <c:v>0.99</c:v>
                </c:pt>
                <c:pt idx="831">
                  <c:v>0.62</c:v>
                </c:pt>
                <c:pt idx="832">
                  <c:v>0.41</c:v>
                </c:pt>
                <c:pt idx="833">
                  <c:v>0.24</c:v>
                </c:pt>
                <c:pt idx="834">
                  <c:v>0.26</c:v>
                </c:pt>
                <c:pt idx="835">
                  <c:v>0.31</c:v>
                </c:pt>
                <c:pt idx="836">
                  <c:v>0.7</c:v>
                </c:pt>
                <c:pt idx="837">
                  <c:v>0.24</c:v>
                </c:pt>
                <c:pt idx="838">
                  <c:v>0.38</c:v>
                </c:pt>
                <c:pt idx="839">
                  <c:v>0.31</c:v>
                </c:pt>
                <c:pt idx="840">
                  <c:v>0.35</c:v>
                </c:pt>
                <c:pt idx="841">
                  <c:v>0.7</c:v>
                </c:pt>
                <c:pt idx="842">
                  <c:v>0.33</c:v>
                </c:pt>
                <c:pt idx="843">
                  <c:v>0.31</c:v>
                </c:pt>
                <c:pt idx="844">
                  <c:v>0.37</c:v>
                </c:pt>
                <c:pt idx="845">
                  <c:v>0.72</c:v>
                </c:pt>
                <c:pt idx="846">
                  <c:v>0.4</c:v>
                </c:pt>
                <c:pt idx="847">
                  <c:v>0.71</c:v>
                </c:pt>
                <c:pt idx="848">
                  <c:v>0.31</c:v>
                </c:pt>
                <c:pt idx="849">
                  <c:v>0.73</c:v>
                </c:pt>
                <c:pt idx="850">
                  <c:v>0.53</c:v>
                </c:pt>
                <c:pt idx="851">
                  <c:v>0.35</c:v>
                </c:pt>
                <c:pt idx="852">
                  <c:v>0.34</c:v>
                </c:pt>
                <c:pt idx="853">
                  <c:v>0.42</c:v>
                </c:pt>
                <c:pt idx="854">
                  <c:v>0.23</c:v>
                </c:pt>
                <c:pt idx="855">
                  <c:v>0.32</c:v>
                </c:pt>
                <c:pt idx="856">
                  <c:v>0.37</c:v>
                </c:pt>
                <c:pt idx="857">
                  <c:v>0.5</c:v>
                </c:pt>
                <c:pt idx="858">
                  <c:v>0.5</c:v>
                </c:pt>
                <c:pt idx="859">
                  <c:v>0.36</c:v>
                </c:pt>
                <c:pt idx="860">
                  <c:v>0.39</c:v>
                </c:pt>
                <c:pt idx="861">
                  <c:v>0.5</c:v>
                </c:pt>
                <c:pt idx="862">
                  <c:v>0.9</c:v>
                </c:pt>
                <c:pt idx="863">
                  <c:v>0.4</c:v>
                </c:pt>
                <c:pt idx="864">
                  <c:v>0.54</c:v>
                </c:pt>
                <c:pt idx="865">
                  <c:v>0.33</c:v>
                </c:pt>
                <c:pt idx="866">
                  <c:v>0.77</c:v>
                </c:pt>
                <c:pt idx="867">
                  <c:v>0.32</c:v>
                </c:pt>
                <c:pt idx="868">
                  <c:v>0.73</c:v>
                </c:pt>
                <c:pt idx="869">
                  <c:v>0.5</c:v>
                </c:pt>
                <c:pt idx="870">
                  <c:v>0.4</c:v>
                </c:pt>
                <c:pt idx="871">
                  <c:v>0.5</c:v>
                </c:pt>
                <c:pt idx="872">
                  <c:v>0.4</c:v>
                </c:pt>
                <c:pt idx="873">
                  <c:v>0.32</c:v>
                </c:pt>
                <c:pt idx="874">
                  <c:v>0.41</c:v>
                </c:pt>
                <c:pt idx="875">
                  <c:v>0.7</c:v>
                </c:pt>
                <c:pt idx="876">
                  <c:v>0.85</c:v>
                </c:pt>
                <c:pt idx="877">
                  <c:v>0.51</c:v>
                </c:pt>
                <c:pt idx="878">
                  <c:v>0.34</c:v>
                </c:pt>
                <c:pt idx="879">
                  <c:v>0.54</c:v>
                </c:pt>
                <c:pt idx="880">
                  <c:v>0.9</c:v>
                </c:pt>
                <c:pt idx="881">
                  <c:v>0.71</c:v>
                </c:pt>
                <c:pt idx="882">
                  <c:v>0.7</c:v>
                </c:pt>
                <c:pt idx="883">
                  <c:v>0.31</c:v>
                </c:pt>
                <c:pt idx="884">
                  <c:v>0.56000000000000005</c:v>
                </c:pt>
                <c:pt idx="885">
                  <c:v>0.25</c:v>
                </c:pt>
                <c:pt idx="886">
                  <c:v>0.32</c:v>
                </c:pt>
                <c:pt idx="887">
                  <c:v>0.44</c:v>
                </c:pt>
                <c:pt idx="888">
                  <c:v>0.72</c:v>
                </c:pt>
                <c:pt idx="889">
                  <c:v>0.51</c:v>
                </c:pt>
                <c:pt idx="890">
                  <c:v>0.36</c:v>
                </c:pt>
                <c:pt idx="891">
                  <c:v>0.73</c:v>
                </c:pt>
                <c:pt idx="892">
                  <c:v>0.54</c:v>
                </c:pt>
                <c:pt idx="893">
                  <c:v>0.7</c:v>
                </c:pt>
                <c:pt idx="894">
                  <c:v>0.78</c:v>
                </c:pt>
                <c:pt idx="895">
                  <c:v>0.35</c:v>
                </c:pt>
                <c:pt idx="896">
                  <c:v>0.95</c:v>
                </c:pt>
                <c:pt idx="897">
                  <c:v>0.31</c:v>
                </c:pt>
                <c:pt idx="898">
                  <c:v>0.53</c:v>
                </c:pt>
                <c:pt idx="899">
                  <c:v>0.51</c:v>
                </c:pt>
                <c:pt idx="900">
                  <c:v>0.76</c:v>
                </c:pt>
                <c:pt idx="901">
                  <c:v>0.7</c:v>
                </c:pt>
                <c:pt idx="902">
                  <c:v>0.7</c:v>
                </c:pt>
                <c:pt idx="903">
                  <c:v>0.5</c:v>
                </c:pt>
                <c:pt idx="904">
                  <c:v>0.34</c:v>
                </c:pt>
                <c:pt idx="905">
                  <c:v>0.3</c:v>
                </c:pt>
                <c:pt idx="906">
                  <c:v>0.53</c:v>
                </c:pt>
                <c:pt idx="907">
                  <c:v>0.3</c:v>
                </c:pt>
                <c:pt idx="908">
                  <c:v>0.7</c:v>
                </c:pt>
                <c:pt idx="909">
                  <c:v>0.33</c:v>
                </c:pt>
                <c:pt idx="910">
                  <c:v>0.43</c:v>
                </c:pt>
                <c:pt idx="911">
                  <c:v>0.52</c:v>
                </c:pt>
                <c:pt idx="912">
                  <c:v>1</c:v>
                </c:pt>
                <c:pt idx="913">
                  <c:v>0.54</c:v>
                </c:pt>
                <c:pt idx="914">
                  <c:v>1</c:v>
                </c:pt>
                <c:pt idx="915">
                  <c:v>0.53</c:v>
                </c:pt>
                <c:pt idx="916">
                  <c:v>0.3</c:v>
                </c:pt>
                <c:pt idx="917">
                  <c:v>0.56000000000000005</c:v>
                </c:pt>
                <c:pt idx="918">
                  <c:v>1</c:v>
                </c:pt>
                <c:pt idx="919">
                  <c:v>0.36</c:v>
                </c:pt>
                <c:pt idx="920">
                  <c:v>0.4</c:v>
                </c:pt>
                <c:pt idx="921">
                  <c:v>0.32</c:v>
                </c:pt>
                <c:pt idx="922">
                  <c:v>0.51</c:v>
                </c:pt>
                <c:pt idx="923">
                  <c:v>0.3</c:v>
                </c:pt>
                <c:pt idx="924">
                  <c:v>0.41</c:v>
                </c:pt>
                <c:pt idx="925">
                  <c:v>0.9</c:v>
                </c:pt>
                <c:pt idx="926">
                  <c:v>0.71</c:v>
                </c:pt>
                <c:pt idx="927">
                  <c:v>0.74</c:v>
                </c:pt>
                <c:pt idx="928">
                  <c:v>0.67</c:v>
                </c:pt>
                <c:pt idx="929">
                  <c:v>0.52</c:v>
                </c:pt>
                <c:pt idx="930">
                  <c:v>0.3</c:v>
                </c:pt>
                <c:pt idx="931">
                  <c:v>0.7</c:v>
                </c:pt>
                <c:pt idx="932">
                  <c:v>0.7</c:v>
                </c:pt>
                <c:pt idx="933">
                  <c:v>0.3</c:v>
                </c:pt>
                <c:pt idx="934">
                  <c:v>0.28999999999999998</c:v>
                </c:pt>
                <c:pt idx="935">
                  <c:v>0.3</c:v>
                </c:pt>
                <c:pt idx="936">
                  <c:v>0.26</c:v>
                </c:pt>
                <c:pt idx="937">
                  <c:v>0.91</c:v>
                </c:pt>
                <c:pt idx="938">
                  <c:v>1</c:v>
                </c:pt>
                <c:pt idx="939">
                  <c:v>0.25</c:v>
                </c:pt>
                <c:pt idx="940">
                  <c:v>0.74</c:v>
                </c:pt>
                <c:pt idx="941">
                  <c:v>0.7</c:v>
                </c:pt>
                <c:pt idx="942">
                  <c:v>0.54</c:v>
                </c:pt>
                <c:pt idx="943">
                  <c:v>0.32</c:v>
                </c:pt>
                <c:pt idx="944">
                  <c:v>0.3</c:v>
                </c:pt>
                <c:pt idx="945">
                  <c:v>0.34</c:v>
                </c:pt>
                <c:pt idx="946">
                  <c:v>0.4</c:v>
                </c:pt>
                <c:pt idx="947">
                  <c:v>0.72</c:v>
                </c:pt>
                <c:pt idx="948">
                  <c:v>0.52</c:v>
                </c:pt>
                <c:pt idx="949">
                  <c:v>0.24</c:v>
                </c:pt>
                <c:pt idx="950">
                  <c:v>0.71</c:v>
                </c:pt>
                <c:pt idx="951">
                  <c:v>1</c:v>
                </c:pt>
                <c:pt idx="952">
                  <c:v>0.3</c:v>
                </c:pt>
                <c:pt idx="953">
                  <c:v>0.91</c:v>
                </c:pt>
                <c:pt idx="954">
                  <c:v>0.38</c:v>
                </c:pt>
                <c:pt idx="955">
                  <c:v>0.56000000000000005</c:v>
                </c:pt>
                <c:pt idx="956">
                  <c:v>0.38</c:v>
                </c:pt>
                <c:pt idx="957">
                  <c:v>0.32</c:v>
                </c:pt>
                <c:pt idx="958">
                  <c:v>0.34</c:v>
                </c:pt>
                <c:pt idx="959">
                  <c:v>0.31</c:v>
                </c:pt>
                <c:pt idx="960">
                  <c:v>0.36</c:v>
                </c:pt>
                <c:pt idx="961">
                  <c:v>0.28999999999999998</c:v>
                </c:pt>
                <c:pt idx="962">
                  <c:v>0.7</c:v>
                </c:pt>
                <c:pt idx="963">
                  <c:v>1</c:v>
                </c:pt>
                <c:pt idx="964">
                  <c:v>0.53</c:v>
                </c:pt>
                <c:pt idx="965">
                  <c:v>0.44</c:v>
                </c:pt>
                <c:pt idx="966">
                  <c:v>0.7</c:v>
                </c:pt>
                <c:pt idx="967">
                  <c:v>0.26</c:v>
                </c:pt>
                <c:pt idx="968">
                  <c:v>0.37</c:v>
                </c:pt>
                <c:pt idx="969">
                  <c:v>0.38</c:v>
                </c:pt>
                <c:pt idx="970">
                  <c:v>0.35</c:v>
                </c:pt>
                <c:pt idx="971">
                  <c:v>0.9</c:v>
                </c:pt>
                <c:pt idx="972">
                  <c:v>0.7</c:v>
                </c:pt>
                <c:pt idx="973">
                  <c:v>0.7</c:v>
                </c:pt>
                <c:pt idx="974">
                  <c:v>0.3</c:v>
                </c:pt>
                <c:pt idx="975">
                  <c:v>0.33</c:v>
                </c:pt>
                <c:pt idx="976">
                  <c:v>0.41</c:v>
                </c:pt>
                <c:pt idx="977">
                  <c:v>0.72</c:v>
                </c:pt>
                <c:pt idx="978">
                  <c:v>0.5</c:v>
                </c:pt>
                <c:pt idx="979">
                  <c:v>0.53</c:v>
                </c:pt>
                <c:pt idx="980">
                  <c:v>0.59</c:v>
                </c:pt>
                <c:pt idx="981">
                  <c:v>0.53</c:v>
                </c:pt>
                <c:pt idx="982">
                  <c:v>0.37</c:v>
                </c:pt>
                <c:pt idx="983">
                  <c:v>0.32</c:v>
                </c:pt>
                <c:pt idx="984">
                  <c:v>0.35</c:v>
                </c:pt>
                <c:pt idx="985">
                  <c:v>0.38</c:v>
                </c:pt>
                <c:pt idx="986">
                  <c:v>0.32</c:v>
                </c:pt>
                <c:pt idx="987">
                  <c:v>0.5</c:v>
                </c:pt>
                <c:pt idx="988">
                  <c:v>0.7</c:v>
                </c:pt>
                <c:pt idx="989">
                  <c:v>0.31</c:v>
                </c:pt>
                <c:pt idx="990">
                  <c:v>0.42</c:v>
                </c:pt>
                <c:pt idx="991">
                  <c:v>0.71</c:v>
                </c:pt>
                <c:pt idx="992">
                  <c:v>0.24</c:v>
                </c:pt>
                <c:pt idx="993">
                  <c:v>0.79</c:v>
                </c:pt>
                <c:pt idx="994">
                  <c:v>0.33</c:v>
                </c:pt>
                <c:pt idx="995">
                  <c:v>0.54</c:v>
                </c:pt>
                <c:pt idx="996">
                  <c:v>0.38</c:v>
                </c:pt>
                <c:pt idx="997">
                  <c:v>0.4</c:v>
                </c:pt>
                <c:pt idx="998">
                  <c:v>0.3</c:v>
                </c:pt>
                <c:pt idx="999">
                  <c:v>0.36</c:v>
                </c:pt>
                <c:pt idx="1000">
                  <c:v>0.31</c:v>
                </c:pt>
                <c:pt idx="1001">
                  <c:v>0.92</c:v>
                </c:pt>
                <c:pt idx="1002">
                  <c:v>0.57999999999999996</c:v>
                </c:pt>
                <c:pt idx="1003">
                  <c:v>0.51</c:v>
                </c:pt>
                <c:pt idx="1004">
                  <c:v>0.31</c:v>
                </c:pt>
                <c:pt idx="1005">
                  <c:v>0.3</c:v>
                </c:pt>
                <c:pt idx="1006">
                  <c:v>0.33</c:v>
                </c:pt>
                <c:pt idx="1007">
                  <c:v>0.4</c:v>
                </c:pt>
                <c:pt idx="1008">
                  <c:v>0.51</c:v>
                </c:pt>
                <c:pt idx="1009">
                  <c:v>0.43</c:v>
                </c:pt>
                <c:pt idx="1010">
                  <c:v>1</c:v>
                </c:pt>
                <c:pt idx="1011">
                  <c:v>1</c:v>
                </c:pt>
                <c:pt idx="1012">
                  <c:v>0.57999999999999996</c:v>
                </c:pt>
                <c:pt idx="1013">
                  <c:v>0.31</c:v>
                </c:pt>
                <c:pt idx="1014">
                  <c:v>0.31</c:v>
                </c:pt>
                <c:pt idx="1015">
                  <c:v>0.71</c:v>
                </c:pt>
                <c:pt idx="1016">
                  <c:v>0.54</c:v>
                </c:pt>
                <c:pt idx="1017">
                  <c:v>0.37</c:v>
                </c:pt>
                <c:pt idx="1018">
                  <c:v>0.9</c:v>
                </c:pt>
                <c:pt idx="1019">
                  <c:v>0.55000000000000004</c:v>
                </c:pt>
                <c:pt idx="1020">
                  <c:v>0.31</c:v>
                </c:pt>
                <c:pt idx="1021">
                  <c:v>0.31</c:v>
                </c:pt>
                <c:pt idx="1022">
                  <c:v>0.39</c:v>
                </c:pt>
                <c:pt idx="1023">
                  <c:v>0.41</c:v>
                </c:pt>
                <c:pt idx="1024">
                  <c:v>0.51</c:v>
                </c:pt>
                <c:pt idx="1025">
                  <c:v>0.56000000000000005</c:v>
                </c:pt>
                <c:pt idx="1026">
                  <c:v>0.38</c:v>
                </c:pt>
                <c:pt idx="1027">
                  <c:v>0.76</c:v>
                </c:pt>
                <c:pt idx="1028">
                  <c:v>0.41</c:v>
                </c:pt>
                <c:pt idx="1029">
                  <c:v>0.55000000000000004</c:v>
                </c:pt>
                <c:pt idx="1030">
                  <c:v>0.54</c:v>
                </c:pt>
                <c:pt idx="1031">
                  <c:v>0.33</c:v>
                </c:pt>
                <c:pt idx="1032">
                  <c:v>0.41</c:v>
                </c:pt>
                <c:pt idx="1033">
                  <c:v>0.82</c:v>
                </c:pt>
                <c:pt idx="1034">
                  <c:v>0.42</c:v>
                </c:pt>
                <c:pt idx="1035">
                  <c:v>0.31</c:v>
                </c:pt>
                <c:pt idx="1036">
                  <c:v>0.41</c:v>
                </c:pt>
                <c:pt idx="1037">
                  <c:v>0.38</c:v>
                </c:pt>
                <c:pt idx="1038">
                  <c:v>0.52</c:v>
                </c:pt>
                <c:pt idx="1039">
                  <c:v>0.53</c:v>
                </c:pt>
                <c:pt idx="1040">
                  <c:v>0.23</c:v>
                </c:pt>
                <c:pt idx="1041">
                  <c:v>0.9</c:v>
                </c:pt>
                <c:pt idx="1042">
                  <c:v>0.41</c:v>
                </c:pt>
                <c:pt idx="1043">
                  <c:v>0.32</c:v>
                </c:pt>
                <c:pt idx="1044">
                  <c:v>0.33</c:v>
                </c:pt>
                <c:pt idx="1045">
                  <c:v>0.71</c:v>
                </c:pt>
                <c:pt idx="1046">
                  <c:v>0.74</c:v>
                </c:pt>
                <c:pt idx="1047">
                  <c:v>0.98</c:v>
                </c:pt>
                <c:pt idx="1048">
                  <c:v>0.9</c:v>
                </c:pt>
                <c:pt idx="1049">
                  <c:v>0.71</c:v>
                </c:pt>
                <c:pt idx="1050">
                  <c:v>0.7</c:v>
                </c:pt>
                <c:pt idx="1051">
                  <c:v>0.52</c:v>
                </c:pt>
                <c:pt idx="1052">
                  <c:v>0.72</c:v>
                </c:pt>
                <c:pt idx="1053">
                  <c:v>0.9</c:v>
                </c:pt>
                <c:pt idx="1054">
                  <c:v>0.32</c:v>
                </c:pt>
                <c:pt idx="1055">
                  <c:v>0.46</c:v>
                </c:pt>
                <c:pt idx="1056">
                  <c:v>0.3</c:v>
                </c:pt>
                <c:pt idx="1057">
                  <c:v>0.89</c:v>
                </c:pt>
                <c:pt idx="1058">
                  <c:v>0.31</c:v>
                </c:pt>
                <c:pt idx="1059">
                  <c:v>0.3</c:v>
                </c:pt>
                <c:pt idx="1060">
                  <c:v>0.91</c:v>
                </c:pt>
                <c:pt idx="1061">
                  <c:v>0.72</c:v>
                </c:pt>
                <c:pt idx="1062">
                  <c:v>0.54</c:v>
                </c:pt>
                <c:pt idx="1063">
                  <c:v>0.55000000000000004</c:v>
                </c:pt>
                <c:pt idx="1064">
                  <c:v>0.33</c:v>
                </c:pt>
                <c:pt idx="1065">
                  <c:v>0.34</c:v>
                </c:pt>
                <c:pt idx="1066">
                  <c:v>0.9</c:v>
                </c:pt>
                <c:pt idx="1067">
                  <c:v>0.32</c:v>
                </c:pt>
                <c:pt idx="1068">
                  <c:v>0.5</c:v>
                </c:pt>
                <c:pt idx="1069">
                  <c:v>0.44</c:v>
                </c:pt>
                <c:pt idx="1070">
                  <c:v>0.44</c:v>
                </c:pt>
                <c:pt idx="1071">
                  <c:v>0.38</c:v>
                </c:pt>
                <c:pt idx="1072">
                  <c:v>0.36</c:v>
                </c:pt>
                <c:pt idx="1073">
                  <c:v>0.71</c:v>
                </c:pt>
                <c:pt idx="1074">
                  <c:v>0.55000000000000004</c:v>
                </c:pt>
                <c:pt idx="1075">
                  <c:v>0.3</c:v>
                </c:pt>
                <c:pt idx="1076">
                  <c:v>0.31</c:v>
                </c:pt>
                <c:pt idx="1077">
                  <c:v>0.34</c:v>
                </c:pt>
                <c:pt idx="1078">
                  <c:v>0.22</c:v>
                </c:pt>
                <c:pt idx="1079">
                  <c:v>0.81</c:v>
                </c:pt>
                <c:pt idx="1080">
                  <c:v>0.53</c:v>
                </c:pt>
                <c:pt idx="1081">
                  <c:v>0.43</c:v>
                </c:pt>
                <c:pt idx="1082">
                  <c:v>0.9</c:v>
                </c:pt>
                <c:pt idx="1083">
                  <c:v>0.74</c:v>
                </c:pt>
                <c:pt idx="1084">
                  <c:v>0.71</c:v>
                </c:pt>
                <c:pt idx="1085">
                  <c:v>0.74</c:v>
                </c:pt>
                <c:pt idx="1086">
                  <c:v>0.36</c:v>
                </c:pt>
                <c:pt idx="1087">
                  <c:v>0.3</c:v>
                </c:pt>
                <c:pt idx="1088">
                  <c:v>1</c:v>
                </c:pt>
                <c:pt idx="1089">
                  <c:v>0.32</c:v>
                </c:pt>
                <c:pt idx="1090">
                  <c:v>0.59</c:v>
                </c:pt>
                <c:pt idx="1091">
                  <c:v>0.41</c:v>
                </c:pt>
                <c:pt idx="1092">
                  <c:v>1</c:v>
                </c:pt>
                <c:pt idx="1093">
                  <c:v>0.83</c:v>
                </c:pt>
                <c:pt idx="1094">
                  <c:v>0.54</c:v>
                </c:pt>
                <c:pt idx="1095">
                  <c:v>0.5</c:v>
                </c:pt>
                <c:pt idx="1096">
                  <c:v>0.42</c:v>
                </c:pt>
                <c:pt idx="1097">
                  <c:v>0.33</c:v>
                </c:pt>
                <c:pt idx="1098">
                  <c:v>0.39</c:v>
                </c:pt>
                <c:pt idx="1099">
                  <c:v>0.73</c:v>
                </c:pt>
                <c:pt idx="1100">
                  <c:v>0.3</c:v>
                </c:pt>
                <c:pt idx="1101">
                  <c:v>0.79</c:v>
                </c:pt>
                <c:pt idx="1102">
                  <c:v>0.71</c:v>
                </c:pt>
                <c:pt idx="1103">
                  <c:v>0.57999999999999996</c:v>
                </c:pt>
                <c:pt idx="1104">
                  <c:v>0.7</c:v>
                </c:pt>
                <c:pt idx="1105">
                  <c:v>0.52</c:v>
                </c:pt>
                <c:pt idx="1106">
                  <c:v>0.7</c:v>
                </c:pt>
                <c:pt idx="1107">
                  <c:v>0.3</c:v>
                </c:pt>
                <c:pt idx="1108">
                  <c:v>0.52</c:v>
                </c:pt>
                <c:pt idx="1109">
                  <c:v>0.33</c:v>
                </c:pt>
                <c:pt idx="1110">
                  <c:v>0.64</c:v>
                </c:pt>
                <c:pt idx="1111">
                  <c:v>0.34</c:v>
                </c:pt>
                <c:pt idx="1112">
                  <c:v>0.59</c:v>
                </c:pt>
                <c:pt idx="1113">
                  <c:v>0.54</c:v>
                </c:pt>
                <c:pt idx="1114">
                  <c:v>0.7</c:v>
                </c:pt>
                <c:pt idx="1115">
                  <c:v>0.7</c:v>
                </c:pt>
                <c:pt idx="1116">
                  <c:v>0.7</c:v>
                </c:pt>
                <c:pt idx="1117">
                  <c:v>0.7</c:v>
                </c:pt>
                <c:pt idx="1118">
                  <c:v>0.32</c:v>
                </c:pt>
                <c:pt idx="1119">
                  <c:v>0.36</c:v>
                </c:pt>
                <c:pt idx="1120">
                  <c:v>0.7</c:v>
                </c:pt>
                <c:pt idx="1121">
                  <c:v>0.31</c:v>
                </c:pt>
                <c:pt idx="1122">
                  <c:v>0.73</c:v>
                </c:pt>
                <c:pt idx="1123">
                  <c:v>0.31</c:v>
                </c:pt>
                <c:pt idx="1124">
                  <c:v>0.9</c:v>
                </c:pt>
                <c:pt idx="1125">
                  <c:v>0.72</c:v>
                </c:pt>
                <c:pt idx="1126">
                  <c:v>0.41</c:v>
                </c:pt>
                <c:pt idx="1127">
                  <c:v>0.4</c:v>
                </c:pt>
                <c:pt idx="1128">
                  <c:v>0.27</c:v>
                </c:pt>
                <c:pt idx="1129">
                  <c:v>0.26</c:v>
                </c:pt>
                <c:pt idx="1130">
                  <c:v>0.52</c:v>
                </c:pt>
                <c:pt idx="1131">
                  <c:v>0.42</c:v>
                </c:pt>
                <c:pt idx="1132">
                  <c:v>0.91</c:v>
                </c:pt>
                <c:pt idx="1133">
                  <c:v>1</c:v>
                </c:pt>
                <c:pt idx="1134">
                  <c:v>0.41</c:v>
                </c:pt>
                <c:pt idx="1135">
                  <c:v>0.3</c:v>
                </c:pt>
                <c:pt idx="1136">
                  <c:v>0.5</c:v>
                </c:pt>
                <c:pt idx="1137">
                  <c:v>0.94</c:v>
                </c:pt>
                <c:pt idx="1138">
                  <c:v>0.25</c:v>
                </c:pt>
                <c:pt idx="1139">
                  <c:v>0.34</c:v>
                </c:pt>
                <c:pt idx="1140">
                  <c:v>0.3</c:v>
                </c:pt>
                <c:pt idx="1141">
                  <c:v>0.7</c:v>
                </c:pt>
                <c:pt idx="1142">
                  <c:v>0.32</c:v>
                </c:pt>
                <c:pt idx="1143">
                  <c:v>0.34</c:v>
                </c:pt>
                <c:pt idx="1144">
                  <c:v>1</c:v>
                </c:pt>
                <c:pt idx="1145">
                  <c:v>0.5</c:v>
                </c:pt>
                <c:pt idx="1146">
                  <c:v>0.65</c:v>
                </c:pt>
                <c:pt idx="1147">
                  <c:v>0.7</c:v>
                </c:pt>
                <c:pt idx="1148">
                  <c:v>0.31</c:v>
                </c:pt>
                <c:pt idx="1149">
                  <c:v>0.8</c:v>
                </c:pt>
                <c:pt idx="1150">
                  <c:v>0.42</c:v>
                </c:pt>
                <c:pt idx="1151">
                  <c:v>0.72</c:v>
                </c:pt>
                <c:pt idx="1152">
                  <c:v>0.31</c:v>
                </c:pt>
                <c:pt idx="1153">
                  <c:v>0.8</c:v>
                </c:pt>
                <c:pt idx="1154">
                  <c:v>0.53</c:v>
                </c:pt>
                <c:pt idx="1155">
                  <c:v>0.71</c:v>
                </c:pt>
                <c:pt idx="1156">
                  <c:v>0.41</c:v>
                </c:pt>
                <c:pt idx="1157">
                  <c:v>0.4</c:v>
                </c:pt>
                <c:pt idx="1158">
                  <c:v>0.32</c:v>
                </c:pt>
                <c:pt idx="1159">
                  <c:v>0.74</c:v>
                </c:pt>
                <c:pt idx="1160">
                  <c:v>0.35</c:v>
                </c:pt>
                <c:pt idx="1161">
                  <c:v>0.33</c:v>
                </c:pt>
                <c:pt idx="1162">
                  <c:v>0.72</c:v>
                </c:pt>
                <c:pt idx="1163">
                  <c:v>0.9</c:v>
                </c:pt>
                <c:pt idx="1164">
                  <c:v>0.5</c:v>
                </c:pt>
                <c:pt idx="1165">
                  <c:v>0.5</c:v>
                </c:pt>
                <c:pt idx="1166">
                  <c:v>0.35</c:v>
                </c:pt>
                <c:pt idx="1167">
                  <c:v>1</c:v>
                </c:pt>
                <c:pt idx="1168">
                  <c:v>0.3</c:v>
                </c:pt>
                <c:pt idx="1169">
                  <c:v>0.74</c:v>
                </c:pt>
                <c:pt idx="1170">
                  <c:v>0.7</c:v>
                </c:pt>
                <c:pt idx="1171">
                  <c:v>0.33</c:v>
                </c:pt>
                <c:pt idx="1172">
                  <c:v>0.71</c:v>
                </c:pt>
                <c:pt idx="1173">
                  <c:v>0.92</c:v>
                </c:pt>
                <c:pt idx="1174">
                  <c:v>0.52</c:v>
                </c:pt>
                <c:pt idx="1175">
                  <c:v>0.92</c:v>
                </c:pt>
                <c:pt idx="1176">
                  <c:v>0.9</c:v>
                </c:pt>
                <c:pt idx="1177">
                  <c:v>1</c:v>
                </c:pt>
                <c:pt idx="1178">
                  <c:v>0.41</c:v>
                </c:pt>
                <c:pt idx="1179">
                  <c:v>0.91</c:v>
                </c:pt>
                <c:pt idx="1180">
                  <c:v>0.3</c:v>
                </c:pt>
                <c:pt idx="1181">
                  <c:v>0.52</c:v>
                </c:pt>
                <c:pt idx="1182">
                  <c:v>0.4</c:v>
                </c:pt>
                <c:pt idx="1183">
                  <c:v>0.3</c:v>
                </c:pt>
                <c:pt idx="1184">
                  <c:v>0.3</c:v>
                </c:pt>
                <c:pt idx="1185">
                  <c:v>0.31</c:v>
                </c:pt>
                <c:pt idx="1186">
                  <c:v>0.32</c:v>
                </c:pt>
                <c:pt idx="1187">
                  <c:v>0.9</c:v>
                </c:pt>
                <c:pt idx="1188">
                  <c:v>0.32</c:v>
                </c:pt>
                <c:pt idx="1189">
                  <c:v>0.52</c:v>
                </c:pt>
                <c:pt idx="1190">
                  <c:v>0.93</c:v>
                </c:pt>
                <c:pt idx="1191">
                  <c:v>0.71</c:v>
                </c:pt>
                <c:pt idx="1192">
                  <c:v>0.51</c:v>
                </c:pt>
                <c:pt idx="1193">
                  <c:v>0.45</c:v>
                </c:pt>
                <c:pt idx="1194">
                  <c:v>0.54</c:v>
                </c:pt>
                <c:pt idx="1195">
                  <c:v>0.28999999999999998</c:v>
                </c:pt>
                <c:pt idx="1196">
                  <c:v>0.71</c:v>
                </c:pt>
                <c:pt idx="1197">
                  <c:v>0.93</c:v>
                </c:pt>
                <c:pt idx="1198">
                  <c:v>0.38</c:v>
                </c:pt>
                <c:pt idx="1199">
                  <c:v>0.7</c:v>
                </c:pt>
                <c:pt idx="1200">
                  <c:v>0.9</c:v>
                </c:pt>
                <c:pt idx="1201">
                  <c:v>0.41</c:v>
                </c:pt>
                <c:pt idx="1202">
                  <c:v>0.3</c:v>
                </c:pt>
                <c:pt idx="1203">
                  <c:v>0.71</c:v>
                </c:pt>
                <c:pt idx="1204">
                  <c:v>0.35</c:v>
                </c:pt>
                <c:pt idx="1205">
                  <c:v>0.5</c:v>
                </c:pt>
                <c:pt idx="1206">
                  <c:v>0.71</c:v>
                </c:pt>
                <c:pt idx="1207">
                  <c:v>0.41</c:v>
                </c:pt>
                <c:pt idx="1208">
                  <c:v>0.51</c:v>
                </c:pt>
                <c:pt idx="1209">
                  <c:v>0.71</c:v>
                </c:pt>
                <c:pt idx="1210">
                  <c:v>1</c:v>
                </c:pt>
                <c:pt idx="1211">
                  <c:v>0.9</c:v>
                </c:pt>
                <c:pt idx="1212">
                  <c:v>0.51</c:v>
                </c:pt>
                <c:pt idx="1213">
                  <c:v>0.42</c:v>
                </c:pt>
                <c:pt idx="1214">
                  <c:v>0.4</c:v>
                </c:pt>
                <c:pt idx="1215">
                  <c:v>0.34</c:v>
                </c:pt>
                <c:pt idx="1216">
                  <c:v>0.23</c:v>
                </c:pt>
                <c:pt idx="1217">
                  <c:v>0.34</c:v>
                </c:pt>
                <c:pt idx="1218">
                  <c:v>0.3</c:v>
                </c:pt>
                <c:pt idx="1219">
                  <c:v>0.33</c:v>
                </c:pt>
                <c:pt idx="1220">
                  <c:v>0.93</c:v>
                </c:pt>
                <c:pt idx="1221">
                  <c:v>0.7</c:v>
                </c:pt>
                <c:pt idx="1222">
                  <c:v>0.31</c:v>
                </c:pt>
                <c:pt idx="1223">
                  <c:v>0.31</c:v>
                </c:pt>
                <c:pt idx="1224">
                  <c:v>0.77</c:v>
                </c:pt>
                <c:pt idx="1225">
                  <c:v>0.32</c:v>
                </c:pt>
                <c:pt idx="1226">
                  <c:v>0.37</c:v>
                </c:pt>
                <c:pt idx="1227">
                  <c:v>1</c:v>
                </c:pt>
                <c:pt idx="1228">
                  <c:v>0.41</c:v>
                </c:pt>
                <c:pt idx="1229">
                  <c:v>0.53</c:v>
                </c:pt>
                <c:pt idx="1230">
                  <c:v>0.7</c:v>
                </c:pt>
                <c:pt idx="1231">
                  <c:v>0.3</c:v>
                </c:pt>
                <c:pt idx="1232">
                  <c:v>0.27</c:v>
                </c:pt>
                <c:pt idx="1233">
                  <c:v>0.56999999999999995</c:v>
                </c:pt>
                <c:pt idx="1234">
                  <c:v>0.3</c:v>
                </c:pt>
                <c:pt idx="1235">
                  <c:v>0.37</c:v>
                </c:pt>
                <c:pt idx="1236">
                  <c:v>0.72</c:v>
                </c:pt>
                <c:pt idx="1237">
                  <c:v>0.76</c:v>
                </c:pt>
                <c:pt idx="1238">
                  <c:v>0.71</c:v>
                </c:pt>
                <c:pt idx="1239">
                  <c:v>0.35</c:v>
                </c:pt>
                <c:pt idx="1240">
                  <c:v>0.54</c:v>
                </c:pt>
                <c:pt idx="1241">
                  <c:v>0.9</c:v>
                </c:pt>
                <c:pt idx="1242">
                  <c:v>0.38</c:v>
                </c:pt>
                <c:pt idx="1243">
                  <c:v>0.36</c:v>
                </c:pt>
                <c:pt idx="1244">
                  <c:v>0.42</c:v>
                </c:pt>
                <c:pt idx="1245">
                  <c:v>0.56999999999999995</c:v>
                </c:pt>
                <c:pt idx="1246">
                  <c:v>0.36</c:v>
                </c:pt>
                <c:pt idx="1247">
                  <c:v>1</c:v>
                </c:pt>
                <c:pt idx="1248">
                  <c:v>0.74</c:v>
                </c:pt>
                <c:pt idx="1249">
                  <c:v>0.5</c:v>
                </c:pt>
                <c:pt idx="1250">
                  <c:v>0.25</c:v>
                </c:pt>
                <c:pt idx="1251">
                  <c:v>0.3</c:v>
                </c:pt>
                <c:pt idx="1252">
                  <c:v>0.32</c:v>
                </c:pt>
                <c:pt idx="1253">
                  <c:v>0.54</c:v>
                </c:pt>
                <c:pt idx="1254">
                  <c:v>0.25</c:v>
                </c:pt>
                <c:pt idx="1255">
                  <c:v>0.72</c:v>
                </c:pt>
                <c:pt idx="1256">
                  <c:v>0.71</c:v>
                </c:pt>
                <c:pt idx="1257">
                  <c:v>0.28000000000000003</c:v>
                </c:pt>
                <c:pt idx="1258">
                  <c:v>0.5</c:v>
                </c:pt>
                <c:pt idx="1259">
                  <c:v>0.63</c:v>
                </c:pt>
                <c:pt idx="1260">
                  <c:v>0.3</c:v>
                </c:pt>
                <c:pt idx="1261">
                  <c:v>0.42</c:v>
                </c:pt>
                <c:pt idx="1262">
                  <c:v>0.31</c:v>
                </c:pt>
                <c:pt idx="1263">
                  <c:v>0.33</c:v>
                </c:pt>
                <c:pt idx="1264">
                  <c:v>0.54</c:v>
                </c:pt>
                <c:pt idx="1265">
                  <c:v>0.3</c:v>
                </c:pt>
                <c:pt idx="1266">
                  <c:v>0.41</c:v>
                </c:pt>
                <c:pt idx="1267">
                  <c:v>0.33</c:v>
                </c:pt>
                <c:pt idx="1268">
                  <c:v>0.7</c:v>
                </c:pt>
                <c:pt idx="1269">
                  <c:v>0.73</c:v>
                </c:pt>
                <c:pt idx="1270">
                  <c:v>0.35</c:v>
                </c:pt>
                <c:pt idx="1271">
                  <c:v>0.72</c:v>
                </c:pt>
                <c:pt idx="1272">
                  <c:v>0.31</c:v>
                </c:pt>
                <c:pt idx="1273">
                  <c:v>0.72</c:v>
                </c:pt>
                <c:pt idx="1274">
                  <c:v>0.9</c:v>
                </c:pt>
                <c:pt idx="1275">
                  <c:v>0.31</c:v>
                </c:pt>
                <c:pt idx="1276">
                  <c:v>0.71</c:v>
                </c:pt>
                <c:pt idx="1277">
                  <c:v>0.9</c:v>
                </c:pt>
                <c:pt idx="1278">
                  <c:v>1</c:v>
                </c:pt>
                <c:pt idx="1279">
                  <c:v>0.4</c:v>
                </c:pt>
                <c:pt idx="1280">
                  <c:v>0.71</c:v>
                </c:pt>
                <c:pt idx="1281">
                  <c:v>0.3</c:v>
                </c:pt>
                <c:pt idx="1282">
                  <c:v>0.31</c:v>
                </c:pt>
                <c:pt idx="1283">
                  <c:v>0.41</c:v>
                </c:pt>
                <c:pt idx="1284">
                  <c:v>0.3</c:v>
                </c:pt>
                <c:pt idx="1285">
                  <c:v>0.23</c:v>
                </c:pt>
                <c:pt idx="1286">
                  <c:v>0.73</c:v>
                </c:pt>
                <c:pt idx="1287">
                  <c:v>0.7</c:v>
                </c:pt>
                <c:pt idx="1288">
                  <c:v>0.7</c:v>
                </c:pt>
                <c:pt idx="1289">
                  <c:v>0.38</c:v>
                </c:pt>
                <c:pt idx="1290">
                  <c:v>0.5</c:v>
                </c:pt>
                <c:pt idx="1291">
                  <c:v>0.4</c:v>
                </c:pt>
                <c:pt idx="1292">
                  <c:v>0.59</c:v>
                </c:pt>
                <c:pt idx="1293">
                  <c:v>0.3</c:v>
                </c:pt>
                <c:pt idx="1294">
                  <c:v>0.61</c:v>
                </c:pt>
                <c:pt idx="1295">
                  <c:v>0.39</c:v>
                </c:pt>
                <c:pt idx="1296">
                  <c:v>0.78</c:v>
                </c:pt>
                <c:pt idx="1297">
                  <c:v>0.52</c:v>
                </c:pt>
                <c:pt idx="1298">
                  <c:v>1</c:v>
                </c:pt>
                <c:pt idx="1299">
                  <c:v>0.31</c:v>
                </c:pt>
                <c:pt idx="1300">
                  <c:v>0.57999999999999996</c:v>
                </c:pt>
                <c:pt idx="1301">
                  <c:v>0.89</c:v>
                </c:pt>
                <c:pt idx="1302">
                  <c:v>0.32</c:v>
                </c:pt>
                <c:pt idx="1303">
                  <c:v>0.91</c:v>
                </c:pt>
                <c:pt idx="1304">
                  <c:v>0.3</c:v>
                </c:pt>
                <c:pt idx="1305">
                  <c:v>0.24</c:v>
                </c:pt>
                <c:pt idx="1306">
                  <c:v>0.27</c:v>
                </c:pt>
                <c:pt idx="1307">
                  <c:v>0.31</c:v>
                </c:pt>
                <c:pt idx="1308">
                  <c:v>0.41</c:v>
                </c:pt>
                <c:pt idx="1309">
                  <c:v>0.56999999999999995</c:v>
                </c:pt>
                <c:pt idx="1310">
                  <c:v>0.9</c:v>
                </c:pt>
                <c:pt idx="1311">
                  <c:v>1</c:v>
                </c:pt>
                <c:pt idx="1312">
                  <c:v>0.7</c:v>
                </c:pt>
                <c:pt idx="1313">
                  <c:v>0.82</c:v>
                </c:pt>
                <c:pt idx="1314">
                  <c:v>0.7</c:v>
                </c:pt>
                <c:pt idx="1315">
                  <c:v>0.43</c:v>
                </c:pt>
                <c:pt idx="1316">
                  <c:v>0.9</c:v>
                </c:pt>
                <c:pt idx="1317">
                  <c:v>0.56000000000000005</c:v>
                </c:pt>
                <c:pt idx="1318">
                  <c:v>0.36</c:v>
                </c:pt>
                <c:pt idx="1319">
                  <c:v>0.43</c:v>
                </c:pt>
                <c:pt idx="1320">
                  <c:v>0.32</c:v>
                </c:pt>
                <c:pt idx="1321">
                  <c:v>0.3</c:v>
                </c:pt>
                <c:pt idx="1322">
                  <c:v>0.72</c:v>
                </c:pt>
                <c:pt idx="1323">
                  <c:v>0.5</c:v>
                </c:pt>
                <c:pt idx="1324">
                  <c:v>0.93</c:v>
                </c:pt>
                <c:pt idx="1325">
                  <c:v>0.32</c:v>
                </c:pt>
                <c:pt idx="1326">
                  <c:v>0.5</c:v>
                </c:pt>
                <c:pt idx="1327">
                  <c:v>0.3</c:v>
                </c:pt>
                <c:pt idx="1328">
                  <c:v>0.7</c:v>
                </c:pt>
                <c:pt idx="1329">
                  <c:v>0.54</c:v>
                </c:pt>
                <c:pt idx="1330">
                  <c:v>0.32</c:v>
                </c:pt>
                <c:pt idx="1331">
                  <c:v>0.5</c:v>
                </c:pt>
                <c:pt idx="1332">
                  <c:v>0.33</c:v>
                </c:pt>
                <c:pt idx="1333">
                  <c:v>0.3</c:v>
                </c:pt>
                <c:pt idx="1334">
                  <c:v>0.91</c:v>
                </c:pt>
                <c:pt idx="1335">
                  <c:v>0.35</c:v>
                </c:pt>
                <c:pt idx="1336">
                  <c:v>0.31</c:v>
                </c:pt>
                <c:pt idx="1337">
                  <c:v>0.5</c:v>
                </c:pt>
                <c:pt idx="1338">
                  <c:v>0.35</c:v>
                </c:pt>
                <c:pt idx="1339">
                  <c:v>0.81</c:v>
                </c:pt>
                <c:pt idx="1340">
                  <c:v>0.4</c:v>
                </c:pt>
                <c:pt idx="1341">
                  <c:v>0.6</c:v>
                </c:pt>
                <c:pt idx="1342">
                  <c:v>0.55000000000000004</c:v>
                </c:pt>
                <c:pt idx="1343">
                  <c:v>0.4</c:v>
                </c:pt>
                <c:pt idx="1344">
                  <c:v>0.32</c:v>
                </c:pt>
                <c:pt idx="1345">
                  <c:v>0.26</c:v>
                </c:pt>
                <c:pt idx="1346">
                  <c:v>0.32</c:v>
                </c:pt>
                <c:pt idx="1347">
                  <c:v>0.3</c:v>
                </c:pt>
                <c:pt idx="1348">
                  <c:v>0.3</c:v>
                </c:pt>
                <c:pt idx="1349">
                  <c:v>0.91</c:v>
                </c:pt>
                <c:pt idx="1350">
                  <c:v>0.32</c:v>
                </c:pt>
                <c:pt idx="1351">
                  <c:v>0.9</c:v>
                </c:pt>
                <c:pt idx="1352">
                  <c:v>0.52</c:v>
                </c:pt>
                <c:pt idx="1353">
                  <c:v>0.59</c:v>
                </c:pt>
                <c:pt idx="1354">
                  <c:v>0.54</c:v>
                </c:pt>
                <c:pt idx="1355">
                  <c:v>0.31</c:v>
                </c:pt>
                <c:pt idx="1356">
                  <c:v>0.5</c:v>
                </c:pt>
                <c:pt idx="1357">
                  <c:v>0.9</c:v>
                </c:pt>
                <c:pt idx="1358">
                  <c:v>0.38</c:v>
                </c:pt>
                <c:pt idx="1359">
                  <c:v>0.9</c:v>
                </c:pt>
                <c:pt idx="1360">
                  <c:v>0.24</c:v>
                </c:pt>
                <c:pt idx="1361">
                  <c:v>0.32</c:v>
                </c:pt>
                <c:pt idx="1362">
                  <c:v>0.3</c:v>
                </c:pt>
                <c:pt idx="1363">
                  <c:v>0.71</c:v>
                </c:pt>
                <c:pt idx="1364">
                  <c:v>0.91</c:v>
                </c:pt>
                <c:pt idx="1365">
                  <c:v>0.3</c:v>
                </c:pt>
                <c:pt idx="1366">
                  <c:v>0.69</c:v>
                </c:pt>
                <c:pt idx="1367">
                  <c:v>0.28000000000000003</c:v>
                </c:pt>
                <c:pt idx="1368">
                  <c:v>0.28000000000000003</c:v>
                </c:pt>
                <c:pt idx="1369">
                  <c:v>0.3</c:v>
                </c:pt>
                <c:pt idx="1370">
                  <c:v>0.41</c:v>
                </c:pt>
                <c:pt idx="1371">
                  <c:v>0.61</c:v>
                </c:pt>
                <c:pt idx="1372">
                  <c:v>0.62</c:v>
                </c:pt>
                <c:pt idx="1373">
                  <c:v>0.32</c:v>
                </c:pt>
                <c:pt idx="1374">
                  <c:v>0.36</c:v>
                </c:pt>
                <c:pt idx="1375">
                  <c:v>1</c:v>
                </c:pt>
                <c:pt idx="1376">
                  <c:v>0.77</c:v>
                </c:pt>
                <c:pt idx="1377">
                  <c:v>0.43</c:v>
                </c:pt>
                <c:pt idx="1378">
                  <c:v>0.8</c:v>
                </c:pt>
                <c:pt idx="1379">
                  <c:v>0.25</c:v>
                </c:pt>
                <c:pt idx="1380">
                  <c:v>0.3</c:v>
                </c:pt>
                <c:pt idx="1381">
                  <c:v>0.4</c:v>
                </c:pt>
                <c:pt idx="1382">
                  <c:v>0.31</c:v>
                </c:pt>
                <c:pt idx="1383">
                  <c:v>0.26</c:v>
                </c:pt>
                <c:pt idx="1384">
                  <c:v>0.9</c:v>
                </c:pt>
                <c:pt idx="1385">
                  <c:v>0.3</c:v>
                </c:pt>
                <c:pt idx="1386">
                  <c:v>0.7</c:v>
                </c:pt>
                <c:pt idx="1387">
                  <c:v>0.77</c:v>
                </c:pt>
                <c:pt idx="1388">
                  <c:v>0.28000000000000003</c:v>
                </c:pt>
                <c:pt idx="1389">
                  <c:v>0.54</c:v>
                </c:pt>
                <c:pt idx="1390">
                  <c:v>0.38</c:v>
                </c:pt>
                <c:pt idx="1391">
                  <c:v>0.3</c:v>
                </c:pt>
                <c:pt idx="1392">
                  <c:v>0.3</c:v>
                </c:pt>
                <c:pt idx="1393">
                  <c:v>0.31</c:v>
                </c:pt>
                <c:pt idx="1394">
                  <c:v>0.41</c:v>
                </c:pt>
                <c:pt idx="1395">
                  <c:v>0.72</c:v>
                </c:pt>
                <c:pt idx="1396">
                  <c:v>0.3</c:v>
                </c:pt>
                <c:pt idx="1397">
                  <c:v>0.32</c:v>
                </c:pt>
                <c:pt idx="1398">
                  <c:v>0.41</c:v>
                </c:pt>
                <c:pt idx="1399">
                  <c:v>0.41</c:v>
                </c:pt>
                <c:pt idx="1400">
                  <c:v>0.43</c:v>
                </c:pt>
                <c:pt idx="1401">
                  <c:v>0.41</c:v>
                </c:pt>
                <c:pt idx="1402">
                  <c:v>0.5</c:v>
                </c:pt>
                <c:pt idx="1403">
                  <c:v>0.38</c:v>
                </c:pt>
                <c:pt idx="1404">
                  <c:v>0.3</c:v>
                </c:pt>
                <c:pt idx="1405">
                  <c:v>0.3</c:v>
                </c:pt>
                <c:pt idx="1406">
                  <c:v>0.32</c:v>
                </c:pt>
                <c:pt idx="1407">
                  <c:v>0.72</c:v>
                </c:pt>
                <c:pt idx="1408">
                  <c:v>0.5</c:v>
                </c:pt>
                <c:pt idx="1409">
                  <c:v>0.37</c:v>
                </c:pt>
                <c:pt idx="1410">
                  <c:v>0.55000000000000004</c:v>
                </c:pt>
                <c:pt idx="1411">
                  <c:v>0.41</c:v>
                </c:pt>
                <c:pt idx="1412">
                  <c:v>0.41</c:v>
                </c:pt>
                <c:pt idx="1413">
                  <c:v>0.92</c:v>
                </c:pt>
                <c:pt idx="1414">
                  <c:v>0.23</c:v>
                </c:pt>
                <c:pt idx="1415">
                  <c:v>0.3</c:v>
                </c:pt>
                <c:pt idx="1416">
                  <c:v>0.85</c:v>
                </c:pt>
                <c:pt idx="1417">
                  <c:v>0.93</c:v>
                </c:pt>
                <c:pt idx="1418">
                  <c:v>0.24</c:v>
                </c:pt>
                <c:pt idx="1419">
                  <c:v>0.3</c:v>
                </c:pt>
                <c:pt idx="1420">
                  <c:v>0.53</c:v>
                </c:pt>
                <c:pt idx="1421">
                  <c:v>0.42</c:v>
                </c:pt>
                <c:pt idx="1422">
                  <c:v>0.41</c:v>
                </c:pt>
                <c:pt idx="1423">
                  <c:v>0.37</c:v>
                </c:pt>
                <c:pt idx="1424">
                  <c:v>0.7</c:v>
                </c:pt>
                <c:pt idx="1425">
                  <c:v>0.3</c:v>
                </c:pt>
                <c:pt idx="1426">
                  <c:v>0.51</c:v>
                </c:pt>
                <c:pt idx="1427">
                  <c:v>0.71</c:v>
                </c:pt>
                <c:pt idx="1428">
                  <c:v>1</c:v>
                </c:pt>
                <c:pt idx="1429">
                  <c:v>0.71</c:v>
                </c:pt>
                <c:pt idx="1430">
                  <c:v>0.55000000000000004</c:v>
                </c:pt>
                <c:pt idx="1431">
                  <c:v>0.3</c:v>
                </c:pt>
                <c:pt idx="1432">
                  <c:v>0.71</c:v>
                </c:pt>
                <c:pt idx="1433">
                  <c:v>0.55000000000000004</c:v>
                </c:pt>
                <c:pt idx="1434">
                  <c:v>0.5</c:v>
                </c:pt>
                <c:pt idx="1435">
                  <c:v>0.23</c:v>
                </c:pt>
                <c:pt idx="1436">
                  <c:v>0.43</c:v>
                </c:pt>
                <c:pt idx="1437">
                  <c:v>0.5</c:v>
                </c:pt>
                <c:pt idx="1438">
                  <c:v>0.53</c:v>
                </c:pt>
                <c:pt idx="1439">
                  <c:v>0.48</c:v>
                </c:pt>
                <c:pt idx="1440">
                  <c:v>0.31</c:v>
                </c:pt>
                <c:pt idx="1441">
                  <c:v>0.52</c:v>
                </c:pt>
                <c:pt idx="1442">
                  <c:v>0.32</c:v>
                </c:pt>
                <c:pt idx="1443">
                  <c:v>0.42</c:v>
                </c:pt>
                <c:pt idx="1444">
                  <c:v>0.42</c:v>
                </c:pt>
                <c:pt idx="1445">
                  <c:v>0.51</c:v>
                </c:pt>
                <c:pt idx="1446">
                  <c:v>0.3</c:v>
                </c:pt>
                <c:pt idx="1447">
                  <c:v>0.7</c:v>
                </c:pt>
                <c:pt idx="1448">
                  <c:v>0.3</c:v>
                </c:pt>
                <c:pt idx="1449">
                  <c:v>0.95</c:v>
                </c:pt>
                <c:pt idx="1450">
                  <c:v>0.3</c:v>
                </c:pt>
                <c:pt idx="1451">
                  <c:v>0.41</c:v>
                </c:pt>
                <c:pt idx="1452">
                  <c:v>0.7</c:v>
                </c:pt>
                <c:pt idx="1453">
                  <c:v>0.4</c:v>
                </c:pt>
                <c:pt idx="1454">
                  <c:v>0.31</c:v>
                </c:pt>
                <c:pt idx="1455">
                  <c:v>0.35</c:v>
                </c:pt>
                <c:pt idx="1456">
                  <c:v>0.3</c:v>
                </c:pt>
                <c:pt idx="1457">
                  <c:v>0.3</c:v>
                </c:pt>
                <c:pt idx="1458">
                  <c:v>0.8</c:v>
                </c:pt>
                <c:pt idx="1459">
                  <c:v>0.34</c:v>
                </c:pt>
                <c:pt idx="1460">
                  <c:v>0.4</c:v>
                </c:pt>
                <c:pt idx="1461">
                  <c:v>0.32</c:v>
                </c:pt>
                <c:pt idx="1462">
                  <c:v>0.73</c:v>
                </c:pt>
                <c:pt idx="1463">
                  <c:v>0.35</c:v>
                </c:pt>
                <c:pt idx="1464">
                  <c:v>0.72</c:v>
                </c:pt>
                <c:pt idx="1465">
                  <c:v>0.78</c:v>
                </c:pt>
                <c:pt idx="1466">
                  <c:v>0.79</c:v>
                </c:pt>
                <c:pt idx="1467">
                  <c:v>0.7</c:v>
                </c:pt>
                <c:pt idx="1468">
                  <c:v>0.51</c:v>
                </c:pt>
                <c:pt idx="1469">
                  <c:v>0.3</c:v>
                </c:pt>
                <c:pt idx="1470">
                  <c:v>0.23</c:v>
                </c:pt>
                <c:pt idx="1471">
                  <c:v>0.5</c:v>
                </c:pt>
                <c:pt idx="1472">
                  <c:v>0.5</c:v>
                </c:pt>
                <c:pt idx="1473">
                  <c:v>0.23</c:v>
                </c:pt>
                <c:pt idx="1474">
                  <c:v>0.41</c:v>
                </c:pt>
                <c:pt idx="1475">
                  <c:v>0.31</c:v>
                </c:pt>
                <c:pt idx="1476">
                  <c:v>0.42</c:v>
                </c:pt>
                <c:pt idx="1477">
                  <c:v>0.5</c:v>
                </c:pt>
                <c:pt idx="1478">
                  <c:v>0.38</c:v>
                </c:pt>
                <c:pt idx="1479">
                  <c:v>0.42</c:v>
                </c:pt>
                <c:pt idx="1480">
                  <c:v>0.55000000000000004</c:v>
                </c:pt>
                <c:pt idx="1481">
                  <c:v>0.43</c:v>
                </c:pt>
                <c:pt idx="1482">
                  <c:v>0.7</c:v>
                </c:pt>
                <c:pt idx="1483">
                  <c:v>0.9</c:v>
                </c:pt>
                <c:pt idx="1484">
                  <c:v>0.62</c:v>
                </c:pt>
                <c:pt idx="1485">
                  <c:v>0.47</c:v>
                </c:pt>
                <c:pt idx="1486">
                  <c:v>0.42</c:v>
                </c:pt>
                <c:pt idx="1487">
                  <c:v>0.9</c:v>
                </c:pt>
                <c:pt idx="1488">
                  <c:v>0.71</c:v>
                </c:pt>
                <c:pt idx="1489">
                  <c:v>0.41</c:v>
                </c:pt>
                <c:pt idx="1490">
                  <c:v>0.31</c:v>
                </c:pt>
                <c:pt idx="1491">
                  <c:v>0.3</c:v>
                </c:pt>
                <c:pt idx="1492">
                  <c:v>0.55000000000000004</c:v>
                </c:pt>
                <c:pt idx="1493">
                  <c:v>0.56000000000000005</c:v>
                </c:pt>
                <c:pt idx="1494">
                  <c:v>0.3</c:v>
                </c:pt>
                <c:pt idx="1495">
                  <c:v>0.42</c:v>
                </c:pt>
                <c:pt idx="1496">
                  <c:v>0.74</c:v>
                </c:pt>
                <c:pt idx="1497">
                  <c:v>0.77</c:v>
                </c:pt>
                <c:pt idx="1498">
                  <c:v>0.32</c:v>
                </c:pt>
                <c:pt idx="1499">
                  <c:v>0.4</c:v>
                </c:pt>
                <c:pt idx="1500">
                  <c:v>1.01</c:v>
                </c:pt>
                <c:pt idx="1501">
                  <c:v>1.02</c:v>
                </c:pt>
                <c:pt idx="1502">
                  <c:v>1.0900000000000001</c:v>
                </c:pt>
                <c:pt idx="1503">
                  <c:v>1.56</c:v>
                </c:pt>
                <c:pt idx="1504">
                  <c:v>1.02</c:v>
                </c:pt>
                <c:pt idx="1505">
                  <c:v>1.04</c:v>
                </c:pt>
                <c:pt idx="1506">
                  <c:v>1.04</c:v>
                </c:pt>
                <c:pt idx="1507">
                  <c:v>1.01</c:v>
                </c:pt>
                <c:pt idx="1508">
                  <c:v>1.1000000000000001</c:v>
                </c:pt>
                <c:pt idx="1509">
                  <c:v>1.52</c:v>
                </c:pt>
                <c:pt idx="1510">
                  <c:v>1.21</c:v>
                </c:pt>
                <c:pt idx="1511">
                  <c:v>1.63</c:v>
                </c:pt>
                <c:pt idx="1512">
                  <c:v>1.01</c:v>
                </c:pt>
                <c:pt idx="1513">
                  <c:v>1.52</c:v>
                </c:pt>
                <c:pt idx="1514">
                  <c:v>1.1399999999999999</c:v>
                </c:pt>
                <c:pt idx="1515">
                  <c:v>1.18</c:v>
                </c:pt>
                <c:pt idx="1516">
                  <c:v>1.06</c:v>
                </c:pt>
                <c:pt idx="1517">
                  <c:v>1.21</c:v>
                </c:pt>
                <c:pt idx="1518">
                  <c:v>1.4</c:v>
                </c:pt>
                <c:pt idx="1519">
                  <c:v>1.18</c:v>
                </c:pt>
                <c:pt idx="1520">
                  <c:v>1.1299999999999999</c:v>
                </c:pt>
                <c:pt idx="1521">
                  <c:v>1.7</c:v>
                </c:pt>
                <c:pt idx="1522">
                  <c:v>1.19</c:v>
                </c:pt>
                <c:pt idx="1523">
                  <c:v>1.1000000000000001</c:v>
                </c:pt>
                <c:pt idx="1524">
                  <c:v>1.51</c:v>
                </c:pt>
                <c:pt idx="1525">
                  <c:v>1.05</c:v>
                </c:pt>
                <c:pt idx="1526">
                  <c:v>1.06</c:v>
                </c:pt>
                <c:pt idx="1527">
                  <c:v>2</c:v>
                </c:pt>
                <c:pt idx="1528">
                  <c:v>1.23</c:v>
                </c:pt>
                <c:pt idx="1529">
                  <c:v>1.51</c:v>
                </c:pt>
                <c:pt idx="1530">
                  <c:v>1.35</c:v>
                </c:pt>
                <c:pt idx="1531">
                  <c:v>1.01</c:v>
                </c:pt>
                <c:pt idx="1532">
                  <c:v>1.02</c:v>
                </c:pt>
                <c:pt idx="1533">
                  <c:v>1.5</c:v>
                </c:pt>
                <c:pt idx="1534">
                  <c:v>1.1499999999999999</c:v>
                </c:pt>
                <c:pt idx="1535">
                  <c:v>1.74</c:v>
                </c:pt>
                <c:pt idx="1536">
                  <c:v>1.04</c:v>
                </c:pt>
                <c:pt idx="1537">
                  <c:v>1.19</c:v>
                </c:pt>
                <c:pt idx="1538">
                  <c:v>1.01</c:v>
                </c:pt>
                <c:pt idx="1539">
                  <c:v>1.17</c:v>
                </c:pt>
                <c:pt idx="1540">
                  <c:v>1.54</c:v>
                </c:pt>
                <c:pt idx="1541">
                  <c:v>1.07</c:v>
                </c:pt>
                <c:pt idx="1542">
                  <c:v>1.51</c:v>
                </c:pt>
                <c:pt idx="1543">
                  <c:v>1.01</c:v>
                </c:pt>
                <c:pt idx="1544">
                  <c:v>1.27</c:v>
                </c:pt>
                <c:pt idx="1545">
                  <c:v>1.54</c:v>
                </c:pt>
                <c:pt idx="1546">
                  <c:v>1.57</c:v>
                </c:pt>
                <c:pt idx="1547">
                  <c:v>1.54</c:v>
                </c:pt>
                <c:pt idx="1548">
                  <c:v>1.53</c:v>
                </c:pt>
                <c:pt idx="1549">
                  <c:v>2</c:v>
                </c:pt>
                <c:pt idx="1550">
                  <c:v>1.5</c:v>
                </c:pt>
                <c:pt idx="1551">
                  <c:v>1.69</c:v>
                </c:pt>
                <c:pt idx="1552">
                  <c:v>1.03</c:v>
                </c:pt>
                <c:pt idx="1553">
                  <c:v>1.7</c:v>
                </c:pt>
                <c:pt idx="1554">
                  <c:v>1.02</c:v>
                </c:pt>
                <c:pt idx="1555">
                  <c:v>1.1299999999999999</c:v>
                </c:pt>
                <c:pt idx="1556">
                  <c:v>1.08</c:v>
                </c:pt>
                <c:pt idx="1557">
                  <c:v>1.61</c:v>
                </c:pt>
                <c:pt idx="1558">
                  <c:v>1.01</c:v>
                </c:pt>
                <c:pt idx="1559">
                  <c:v>1.03</c:v>
                </c:pt>
                <c:pt idx="1560">
                  <c:v>1.01</c:v>
                </c:pt>
                <c:pt idx="1561">
                  <c:v>1.0900000000000001</c:v>
                </c:pt>
                <c:pt idx="1562">
                  <c:v>1.01</c:v>
                </c:pt>
                <c:pt idx="1563">
                  <c:v>1.01</c:v>
                </c:pt>
                <c:pt idx="1564">
                  <c:v>1.1100000000000001</c:v>
                </c:pt>
                <c:pt idx="1565">
                  <c:v>1.8</c:v>
                </c:pt>
                <c:pt idx="1566">
                  <c:v>1.0900000000000001</c:v>
                </c:pt>
                <c:pt idx="1567">
                  <c:v>2</c:v>
                </c:pt>
                <c:pt idx="1568">
                  <c:v>1.32</c:v>
                </c:pt>
                <c:pt idx="1569">
                  <c:v>1.01</c:v>
                </c:pt>
                <c:pt idx="1570">
                  <c:v>1.02</c:v>
                </c:pt>
                <c:pt idx="1571">
                  <c:v>1.02</c:v>
                </c:pt>
                <c:pt idx="1572">
                  <c:v>1.2</c:v>
                </c:pt>
                <c:pt idx="1573">
                  <c:v>1.39</c:v>
                </c:pt>
                <c:pt idx="1574">
                  <c:v>1.01</c:v>
                </c:pt>
                <c:pt idx="1575">
                  <c:v>1.01</c:v>
                </c:pt>
                <c:pt idx="1576">
                  <c:v>1.34</c:v>
                </c:pt>
                <c:pt idx="1577">
                  <c:v>1.51</c:v>
                </c:pt>
                <c:pt idx="1578">
                  <c:v>1.71</c:v>
                </c:pt>
                <c:pt idx="1579">
                  <c:v>1.17</c:v>
                </c:pt>
                <c:pt idx="1580">
                  <c:v>1.49</c:v>
                </c:pt>
                <c:pt idx="1581">
                  <c:v>1.01</c:v>
                </c:pt>
                <c:pt idx="1582">
                  <c:v>1.01</c:v>
                </c:pt>
                <c:pt idx="1583">
                  <c:v>1.5</c:v>
                </c:pt>
                <c:pt idx="1584">
                  <c:v>1.07</c:v>
                </c:pt>
                <c:pt idx="1585">
                  <c:v>1.55</c:v>
                </c:pt>
                <c:pt idx="1586">
                  <c:v>1.02</c:v>
                </c:pt>
                <c:pt idx="1587">
                  <c:v>1.54</c:v>
                </c:pt>
                <c:pt idx="1588">
                  <c:v>1.06</c:v>
                </c:pt>
                <c:pt idx="1589">
                  <c:v>1.06</c:v>
                </c:pt>
                <c:pt idx="1590">
                  <c:v>1.02</c:v>
                </c:pt>
                <c:pt idx="1591">
                  <c:v>1.27</c:v>
                </c:pt>
                <c:pt idx="1592">
                  <c:v>1.1299999999999999</c:v>
                </c:pt>
                <c:pt idx="1593">
                  <c:v>1.1499999999999999</c:v>
                </c:pt>
                <c:pt idx="1594">
                  <c:v>1.2</c:v>
                </c:pt>
                <c:pt idx="1595">
                  <c:v>1.01</c:v>
                </c:pt>
                <c:pt idx="1596">
                  <c:v>1.04</c:v>
                </c:pt>
                <c:pt idx="1597">
                  <c:v>1.51</c:v>
                </c:pt>
                <c:pt idx="1598">
                  <c:v>1.7</c:v>
                </c:pt>
                <c:pt idx="1599">
                  <c:v>1.0900000000000001</c:v>
                </c:pt>
                <c:pt idx="1600">
                  <c:v>1.02</c:v>
                </c:pt>
                <c:pt idx="1601">
                  <c:v>1.06</c:v>
                </c:pt>
                <c:pt idx="1602">
                  <c:v>1.33</c:v>
                </c:pt>
                <c:pt idx="1603">
                  <c:v>1.53</c:v>
                </c:pt>
                <c:pt idx="1604">
                  <c:v>1.51</c:v>
                </c:pt>
                <c:pt idx="1605">
                  <c:v>1.26</c:v>
                </c:pt>
                <c:pt idx="1606">
                  <c:v>1.02</c:v>
                </c:pt>
                <c:pt idx="1607">
                  <c:v>1.51</c:v>
                </c:pt>
                <c:pt idx="1608">
                  <c:v>1.05</c:v>
                </c:pt>
                <c:pt idx="1609">
                  <c:v>1.1000000000000001</c:v>
                </c:pt>
                <c:pt idx="1610">
                  <c:v>1.2</c:v>
                </c:pt>
                <c:pt idx="1611">
                  <c:v>1.5</c:v>
                </c:pt>
                <c:pt idx="1612">
                  <c:v>1.51</c:v>
                </c:pt>
                <c:pt idx="1613">
                  <c:v>1.1000000000000001</c:v>
                </c:pt>
                <c:pt idx="1614">
                  <c:v>1.73</c:v>
                </c:pt>
                <c:pt idx="1615">
                  <c:v>1.03</c:v>
                </c:pt>
                <c:pt idx="1616">
                  <c:v>1.0900000000000001</c:v>
                </c:pt>
                <c:pt idx="1617">
                  <c:v>1.61</c:v>
                </c:pt>
                <c:pt idx="1618">
                  <c:v>1.61</c:v>
                </c:pt>
                <c:pt idx="1619">
                  <c:v>1.07</c:v>
                </c:pt>
                <c:pt idx="1620">
                  <c:v>1.24</c:v>
                </c:pt>
                <c:pt idx="1621">
                  <c:v>1.01</c:v>
                </c:pt>
                <c:pt idx="1622">
                  <c:v>1.54</c:v>
                </c:pt>
                <c:pt idx="1623">
                  <c:v>1.01</c:v>
                </c:pt>
                <c:pt idx="1624">
                  <c:v>1.0900000000000001</c:v>
                </c:pt>
                <c:pt idx="1625">
                  <c:v>1.53</c:v>
                </c:pt>
                <c:pt idx="1626">
                  <c:v>1.05</c:v>
                </c:pt>
                <c:pt idx="1627">
                  <c:v>1.1399999999999999</c:v>
                </c:pt>
                <c:pt idx="1628">
                  <c:v>1.7</c:v>
                </c:pt>
                <c:pt idx="1629">
                  <c:v>1.51</c:v>
                </c:pt>
                <c:pt idx="1630">
                  <c:v>1.62</c:v>
                </c:pt>
                <c:pt idx="1631">
                  <c:v>1.02</c:v>
                </c:pt>
                <c:pt idx="1632">
                  <c:v>1.1000000000000001</c:v>
                </c:pt>
                <c:pt idx="1633">
                  <c:v>1.17</c:v>
                </c:pt>
                <c:pt idx="1634">
                  <c:v>1.22</c:v>
                </c:pt>
                <c:pt idx="1635">
                  <c:v>1.71</c:v>
                </c:pt>
                <c:pt idx="1636">
                  <c:v>1.52</c:v>
                </c:pt>
                <c:pt idx="1637">
                  <c:v>1.05</c:v>
                </c:pt>
                <c:pt idx="1638">
                  <c:v>1.02</c:v>
                </c:pt>
                <c:pt idx="1639">
                  <c:v>1.06</c:v>
                </c:pt>
                <c:pt idx="1640">
                  <c:v>1.52</c:v>
                </c:pt>
                <c:pt idx="1641">
                  <c:v>1.0900000000000001</c:v>
                </c:pt>
                <c:pt idx="1642">
                  <c:v>1.05</c:v>
                </c:pt>
                <c:pt idx="1643">
                  <c:v>1.19</c:v>
                </c:pt>
                <c:pt idx="1644">
                  <c:v>1.23</c:v>
                </c:pt>
                <c:pt idx="1645">
                  <c:v>1.06</c:v>
                </c:pt>
                <c:pt idx="1646">
                  <c:v>1.29</c:v>
                </c:pt>
                <c:pt idx="1647">
                  <c:v>1.01</c:v>
                </c:pt>
                <c:pt idx="1648">
                  <c:v>1.27</c:v>
                </c:pt>
                <c:pt idx="1649">
                  <c:v>1.51</c:v>
                </c:pt>
                <c:pt idx="1650">
                  <c:v>1.26</c:v>
                </c:pt>
                <c:pt idx="1651">
                  <c:v>1.67</c:v>
                </c:pt>
                <c:pt idx="1652">
                  <c:v>1.1499999999999999</c:v>
                </c:pt>
                <c:pt idx="1653">
                  <c:v>1.5</c:v>
                </c:pt>
                <c:pt idx="1654">
                  <c:v>1.25</c:v>
                </c:pt>
                <c:pt idx="1655">
                  <c:v>1.52</c:v>
                </c:pt>
                <c:pt idx="1656">
                  <c:v>1.08</c:v>
                </c:pt>
                <c:pt idx="1657">
                  <c:v>2</c:v>
                </c:pt>
                <c:pt idx="1658">
                  <c:v>1.02</c:v>
                </c:pt>
                <c:pt idx="1659">
                  <c:v>1.7</c:v>
                </c:pt>
                <c:pt idx="1660">
                  <c:v>1.08</c:v>
                </c:pt>
                <c:pt idx="1661">
                  <c:v>1.1399999999999999</c:v>
                </c:pt>
                <c:pt idx="1662">
                  <c:v>1.1499999999999999</c:v>
                </c:pt>
                <c:pt idx="1663">
                  <c:v>1.1200000000000001</c:v>
                </c:pt>
                <c:pt idx="1664">
                  <c:v>1.32</c:v>
                </c:pt>
                <c:pt idx="1665">
                  <c:v>1.01</c:v>
                </c:pt>
                <c:pt idx="1666">
                  <c:v>1.02</c:v>
                </c:pt>
                <c:pt idx="1667">
                  <c:v>1.1599999999999999</c:v>
                </c:pt>
                <c:pt idx="1668">
                  <c:v>1.27</c:v>
                </c:pt>
                <c:pt idx="1669">
                  <c:v>1.56</c:v>
                </c:pt>
                <c:pt idx="1670">
                  <c:v>1.51</c:v>
                </c:pt>
                <c:pt idx="1671">
                  <c:v>1.59</c:v>
                </c:pt>
                <c:pt idx="1672">
                  <c:v>1.6</c:v>
                </c:pt>
                <c:pt idx="1673">
                  <c:v>1.62</c:v>
                </c:pt>
                <c:pt idx="1674">
                  <c:v>1.5</c:v>
                </c:pt>
                <c:pt idx="1675">
                  <c:v>1.25</c:v>
                </c:pt>
                <c:pt idx="1676">
                  <c:v>1.04</c:v>
                </c:pt>
                <c:pt idx="1677">
                  <c:v>1.2</c:v>
                </c:pt>
                <c:pt idx="1678">
                  <c:v>1.02</c:v>
                </c:pt>
                <c:pt idx="1679">
                  <c:v>1.01</c:v>
                </c:pt>
                <c:pt idx="1680">
                  <c:v>1.24</c:v>
                </c:pt>
                <c:pt idx="1681">
                  <c:v>1.54</c:v>
                </c:pt>
                <c:pt idx="1682">
                  <c:v>1.1000000000000001</c:v>
                </c:pt>
                <c:pt idx="1683">
                  <c:v>1.01</c:v>
                </c:pt>
                <c:pt idx="1684">
                  <c:v>1.51</c:v>
                </c:pt>
                <c:pt idx="1685">
                  <c:v>1.52</c:v>
                </c:pt>
                <c:pt idx="1686">
                  <c:v>1.77</c:v>
                </c:pt>
                <c:pt idx="1687">
                  <c:v>1.01</c:v>
                </c:pt>
                <c:pt idx="1688">
                  <c:v>1.01</c:v>
                </c:pt>
                <c:pt idx="1689">
                  <c:v>1.02</c:v>
                </c:pt>
                <c:pt idx="1690">
                  <c:v>1.82</c:v>
                </c:pt>
                <c:pt idx="1691">
                  <c:v>1.58</c:v>
                </c:pt>
                <c:pt idx="1692">
                  <c:v>1.52</c:v>
                </c:pt>
                <c:pt idx="1693">
                  <c:v>1.03</c:v>
                </c:pt>
                <c:pt idx="1694">
                  <c:v>1.01</c:v>
                </c:pt>
                <c:pt idx="1695">
                  <c:v>1.01</c:v>
                </c:pt>
                <c:pt idx="1696">
                  <c:v>1.21</c:v>
                </c:pt>
                <c:pt idx="1697">
                  <c:v>1.22</c:v>
                </c:pt>
                <c:pt idx="1698">
                  <c:v>1.32</c:v>
                </c:pt>
                <c:pt idx="1699">
                  <c:v>1.24</c:v>
                </c:pt>
                <c:pt idx="1700">
                  <c:v>1.06</c:v>
                </c:pt>
                <c:pt idx="1701">
                  <c:v>1.74</c:v>
                </c:pt>
                <c:pt idx="1702">
                  <c:v>1.7</c:v>
                </c:pt>
                <c:pt idx="1703">
                  <c:v>1.51</c:v>
                </c:pt>
                <c:pt idx="1704">
                  <c:v>1.02</c:v>
                </c:pt>
                <c:pt idx="1705">
                  <c:v>1.05</c:v>
                </c:pt>
                <c:pt idx="1706">
                  <c:v>1.06</c:v>
                </c:pt>
                <c:pt idx="1707">
                  <c:v>1.02</c:v>
                </c:pt>
                <c:pt idx="1708">
                  <c:v>1.1599999999999999</c:v>
                </c:pt>
                <c:pt idx="1709">
                  <c:v>1.42</c:v>
                </c:pt>
                <c:pt idx="1710">
                  <c:v>1.01</c:v>
                </c:pt>
                <c:pt idx="1711">
                  <c:v>1.1599999999999999</c:v>
                </c:pt>
                <c:pt idx="1712">
                  <c:v>1.3</c:v>
                </c:pt>
                <c:pt idx="1713">
                  <c:v>1.52</c:v>
                </c:pt>
                <c:pt idx="1714">
                  <c:v>1.5</c:v>
                </c:pt>
                <c:pt idx="1715">
                  <c:v>1.32</c:v>
                </c:pt>
                <c:pt idx="1716">
                  <c:v>1.61</c:v>
                </c:pt>
                <c:pt idx="1717">
                  <c:v>1.22</c:v>
                </c:pt>
                <c:pt idx="1718">
                  <c:v>1.03</c:v>
                </c:pt>
                <c:pt idx="1719">
                  <c:v>1.22</c:v>
                </c:pt>
                <c:pt idx="1720">
                  <c:v>1.1499999999999999</c:v>
                </c:pt>
                <c:pt idx="1721">
                  <c:v>1.26</c:v>
                </c:pt>
                <c:pt idx="1722">
                  <c:v>1.02</c:v>
                </c:pt>
                <c:pt idx="1723">
                  <c:v>1.23</c:v>
                </c:pt>
                <c:pt idx="1724">
                  <c:v>1.3</c:v>
                </c:pt>
                <c:pt idx="1725">
                  <c:v>1.22</c:v>
                </c:pt>
                <c:pt idx="1726">
                  <c:v>1.2</c:v>
                </c:pt>
                <c:pt idx="1727">
                  <c:v>1.52</c:v>
                </c:pt>
                <c:pt idx="1728">
                  <c:v>1.01</c:v>
                </c:pt>
                <c:pt idx="1729">
                  <c:v>1.31</c:v>
                </c:pt>
                <c:pt idx="1730">
                  <c:v>1.24</c:v>
                </c:pt>
                <c:pt idx="1731">
                  <c:v>1.05</c:v>
                </c:pt>
                <c:pt idx="1732">
                  <c:v>1.01</c:v>
                </c:pt>
                <c:pt idx="1733">
                  <c:v>1.22</c:v>
                </c:pt>
                <c:pt idx="1734">
                  <c:v>1.73</c:v>
                </c:pt>
                <c:pt idx="1735">
                  <c:v>1.31</c:v>
                </c:pt>
                <c:pt idx="1736">
                  <c:v>1.17</c:v>
                </c:pt>
                <c:pt idx="1737">
                  <c:v>1.03</c:v>
                </c:pt>
                <c:pt idx="1738">
                  <c:v>1.58</c:v>
                </c:pt>
                <c:pt idx="1739">
                  <c:v>1.01</c:v>
                </c:pt>
                <c:pt idx="1740">
                  <c:v>1.06</c:v>
                </c:pt>
                <c:pt idx="1741">
                  <c:v>1.39</c:v>
                </c:pt>
                <c:pt idx="1742">
                  <c:v>1.5</c:v>
                </c:pt>
                <c:pt idx="1743">
                  <c:v>1.53</c:v>
                </c:pt>
                <c:pt idx="1744">
                  <c:v>1.03</c:v>
                </c:pt>
                <c:pt idx="1745">
                  <c:v>1.24</c:v>
                </c:pt>
                <c:pt idx="1746">
                  <c:v>1.56</c:v>
                </c:pt>
                <c:pt idx="1747">
                  <c:v>1.01</c:v>
                </c:pt>
                <c:pt idx="1748">
                  <c:v>1.51</c:v>
                </c:pt>
                <c:pt idx="1749">
                  <c:v>1.01</c:v>
                </c:pt>
                <c:pt idx="1750">
                  <c:v>1.02</c:v>
                </c:pt>
                <c:pt idx="1751">
                  <c:v>1.06</c:v>
                </c:pt>
                <c:pt idx="1752">
                  <c:v>1.21</c:v>
                </c:pt>
                <c:pt idx="1753">
                  <c:v>1.24</c:v>
                </c:pt>
                <c:pt idx="1754">
                  <c:v>1.36</c:v>
                </c:pt>
                <c:pt idx="1755">
                  <c:v>1.05</c:v>
                </c:pt>
                <c:pt idx="1756">
                  <c:v>1.51</c:v>
                </c:pt>
                <c:pt idx="1757">
                  <c:v>1.1299999999999999</c:v>
                </c:pt>
                <c:pt idx="1758">
                  <c:v>1.01</c:v>
                </c:pt>
                <c:pt idx="1759">
                  <c:v>1.01</c:v>
                </c:pt>
                <c:pt idx="1760">
                  <c:v>1.02</c:v>
                </c:pt>
                <c:pt idx="1761">
                  <c:v>1.2</c:v>
                </c:pt>
                <c:pt idx="1762">
                  <c:v>1.08</c:v>
                </c:pt>
                <c:pt idx="1763">
                  <c:v>1.06</c:v>
                </c:pt>
                <c:pt idx="1764">
                  <c:v>1.1200000000000001</c:v>
                </c:pt>
                <c:pt idx="1765">
                  <c:v>1.1000000000000001</c:v>
                </c:pt>
                <c:pt idx="1766">
                  <c:v>1.26</c:v>
                </c:pt>
                <c:pt idx="1767">
                  <c:v>1.52</c:v>
                </c:pt>
                <c:pt idx="1768">
                  <c:v>1.05</c:v>
                </c:pt>
                <c:pt idx="1769">
                  <c:v>1.52</c:v>
                </c:pt>
                <c:pt idx="1770">
                  <c:v>1.01</c:v>
                </c:pt>
                <c:pt idx="1771">
                  <c:v>1.21</c:v>
                </c:pt>
                <c:pt idx="1772">
                  <c:v>1.5</c:v>
                </c:pt>
                <c:pt idx="1773">
                  <c:v>1.01</c:v>
                </c:pt>
                <c:pt idx="1774">
                  <c:v>1.04</c:v>
                </c:pt>
                <c:pt idx="1775">
                  <c:v>1.01</c:v>
                </c:pt>
                <c:pt idx="1776">
                  <c:v>1.04</c:v>
                </c:pt>
                <c:pt idx="1777">
                  <c:v>1.18</c:v>
                </c:pt>
                <c:pt idx="1778">
                  <c:v>1.02</c:v>
                </c:pt>
                <c:pt idx="1779">
                  <c:v>1.46</c:v>
                </c:pt>
                <c:pt idx="1780">
                  <c:v>1.29</c:v>
                </c:pt>
                <c:pt idx="1781">
                  <c:v>1.24</c:v>
                </c:pt>
                <c:pt idx="1782">
                  <c:v>1.25</c:v>
                </c:pt>
                <c:pt idx="1783">
                  <c:v>1.01</c:v>
                </c:pt>
                <c:pt idx="1784">
                  <c:v>1.08</c:v>
                </c:pt>
                <c:pt idx="1785">
                  <c:v>1.73</c:v>
                </c:pt>
                <c:pt idx="1786">
                  <c:v>1.7</c:v>
                </c:pt>
                <c:pt idx="1787">
                  <c:v>1.05</c:v>
                </c:pt>
                <c:pt idx="1788">
                  <c:v>1.3</c:v>
                </c:pt>
                <c:pt idx="1789">
                  <c:v>1.51</c:v>
                </c:pt>
                <c:pt idx="1790">
                  <c:v>1.03</c:v>
                </c:pt>
                <c:pt idx="1791">
                  <c:v>1.01</c:v>
                </c:pt>
                <c:pt idx="1792">
                  <c:v>1.87</c:v>
                </c:pt>
                <c:pt idx="1793">
                  <c:v>1.31</c:v>
                </c:pt>
                <c:pt idx="1794">
                  <c:v>1.23</c:v>
                </c:pt>
                <c:pt idx="1795">
                  <c:v>1.01</c:v>
                </c:pt>
                <c:pt idx="1796">
                  <c:v>1.26</c:v>
                </c:pt>
                <c:pt idx="1797">
                  <c:v>1.1599999999999999</c:v>
                </c:pt>
                <c:pt idx="1798">
                  <c:v>1.1399999999999999</c:v>
                </c:pt>
                <c:pt idx="1799">
                  <c:v>1.01</c:v>
                </c:pt>
                <c:pt idx="1800">
                  <c:v>1.01</c:v>
                </c:pt>
                <c:pt idx="1801">
                  <c:v>1.22</c:v>
                </c:pt>
                <c:pt idx="1802">
                  <c:v>1.1100000000000001</c:v>
                </c:pt>
                <c:pt idx="1803">
                  <c:v>1.51</c:v>
                </c:pt>
                <c:pt idx="1804">
                  <c:v>1.17</c:v>
                </c:pt>
                <c:pt idx="1805">
                  <c:v>1.02</c:v>
                </c:pt>
                <c:pt idx="1806">
                  <c:v>1.1299999999999999</c:v>
                </c:pt>
                <c:pt idx="1807">
                  <c:v>1.01</c:v>
                </c:pt>
                <c:pt idx="1808">
                  <c:v>1.01</c:v>
                </c:pt>
                <c:pt idx="1809">
                  <c:v>1.18</c:v>
                </c:pt>
                <c:pt idx="1810">
                  <c:v>1.52</c:v>
                </c:pt>
                <c:pt idx="1811">
                  <c:v>1.1100000000000001</c:v>
                </c:pt>
                <c:pt idx="1812">
                  <c:v>1.51</c:v>
                </c:pt>
                <c:pt idx="1813">
                  <c:v>1.01</c:v>
                </c:pt>
                <c:pt idx="1814">
                  <c:v>1.05</c:v>
                </c:pt>
                <c:pt idx="1815">
                  <c:v>1.04</c:v>
                </c:pt>
                <c:pt idx="1816">
                  <c:v>1.05</c:v>
                </c:pt>
                <c:pt idx="1817">
                  <c:v>1.22</c:v>
                </c:pt>
                <c:pt idx="1818">
                  <c:v>1.03</c:v>
                </c:pt>
                <c:pt idx="1819">
                  <c:v>1.01</c:v>
                </c:pt>
                <c:pt idx="1820">
                  <c:v>1.22</c:v>
                </c:pt>
                <c:pt idx="1821">
                  <c:v>1.23</c:v>
                </c:pt>
                <c:pt idx="1822">
                  <c:v>1.02</c:v>
                </c:pt>
                <c:pt idx="1823">
                  <c:v>1.19</c:v>
                </c:pt>
                <c:pt idx="1824">
                  <c:v>1.01</c:v>
                </c:pt>
                <c:pt idx="1825">
                  <c:v>1.03</c:v>
                </c:pt>
                <c:pt idx="1826">
                  <c:v>1.56</c:v>
                </c:pt>
                <c:pt idx="1827">
                  <c:v>1.51</c:v>
                </c:pt>
                <c:pt idx="1828">
                  <c:v>1.02</c:v>
                </c:pt>
                <c:pt idx="1829">
                  <c:v>1.01</c:v>
                </c:pt>
                <c:pt idx="1830">
                  <c:v>1.01</c:v>
                </c:pt>
                <c:pt idx="1831">
                  <c:v>1.03</c:v>
                </c:pt>
                <c:pt idx="1832">
                  <c:v>1.21</c:v>
                </c:pt>
                <c:pt idx="1833">
                  <c:v>1.26</c:v>
                </c:pt>
                <c:pt idx="1834">
                  <c:v>1.01</c:v>
                </c:pt>
                <c:pt idx="1835">
                  <c:v>1.01</c:v>
                </c:pt>
                <c:pt idx="1836">
                  <c:v>1.17</c:v>
                </c:pt>
                <c:pt idx="1837">
                  <c:v>1.24</c:v>
                </c:pt>
                <c:pt idx="1838">
                  <c:v>1.31</c:v>
                </c:pt>
                <c:pt idx="1839">
                  <c:v>1.01</c:v>
                </c:pt>
                <c:pt idx="1840">
                  <c:v>1.58</c:v>
                </c:pt>
                <c:pt idx="1841">
                  <c:v>1.71</c:v>
                </c:pt>
                <c:pt idx="1842">
                  <c:v>1.01</c:v>
                </c:pt>
                <c:pt idx="1843">
                  <c:v>1.07</c:v>
                </c:pt>
                <c:pt idx="1844">
                  <c:v>1.23</c:v>
                </c:pt>
                <c:pt idx="1845">
                  <c:v>2</c:v>
                </c:pt>
                <c:pt idx="1846">
                  <c:v>1.5</c:v>
                </c:pt>
                <c:pt idx="1847">
                  <c:v>1.33</c:v>
                </c:pt>
                <c:pt idx="1848">
                  <c:v>1.56</c:v>
                </c:pt>
                <c:pt idx="1849">
                  <c:v>1.21</c:v>
                </c:pt>
                <c:pt idx="1850">
                  <c:v>2</c:v>
                </c:pt>
                <c:pt idx="1851">
                  <c:v>1.01</c:v>
                </c:pt>
                <c:pt idx="1852">
                  <c:v>1.51</c:v>
                </c:pt>
                <c:pt idx="1853">
                  <c:v>1.2</c:v>
                </c:pt>
                <c:pt idx="1854">
                  <c:v>1.01</c:v>
                </c:pt>
                <c:pt idx="1855">
                  <c:v>1.07</c:v>
                </c:pt>
                <c:pt idx="1856">
                  <c:v>1.08</c:v>
                </c:pt>
                <c:pt idx="1857">
                  <c:v>1.04</c:v>
                </c:pt>
                <c:pt idx="1858">
                  <c:v>1.01</c:v>
                </c:pt>
                <c:pt idx="1859">
                  <c:v>1.06</c:v>
                </c:pt>
                <c:pt idx="1860">
                  <c:v>1.52</c:v>
                </c:pt>
                <c:pt idx="1861">
                  <c:v>1.71</c:v>
                </c:pt>
                <c:pt idx="1862">
                  <c:v>1.51</c:v>
                </c:pt>
                <c:pt idx="1863">
                  <c:v>1.02</c:v>
                </c:pt>
                <c:pt idx="1864">
                  <c:v>1.1100000000000001</c:v>
                </c:pt>
                <c:pt idx="1865">
                  <c:v>1.02</c:v>
                </c:pt>
                <c:pt idx="1866">
                  <c:v>1.2</c:v>
                </c:pt>
                <c:pt idx="1867">
                  <c:v>1.1299999999999999</c:v>
                </c:pt>
                <c:pt idx="1868">
                  <c:v>1.07</c:v>
                </c:pt>
                <c:pt idx="1869">
                  <c:v>2</c:v>
                </c:pt>
                <c:pt idx="1870">
                  <c:v>1.58</c:v>
                </c:pt>
                <c:pt idx="1871">
                  <c:v>1.46</c:v>
                </c:pt>
                <c:pt idx="1872">
                  <c:v>1.01</c:v>
                </c:pt>
                <c:pt idx="1873">
                  <c:v>1.17</c:v>
                </c:pt>
                <c:pt idx="1874">
                  <c:v>1.23</c:v>
                </c:pt>
                <c:pt idx="1875">
                  <c:v>1.01</c:v>
                </c:pt>
                <c:pt idx="1876">
                  <c:v>1.53</c:v>
                </c:pt>
                <c:pt idx="1877">
                  <c:v>1.02</c:v>
                </c:pt>
                <c:pt idx="1878">
                  <c:v>1.0900000000000001</c:v>
                </c:pt>
                <c:pt idx="1879">
                  <c:v>1.01</c:v>
                </c:pt>
                <c:pt idx="1880">
                  <c:v>1.5</c:v>
                </c:pt>
                <c:pt idx="1881">
                  <c:v>1.5</c:v>
                </c:pt>
                <c:pt idx="1882">
                  <c:v>1.23</c:v>
                </c:pt>
                <c:pt idx="1883">
                  <c:v>1.56</c:v>
                </c:pt>
                <c:pt idx="1884">
                  <c:v>1.7</c:v>
                </c:pt>
                <c:pt idx="1885">
                  <c:v>1.02</c:v>
                </c:pt>
                <c:pt idx="1886">
                  <c:v>1.22</c:v>
                </c:pt>
                <c:pt idx="1887">
                  <c:v>1.36</c:v>
                </c:pt>
                <c:pt idx="1888">
                  <c:v>1.01</c:v>
                </c:pt>
                <c:pt idx="1889">
                  <c:v>1.1299999999999999</c:v>
                </c:pt>
                <c:pt idx="1890">
                  <c:v>1.19</c:v>
                </c:pt>
                <c:pt idx="1891">
                  <c:v>1.57</c:v>
                </c:pt>
                <c:pt idx="1892">
                  <c:v>1.03</c:v>
                </c:pt>
                <c:pt idx="1893">
                  <c:v>1.74</c:v>
                </c:pt>
                <c:pt idx="1894">
                  <c:v>1.06</c:v>
                </c:pt>
                <c:pt idx="1895">
                  <c:v>1.37</c:v>
                </c:pt>
                <c:pt idx="1896">
                  <c:v>1.1299999999999999</c:v>
                </c:pt>
                <c:pt idx="1897">
                  <c:v>1.5</c:v>
                </c:pt>
                <c:pt idx="1898">
                  <c:v>1.1499999999999999</c:v>
                </c:pt>
                <c:pt idx="1899">
                  <c:v>1.1200000000000001</c:v>
                </c:pt>
                <c:pt idx="1900">
                  <c:v>1.1299999999999999</c:v>
                </c:pt>
                <c:pt idx="1901">
                  <c:v>1.02</c:v>
                </c:pt>
                <c:pt idx="1902">
                  <c:v>1.5</c:v>
                </c:pt>
                <c:pt idx="1903">
                  <c:v>1.7</c:v>
                </c:pt>
                <c:pt idx="1904">
                  <c:v>1.1499999999999999</c:v>
                </c:pt>
                <c:pt idx="1905">
                  <c:v>1.81</c:v>
                </c:pt>
                <c:pt idx="1906">
                  <c:v>1.07</c:v>
                </c:pt>
                <c:pt idx="1907">
                  <c:v>1.22</c:v>
                </c:pt>
                <c:pt idx="1908">
                  <c:v>1.6</c:v>
                </c:pt>
                <c:pt idx="1909">
                  <c:v>1.33</c:v>
                </c:pt>
                <c:pt idx="1910">
                  <c:v>1.45</c:v>
                </c:pt>
                <c:pt idx="1911">
                  <c:v>1.27</c:v>
                </c:pt>
                <c:pt idx="1912">
                  <c:v>1.63</c:v>
                </c:pt>
                <c:pt idx="1913">
                  <c:v>1.17</c:v>
                </c:pt>
                <c:pt idx="1914">
                  <c:v>1.53</c:v>
                </c:pt>
                <c:pt idx="1915">
                  <c:v>1.1100000000000001</c:v>
                </c:pt>
                <c:pt idx="1916">
                  <c:v>1.08</c:v>
                </c:pt>
                <c:pt idx="1917">
                  <c:v>1.68</c:v>
                </c:pt>
                <c:pt idx="1918">
                  <c:v>1.01</c:v>
                </c:pt>
                <c:pt idx="1919">
                  <c:v>1.01</c:v>
                </c:pt>
                <c:pt idx="1920">
                  <c:v>1.71</c:v>
                </c:pt>
                <c:pt idx="1921">
                  <c:v>1.51</c:v>
                </c:pt>
                <c:pt idx="1922">
                  <c:v>1.22</c:v>
                </c:pt>
                <c:pt idx="1923">
                  <c:v>1.01</c:v>
                </c:pt>
                <c:pt idx="1924">
                  <c:v>1.5</c:v>
                </c:pt>
                <c:pt idx="1925">
                  <c:v>1.01</c:v>
                </c:pt>
                <c:pt idx="1926">
                  <c:v>1.52</c:v>
                </c:pt>
                <c:pt idx="1927">
                  <c:v>1.2</c:v>
                </c:pt>
                <c:pt idx="1928">
                  <c:v>1.51</c:v>
                </c:pt>
                <c:pt idx="1929">
                  <c:v>1.01</c:v>
                </c:pt>
                <c:pt idx="1930">
                  <c:v>1.52</c:v>
                </c:pt>
                <c:pt idx="1931">
                  <c:v>1.0900000000000001</c:v>
                </c:pt>
                <c:pt idx="1932">
                  <c:v>1.24</c:v>
                </c:pt>
                <c:pt idx="1933">
                  <c:v>1.63</c:v>
                </c:pt>
                <c:pt idx="1934">
                  <c:v>1.5</c:v>
                </c:pt>
                <c:pt idx="1935">
                  <c:v>1.1299999999999999</c:v>
                </c:pt>
                <c:pt idx="1936">
                  <c:v>1.01</c:v>
                </c:pt>
                <c:pt idx="1937">
                  <c:v>1.77</c:v>
                </c:pt>
                <c:pt idx="1938">
                  <c:v>1.1200000000000001</c:v>
                </c:pt>
                <c:pt idx="1939">
                  <c:v>1.1100000000000001</c:v>
                </c:pt>
                <c:pt idx="1940">
                  <c:v>1.1200000000000001</c:v>
                </c:pt>
                <c:pt idx="1941">
                  <c:v>1.01</c:v>
                </c:pt>
                <c:pt idx="1942">
                  <c:v>1.5</c:v>
                </c:pt>
                <c:pt idx="1943">
                  <c:v>1.19</c:v>
                </c:pt>
                <c:pt idx="1944">
                  <c:v>1.23</c:v>
                </c:pt>
                <c:pt idx="1945">
                  <c:v>1.18</c:v>
                </c:pt>
                <c:pt idx="1946">
                  <c:v>1.1100000000000001</c:v>
                </c:pt>
                <c:pt idx="1947">
                  <c:v>1.02</c:v>
                </c:pt>
                <c:pt idx="1948">
                  <c:v>1.07</c:v>
                </c:pt>
                <c:pt idx="1949">
                  <c:v>1.05</c:v>
                </c:pt>
                <c:pt idx="1950">
                  <c:v>1.05</c:v>
                </c:pt>
                <c:pt idx="1951">
                  <c:v>1.04</c:v>
                </c:pt>
                <c:pt idx="1952">
                  <c:v>1.06</c:v>
                </c:pt>
                <c:pt idx="1953">
                  <c:v>1.01</c:v>
                </c:pt>
                <c:pt idx="1954">
                  <c:v>1.51</c:v>
                </c:pt>
                <c:pt idx="1955">
                  <c:v>1.02</c:v>
                </c:pt>
                <c:pt idx="1956">
                  <c:v>1.01</c:v>
                </c:pt>
                <c:pt idx="1957">
                  <c:v>1.25</c:v>
                </c:pt>
                <c:pt idx="1958">
                  <c:v>1.01</c:v>
                </c:pt>
                <c:pt idx="1959">
                  <c:v>1.21</c:v>
                </c:pt>
                <c:pt idx="1960">
                  <c:v>1.02</c:v>
                </c:pt>
                <c:pt idx="1961">
                  <c:v>1.03</c:v>
                </c:pt>
                <c:pt idx="1962">
                  <c:v>1.52</c:v>
                </c:pt>
                <c:pt idx="1963">
                  <c:v>1.02</c:v>
                </c:pt>
                <c:pt idx="1964">
                  <c:v>1.04</c:v>
                </c:pt>
                <c:pt idx="1965">
                  <c:v>1.1299999999999999</c:v>
                </c:pt>
                <c:pt idx="1966">
                  <c:v>1.27</c:v>
                </c:pt>
                <c:pt idx="1967">
                  <c:v>1.5</c:v>
                </c:pt>
                <c:pt idx="1968">
                  <c:v>1.02</c:v>
                </c:pt>
                <c:pt idx="1969">
                  <c:v>1.53</c:v>
                </c:pt>
                <c:pt idx="1970">
                  <c:v>1.1000000000000001</c:v>
                </c:pt>
                <c:pt idx="1971">
                  <c:v>1.04</c:v>
                </c:pt>
                <c:pt idx="1972">
                  <c:v>1.51</c:v>
                </c:pt>
                <c:pt idx="1973">
                  <c:v>1.07</c:v>
                </c:pt>
                <c:pt idx="1974">
                  <c:v>1.01</c:v>
                </c:pt>
                <c:pt idx="1975">
                  <c:v>1.03</c:v>
                </c:pt>
                <c:pt idx="1976">
                  <c:v>1.01</c:v>
                </c:pt>
                <c:pt idx="1977">
                  <c:v>1.5</c:v>
                </c:pt>
                <c:pt idx="1978">
                  <c:v>1.21</c:v>
                </c:pt>
                <c:pt idx="1979">
                  <c:v>1.03</c:v>
                </c:pt>
                <c:pt idx="1980">
                  <c:v>1.35</c:v>
                </c:pt>
                <c:pt idx="1981">
                  <c:v>1.52</c:v>
                </c:pt>
                <c:pt idx="1982">
                  <c:v>1.21</c:v>
                </c:pt>
                <c:pt idx="1983">
                  <c:v>1.87</c:v>
                </c:pt>
                <c:pt idx="1984">
                  <c:v>1.33</c:v>
                </c:pt>
                <c:pt idx="1985">
                  <c:v>1.01</c:v>
                </c:pt>
                <c:pt idx="1986">
                  <c:v>1.19</c:v>
                </c:pt>
                <c:pt idx="1987">
                  <c:v>2</c:v>
                </c:pt>
                <c:pt idx="1988">
                  <c:v>1.51</c:v>
                </c:pt>
                <c:pt idx="1989">
                  <c:v>1.1299999999999999</c:v>
                </c:pt>
                <c:pt idx="1990">
                  <c:v>1.33</c:v>
                </c:pt>
                <c:pt idx="1991">
                  <c:v>1.62</c:v>
                </c:pt>
                <c:pt idx="1992">
                  <c:v>1.2</c:v>
                </c:pt>
                <c:pt idx="1993">
                  <c:v>1.2</c:v>
                </c:pt>
                <c:pt idx="1994">
                  <c:v>1.6</c:v>
                </c:pt>
                <c:pt idx="1995">
                  <c:v>1.21</c:v>
                </c:pt>
                <c:pt idx="1996">
                  <c:v>1.05</c:v>
                </c:pt>
                <c:pt idx="1997">
                  <c:v>1.52</c:v>
                </c:pt>
                <c:pt idx="1998">
                  <c:v>1.01</c:v>
                </c:pt>
                <c:pt idx="1999">
                  <c:v>1.27</c:v>
                </c:pt>
                <c:pt idx="2000">
                  <c:v>1.02</c:v>
                </c:pt>
                <c:pt idx="2001">
                  <c:v>1.39</c:v>
                </c:pt>
                <c:pt idx="2002">
                  <c:v>1.1299999999999999</c:v>
                </c:pt>
                <c:pt idx="2003">
                  <c:v>1.37</c:v>
                </c:pt>
                <c:pt idx="2004">
                  <c:v>1.25</c:v>
                </c:pt>
                <c:pt idx="2005">
                  <c:v>1.04</c:v>
                </c:pt>
                <c:pt idx="2006">
                  <c:v>1.2</c:v>
                </c:pt>
                <c:pt idx="2007">
                  <c:v>1.5</c:v>
                </c:pt>
                <c:pt idx="2008">
                  <c:v>1.06</c:v>
                </c:pt>
                <c:pt idx="2009">
                  <c:v>2</c:v>
                </c:pt>
                <c:pt idx="2010">
                  <c:v>1.01</c:v>
                </c:pt>
                <c:pt idx="2011">
                  <c:v>1.34</c:v>
                </c:pt>
                <c:pt idx="2012">
                  <c:v>1.25</c:v>
                </c:pt>
                <c:pt idx="2013">
                  <c:v>1.23</c:v>
                </c:pt>
                <c:pt idx="2014">
                  <c:v>1.01</c:v>
                </c:pt>
                <c:pt idx="2015">
                  <c:v>1.01</c:v>
                </c:pt>
                <c:pt idx="2016">
                  <c:v>1.1599999999999999</c:v>
                </c:pt>
                <c:pt idx="2017">
                  <c:v>1.07</c:v>
                </c:pt>
                <c:pt idx="2018">
                  <c:v>1.56</c:v>
                </c:pt>
                <c:pt idx="2019">
                  <c:v>1.55</c:v>
                </c:pt>
                <c:pt idx="2020">
                  <c:v>1.02</c:v>
                </c:pt>
                <c:pt idx="2021">
                  <c:v>1.17</c:v>
                </c:pt>
                <c:pt idx="2022">
                  <c:v>1.62</c:v>
                </c:pt>
                <c:pt idx="2023">
                  <c:v>1.51</c:v>
                </c:pt>
                <c:pt idx="2024">
                  <c:v>1.06</c:v>
                </c:pt>
                <c:pt idx="2025">
                  <c:v>1.0900000000000001</c:v>
                </c:pt>
                <c:pt idx="2026">
                  <c:v>1.51</c:v>
                </c:pt>
                <c:pt idx="2027">
                  <c:v>1.1000000000000001</c:v>
                </c:pt>
                <c:pt idx="2028">
                  <c:v>1.02</c:v>
                </c:pt>
                <c:pt idx="2029">
                  <c:v>1.1499999999999999</c:v>
                </c:pt>
                <c:pt idx="2030">
                  <c:v>2</c:v>
                </c:pt>
                <c:pt idx="2031">
                  <c:v>1.2</c:v>
                </c:pt>
                <c:pt idx="2032">
                  <c:v>1.1299999999999999</c:v>
                </c:pt>
                <c:pt idx="2033">
                  <c:v>1.01</c:v>
                </c:pt>
                <c:pt idx="2034">
                  <c:v>1.08</c:v>
                </c:pt>
                <c:pt idx="2035">
                  <c:v>1.25</c:v>
                </c:pt>
                <c:pt idx="2036">
                  <c:v>1.01</c:v>
                </c:pt>
                <c:pt idx="2037">
                  <c:v>1.3</c:v>
                </c:pt>
                <c:pt idx="2038">
                  <c:v>1.5</c:v>
                </c:pt>
                <c:pt idx="2039">
                  <c:v>1.21</c:v>
                </c:pt>
                <c:pt idx="2040">
                  <c:v>1.52</c:v>
                </c:pt>
                <c:pt idx="2041">
                  <c:v>1.63</c:v>
                </c:pt>
                <c:pt idx="2042">
                  <c:v>1.01</c:v>
                </c:pt>
                <c:pt idx="2043">
                  <c:v>1.63</c:v>
                </c:pt>
                <c:pt idx="2044">
                  <c:v>1.1000000000000001</c:v>
                </c:pt>
                <c:pt idx="2045">
                  <c:v>1.02</c:v>
                </c:pt>
                <c:pt idx="2046">
                  <c:v>1.23</c:v>
                </c:pt>
                <c:pt idx="2047">
                  <c:v>1.5</c:v>
                </c:pt>
                <c:pt idx="2048">
                  <c:v>1.54</c:v>
                </c:pt>
                <c:pt idx="2049">
                  <c:v>1.01</c:v>
                </c:pt>
                <c:pt idx="2050">
                  <c:v>1.06</c:v>
                </c:pt>
                <c:pt idx="2051">
                  <c:v>1.53</c:v>
                </c:pt>
                <c:pt idx="2052">
                  <c:v>1.51</c:v>
                </c:pt>
                <c:pt idx="2053">
                  <c:v>1.1299999999999999</c:v>
                </c:pt>
                <c:pt idx="2054">
                  <c:v>1.01</c:v>
                </c:pt>
                <c:pt idx="2055">
                  <c:v>1.02</c:v>
                </c:pt>
                <c:pt idx="2056">
                  <c:v>1.19</c:v>
                </c:pt>
                <c:pt idx="2057">
                  <c:v>1.2</c:v>
                </c:pt>
                <c:pt idx="2058">
                  <c:v>1.51</c:v>
                </c:pt>
                <c:pt idx="2059">
                  <c:v>1.01</c:v>
                </c:pt>
                <c:pt idx="2060">
                  <c:v>1.03</c:v>
                </c:pt>
                <c:pt idx="2061">
                  <c:v>1.01</c:v>
                </c:pt>
                <c:pt idx="2062">
                  <c:v>1.2</c:v>
                </c:pt>
                <c:pt idx="2063">
                  <c:v>1.21</c:v>
                </c:pt>
                <c:pt idx="2064">
                  <c:v>1.03</c:v>
                </c:pt>
                <c:pt idx="2065">
                  <c:v>1.05</c:v>
                </c:pt>
                <c:pt idx="2066">
                  <c:v>1.58</c:v>
                </c:pt>
                <c:pt idx="2067">
                  <c:v>1.72</c:v>
                </c:pt>
                <c:pt idx="2068">
                  <c:v>1.01</c:v>
                </c:pt>
                <c:pt idx="2069">
                  <c:v>1.01</c:v>
                </c:pt>
                <c:pt idx="2070">
                  <c:v>1.2</c:v>
                </c:pt>
                <c:pt idx="2071">
                  <c:v>1.02</c:v>
                </c:pt>
                <c:pt idx="2072">
                  <c:v>1.01</c:v>
                </c:pt>
                <c:pt idx="2073">
                  <c:v>1.57</c:v>
                </c:pt>
                <c:pt idx="2074">
                  <c:v>1.2</c:v>
                </c:pt>
                <c:pt idx="2075">
                  <c:v>1.51</c:v>
                </c:pt>
                <c:pt idx="2076">
                  <c:v>1.5</c:v>
                </c:pt>
                <c:pt idx="2077">
                  <c:v>1.21</c:v>
                </c:pt>
                <c:pt idx="2078">
                  <c:v>1.07</c:v>
                </c:pt>
                <c:pt idx="2079">
                  <c:v>1.08</c:v>
                </c:pt>
                <c:pt idx="2080">
                  <c:v>1.75</c:v>
                </c:pt>
                <c:pt idx="2081">
                  <c:v>1.01</c:v>
                </c:pt>
                <c:pt idx="2082">
                  <c:v>1.23</c:v>
                </c:pt>
                <c:pt idx="2083">
                  <c:v>1.51</c:v>
                </c:pt>
                <c:pt idx="2084">
                  <c:v>1.71</c:v>
                </c:pt>
                <c:pt idx="2085">
                  <c:v>1.01</c:v>
                </c:pt>
                <c:pt idx="2086">
                  <c:v>1.06</c:v>
                </c:pt>
                <c:pt idx="2087">
                  <c:v>1.03</c:v>
                </c:pt>
                <c:pt idx="2088">
                  <c:v>1.01</c:v>
                </c:pt>
                <c:pt idx="2089">
                  <c:v>1.71</c:v>
                </c:pt>
                <c:pt idx="2090">
                  <c:v>1.51</c:v>
                </c:pt>
                <c:pt idx="2091">
                  <c:v>1.28</c:v>
                </c:pt>
                <c:pt idx="2092">
                  <c:v>1.0900000000000001</c:v>
                </c:pt>
                <c:pt idx="2093">
                  <c:v>1.02</c:v>
                </c:pt>
                <c:pt idx="2094">
                  <c:v>1.21</c:v>
                </c:pt>
                <c:pt idx="2095">
                  <c:v>1.1299999999999999</c:v>
                </c:pt>
                <c:pt idx="2096">
                  <c:v>1.06</c:v>
                </c:pt>
                <c:pt idx="2097">
                  <c:v>1.02</c:v>
                </c:pt>
                <c:pt idx="2098">
                  <c:v>1.23</c:v>
                </c:pt>
                <c:pt idx="2099">
                  <c:v>1.02</c:v>
                </c:pt>
                <c:pt idx="2100">
                  <c:v>1.5</c:v>
                </c:pt>
                <c:pt idx="2101">
                  <c:v>1.04</c:v>
                </c:pt>
                <c:pt idx="2102">
                  <c:v>1.01</c:v>
                </c:pt>
                <c:pt idx="2103">
                  <c:v>1.1200000000000001</c:v>
                </c:pt>
                <c:pt idx="2104">
                  <c:v>1.21</c:v>
                </c:pt>
                <c:pt idx="2105">
                  <c:v>1.53</c:v>
                </c:pt>
                <c:pt idx="2106">
                  <c:v>1.2</c:v>
                </c:pt>
                <c:pt idx="2107">
                  <c:v>1.51</c:v>
                </c:pt>
                <c:pt idx="2108">
                  <c:v>1.03</c:v>
                </c:pt>
                <c:pt idx="2109">
                  <c:v>1.2</c:v>
                </c:pt>
                <c:pt idx="2110">
                  <c:v>1.55</c:v>
                </c:pt>
                <c:pt idx="2111">
                  <c:v>1.01</c:v>
                </c:pt>
                <c:pt idx="2112">
                  <c:v>1.5</c:v>
                </c:pt>
                <c:pt idx="2113">
                  <c:v>1.7</c:v>
                </c:pt>
                <c:pt idx="2114">
                  <c:v>1.0900000000000001</c:v>
                </c:pt>
                <c:pt idx="2115">
                  <c:v>1.0900000000000001</c:v>
                </c:pt>
                <c:pt idx="2116">
                  <c:v>1.04</c:v>
                </c:pt>
                <c:pt idx="2117">
                  <c:v>1.06</c:v>
                </c:pt>
                <c:pt idx="2118">
                  <c:v>1.01</c:v>
                </c:pt>
                <c:pt idx="2119">
                  <c:v>1.01</c:v>
                </c:pt>
                <c:pt idx="2120">
                  <c:v>1.51</c:v>
                </c:pt>
                <c:pt idx="2121">
                  <c:v>1.4</c:v>
                </c:pt>
                <c:pt idx="2122">
                  <c:v>1.71</c:v>
                </c:pt>
                <c:pt idx="2123">
                  <c:v>1.68</c:v>
                </c:pt>
                <c:pt idx="2124">
                  <c:v>1.1100000000000001</c:v>
                </c:pt>
                <c:pt idx="2125">
                  <c:v>1.51</c:v>
                </c:pt>
                <c:pt idx="2126">
                  <c:v>1.05</c:v>
                </c:pt>
                <c:pt idx="2127">
                  <c:v>1.1000000000000001</c:v>
                </c:pt>
                <c:pt idx="2128">
                  <c:v>1.5</c:v>
                </c:pt>
                <c:pt idx="2129">
                  <c:v>1.22</c:v>
                </c:pt>
                <c:pt idx="2130">
                  <c:v>1.18</c:v>
                </c:pt>
                <c:pt idx="2131">
                  <c:v>1.1200000000000001</c:v>
                </c:pt>
                <c:pt idx="2132">
                  <c:v>1.23</c:v>
                </c:pt>
                <c:pt idx="2133">
                  <c:v>1.56</c:v>
                </c:pt>
                <c:pt idx="2134">
                  <c:v>1.01</c:v>
                </c:pt>
                <c:pt idx="2135">
                  <c:v>1.01</c:v>
                </c:pt>
                <c:pt idx="2136">
                  <c:v>1.1000000000000001</c:v>
                </c:pt>
                <c:pt idx="2137">
                  <c:v>1.03</c:v>
                </c:pt>
                <c:pt idx="2138">
                  <c:v>1.01</c:v>
                </c:pt>
                <c:pt idx="2139">
                  <c:v>1.2</c:v>
                </c:pt>
                <c:pt idx="2140">
                  <c:v>1.1000000000000001</c:v>
                </c:pt>
                <c:pt idx="2141">
                  <c:v>1.74</c:v>
                </c:pt>
                <c:pt idx="2142">
                  <c:v>1.51</c:v>
                </c:pt>
                <c:pt idx="2143">
                  <c:v>1.54</c:v>
                </c:pt>
                <c:pt idx="2144">
                  <c:v>1.57</c:v>
                </c:pt>
                <c:pt idx="2145">
                  <c:v>1.5</c:v>
                </c:pt>
                <c:pt idx="2146">
                  <c:v>1.01</c:v>
                </c:pt>
                <c:pt idx="2147">
                  <c:v>1.01</c:v>
                </c:pt>
                <c:pt idx="2148">
                  <c:v>1.5</c:v>
                </c:pt>
                <c:pt idx="2149">
                  <c:v>1.01</c:v>
                </c:pt>
                <c:pt idx="2150">
                  <c:v>1.25</c:v>
                </c:pt>
                <c:pt idx="2151">
                  <c:v>1.01</c:v>
                </c:pt>
                <c:pt idx="2152">
                  <c:v>1.7</c:v>
                </c:pt>
                <c:pt idx="2153">
                  <c:v>1.18</c:v>
                </c:pt>
                <c:pt idx="2154">
                  <c:v>1.61</c:v>
                </c:pt>
                <c:pt idx="2155">
                  <c:v>1.33</c:v>
                </c:pt>
                <c:pt idx="2156">
                  <c:v>1.74</c:v>
                </c:pt>
                <c:pt idx="2157">
                  <c:v>1.08</c:v>
                </c:pt>
                <c:pt idx="2158">
                  <c:v>1.04</c:v>
                </c:pt>
                <c:pt idx="2159">
                  <c:v>1.04</c:v>
                </c:pt>
                <c:pt idx="2160">
                  <c:v>1.1100000000000001</c:v>
                </c:pt>
                <c:pt idx="2161">
                  <c:v>1.58</c:v>
                </c:pt>
                <c:pt idx="2162">
                  <c:v>1.5</c:v>
                </c:pt>
                <c:pt idx="2163">
                  <c:v>1.51</c:v>
                </c:pt>
                <c:pt idx="2164">
                  <c:v>1.1599999999999999</c:v>
                </c:pt>
                <c:pt idx="2165">
                  <c:v>1.04</c:v>
                </c:pt>
                <c:pt idx="2166">
                  <c:v>1.59</c:v>
                </c:pt>
                <c:pt idx="2167">
                  <c:v>1.22</c:v>
                </c:pt>
                <c:pt idx="2168">
                  <c:v>1.03</c:v>
                </c:pt>
                <c:pt idx="2169">
                  <c:v>1.51</c:v>
                </c:pt>
                <c:pt idx="2170">
                  <c:v>1.27</c:v>
                </c:pt>
                <c:pt idx="2171">
                  <c:v>1.01</c:v>
                </c:pt>
                <c:pt idx="2172">
                  <c:v>1.21</c:v>
                </c:pt>
                <c:pt idx="2173">
                  <c:v>1.42</c:v>
                </c:pt>
                <c:pt idx="2174">
                  <c:v>1.01</c:v>
                </c:pt>
                <c:pt idx="2175">
                  <c:v>1.0900000000000001</c:v>
                </c:pt>
                <c:pt idx="2176">
                  <c:v>1.01</c:v>
                </c:pt>
                <c:pt idx="2177">
                  <c:v>1.02</c:v>
                </c:pt>
                <c:pt idx="2178">
                  <c:v>1.2</c:v>
                </c:pt>
                <c:pt idx="2179">
                  <c:v>1.26</c:v>
                </c:pt>
                <c:pt idx="2180">
                  <c:v>1.5</c:v>
                </c:pt>
                <c:pt idx="2181">
                  <c:v>1.55</c:v>
                </c:pt>
                <c:pt idx="2182">
                  <c:v>1.56</c:v>
                </c:pt>
                <c:pt idx="2183">
                  <c:v>1.17</c:v>
                </c:pt>
                <c:pt idx="2184">
                  <c:v>1.01</c:v>
                </c:pt>
                <c:pt idx="2185">
                  <c:v>1.06</c:v>
                </c:pt>
                <c:pt idx="2186">
                  <c:v>1.53</c:v>
                </c:pt>
                <c:pt idx="2187">
                  <c:v>1.02</c:v>
                </c:pt>
                <c:pt idx="2188">
                  <c:v>1.51</c:v>
                </c:pt>
                <c:pt idx="2189">
                  <c:v>2</c:v>
                </c:pt>
                <c:pt idx="2190">
                  <c:v>1.01</c:v>
                </c:pt>
                <c:pt idx="2191">
                  <c:v>1.01</c:v>
                </c:pt>
                <c:pt idx="2192">
                  <c:v>1.2</c:v>
                </c:pt>
                <c:pt idx="2193">
                  <c:v>1.2</c:v>
                </c:pt>
                <c:pt idx="2194">
                  <c:v>1.5</c:v>
                </c:pt>
                <c:pt idx="2195">
                  <c:v>1.5</c:v>
                </c:pt>
                <c:pt idx="2196">
                  <c:v>1.01</c:v>
                </c:pt>
                <c:pt idx="2197">
                  <c:v>1.1200000000000001</c:v>
                </c:pt>
                <c:pt idx="2198">
                  <c:v>1.01</c:v>
                </c:pt>
                <c:pt idx="2199">
                  <c:v>1.1499999999999999</c:v>
                </c:pt>
                <c:pt idx="2200">
                  <c:v>1.3</c:v>
                </c:pt>
                <c:pt idx="2201">
                  <c:v>1.59</c:v>
                </c:pt>
                <c:pt idx="2202">
                  <c:v>1.01</c:v>
                </c:pt>
                <c:pt idx="2203">
                  <c:v>1.07</c:v>
                </c:pt>
                <c:pt idx="2204">
                  <c:v>1.2</c:v>
                </c:pt>
                <c:pt idx="2205">
                  <c:v>1.05</c:v>
                </c:pt>
                <c:pt idx="2206">
                  <c:v>1.4</c:v>
                </c:pt>
                <c:pt idx="2207">
                  <c:v>1.06</c:v>
                </c:pt>
                <c:pt idx="2208">
                  <c:v>1.56</c:v>
                </c:pt>
                <c:pt idx="2209">
                  <c:v>1.27</c:v>
                </c:pt>
                <c:pt idx="2210">
                  <c:v>1.35</c:v>
                </c:pt>
                <c:pt idx="2211">
                  <c:v>1.21</c:v>
                </c:pt>
                <c:pt idx="2212">
                  <c:v>1.03</c:v>
                </c:pt>
                <c:pt idx="2213">
                  <c:v>1.1000000000000001</c:v>
                </c:pt>
                <c:pt idx="2214">
                  <c:v>1.6</c:v>
                </c:pt>
                <c:pt idx="2215">
                  <c:v>1.29</c:v>
                </c:pt>
                <c:pt idx="2216">
                  <c:v>1.51</c:v>
                </c:pt>
                <c:pt idx="2217">
                  <c:v>1.55</c:v>
                </c:pt>
                <c:pt idx="2218">
                  <c:v>1.3</c:v>
                </c:pt>
                <c:pt idx="2219">
                  <c:v>1.93</c:v>
                </c:pt>
                <c:pt idx="2220">
                  <c:v>1.2</c:v>
                </c:pt>
                <c:pt idx="2221">
                  <c:v>1.53</c:v>
                </c:pt>
                <c:pt idx="2222">
                  <c:v>1.91</c:v>
                </c:pt>
                <c:pt idx="2223">
                  <c:v>2</c:v>
                </c:pt>
                <c:pt idx="2224">
                  <c:v>1.51</c:v>
                </c:pt>
                <c:pt idx="2225">
                  <c:v>1.04</c:v>
                </c:pt>
                <c:pt idx="2226">
                  <c:v>1.07</c:v>
                </c:pt>
                <c:pt idx="2227">
                  <c:v>1.52</c:v>
                </c:pt>
                <c:pt idx="2228">
                  <c:v>1.19</c:v>
                </c:pt>
                <c:pt idx="2229">
                  <c:v>1.01</c:v>
                </c:pt>
                <c:pt idx="2230">
                  <c:v>1.71</c:v>
                </c:pt>
                <c:pt idx="2231">
                  <c:v>1.75</c:v>
                </c:pt>
                <c:pt idx="2232">
                  <c:v>1.01</c:v>
                </c:pt>
                <c:pt idx="2233">
                  <c:v>1.04</c:v>
                </c:pt>
                <c:pt idx="2234">
                  <c:v>1.01</c:v>
                </c:pt>
                <c:pt idx="2235">
                  <c:v>1.1599999999999999</c:v>
                </c:pt>
                <c:pt idx="2236">
                  <c:v>1.01</c:v>
                </c:pt>
                <c:pt idx="2237">
                  <c:v>1.22</c:v>
                </c:pt>
                <c:pt idx="2238">
                  <c:v>1.51</c:v>
                </c:pt>
                <c:pt idx="2239">
                  <c:v>1.02</c:v>
                </c:pt>
                <c:pt idx="2240">
                  <c:v>1.06</c:v>
                </c:pt>
                <c:pt idx="2241">
                  <c:v>1.1299999999999999</c:v>
                </c:pt>
                <c:pt idx="2242">
                  <c:v>2</c:v>
                </c:pt>
                <c:pt idx="2243">
                  <c:v>1.31</c:v>
                </c:pt>
                <c:pt idx="2244">
                  <c:v>1.5</c:v>
                </c:pt>
                <c:pt idx="2245">
                  <c:v>1.51</c:v>
                </c:pt>
                <c:pt idx="2246">
                  <c:v>1.2</c:v>
                </c:pt>
                <c:pt idx="2247">
                  <c:v>1.0900000000000001</c:v>
                </c:pt>
                <c:pt idx="2248">
                  <c:v>1.23</c:v>
                </c:pt>
                <c:pt idx="2249">
                  <c:v>1.53</c:v>
                </c:pt>
                <c:pt idx="2250">
                  <c:v>1.05</c:v>
                </c:pt>
                <c:pt idx="2251">
                  <c:v>1.1100000000000001</c:v>
                </c:pt>
                <c:pt idx="2252">
                  <c:v>1.1200000000000001</c:v>
                </c:pt>
                <c:pt idx="2253">
                  <c:v>1.1200000000000001</c:v>
                </c:pt>
                <c:pt idx="2254">
                  <c:v>1.03</c:v>
                </c:pt>
                <c:pt idx="2255">
                  <c:v>1.23</c:v>
                </c:pt>
                <c:pt idx="2256">
                  <c:v>1.08</c:v>
                </c:pt>
                <c:pt idx="2257">
                  <c:v>1.02</c:v>
                </c:pt>
                <c:pt idx="2258">
                  <c:v>1.06</c:v>
                </c:pt>
                <c:pt idx="2259">
                  <c:v>1.06</c:v>
                </c:pt>
                <c:pt idx="2260">
                  <c:v>1.01</c:v>
                </c:pt>
                <c:pt idx="2261">
                  <c:v>1.1200000000000001</c:v>
                </c:pt>
                <c:pt idx="2262">
                  <c:v>1.2</c:v>
                </c:pt>
                <c:pt idx="2263">
                  <c:v>1.5</c:v>
                </c:pt>
                <c:pt idx="2264">
                  <c:v>1.04</c:v>
                </c:pt>
                <c:pt idx="2265">
                  <c:v>1.51</c:v>
                </c:pt>
                <c:pt idx="2266">
                  <c:v>1.03</c:v>
                </c:pt>
                <c:pt idx="2267">
                  <c:v>1.01</c:v>
                </c:pt>
                <c:pt idx="2268">
                  <c:v>1.53</c:v>
                </c:pt>
                <c:pt idx="2269">
                  <c:v>1.51</c:v>
                </c:pt>
                <c:pt idx="2270">
                  <c:v>1.52</c:v>
                </c:pt>
                <c:pt idx="2271">
                  <c:v>1.23</c:v>
                </c:pt>
                <c:pt idx="2272">
                  <c:v>1.2</c:v>
                </c:pt>
                <c:pt idx="2273">
                  <c:v>1.01</c:v>
                </c:pt>
                <c:pt idx="2274">
                  <c:v>1.01</c:v>
                </c:pt>
                <c:pt idx="2275">
                  <c:v>1.52</c:v>
                </c:pt>
                <c:pt idx="2276">
                  <c:v>1.51</c:v>
                </c:pt>
                <c:pt idx="2277">
                  <c:v>1.02</c:v>
                </c:pt>
                <c:pt idx="2278">
                  <c:v>1.19</c:v>
                </c:pt>
                <c:pt idx="2279">
                  <c:v>1.5</c:v>
                </c:pt>
                <c:pt idx="2280">
                  <c:v>1.01</c:v>
                </c:pt>
                <c:pt idx="2281">
                  <c:v>1.1100000000000001</c:v>
                </c:pt>
                <c:pt idx="2282">
                  <c:v>1.1499999999999999</c:v>
                </c:pt>
                <c:pt idx="2283">
                  <c:v>1.1599999999999999</c:v>
                </c:pt>
                <c:pt idx="2284">
                  <c:v>1.01</c:v>
                </c:pt>
                <c:pt idx="2285">
                  <c:v>1.5</c:v>
                </c:pt>
                <c:pt idx="2286">
                  <c:v>1.26</c:v>
                </c:pt>
                <c:pt idx="2287">
                  <c:v>1.77</c:v>
                </c:pt>
                <c:pt idx="2288">
                  <c:v>1.24</c:v>
                </c:pt>
                <c:pt idx="2289">
                  <c:v>1.01</c:v>
                </c:pt>
                <c:pt idx="2290">
                  <c:v>1.17</c:v>
                </c:pt>
                <c:pt idx="2291">
                  <c:v>1.1200000000000001</c:v>
                </c:pt>
                <c:pt idx="2292">
                  <c:v>1.1299999999999999</c:v>
                </c:pt>
                <c:pt idx="2293">
                  <c:v>1.51</c:v>
                </c:pt>
                <c:pt idx="2294">
                  <c:v>1.5</c:v>
                </c:pt>
                <c:pt idx="2295">
                  <c:v>1.01</c:v>
                </c:pt>
                <c:pt idx="2296">
                  <c:v>1.02</c:v>
                </c:pt>
                <c:pt idx="2297">
                  <c:v>1.51</c:v>
                </c:pt>
                <c:pt idx="2298">
                  <c:v>1.3</c:v>
                </c:pt>
                <c:pt idx="2299">
                  <c:v>1.05</c:v>
                </c:pt>
                <c:pt idx="2300">
                  <c:v>1.27</c:v>
                </c:pt>
                <c:pt idx="2301">
                  <c:v>1.2</c:v>
                </c:pt>
                <c:pt idx="2302">
                  <c:v>1.2</c:v>
                </c:pt>
                <c:pt idx="2303">
                  <c:v>1.01</c:v>
                </c:pt>
                <c:pt idx="2304">
                  <c:v>1.02</c:v>
                </c:pt>
                <c:pt idx="2305">
                  <c:v>1.5</c:v>
                </c:pt>
                <c:pt idx="2306">
                  <c:v>1.5</c:v>
                </c:pt>
                <c:pt idx="2307">
                  <c:v>1.03</c:v>
                </c:pt>
                <c:pt idx="2308">
                  <c:v>1.5</c:v>
                </c:pt>
                <c:pt idx="2309">
                  <c:v>1.03</c:v>
                </c:pt>
                <c:pt idx="2310">
                  <c:v>1.77</c:v>
                </c:pt>
                <c:pt idx="2311">
                  <c:v>1.61</c:v>
                </c:pt>
                <c:pt idx="2312">
                  <c:v>1.01</c:v>
                </c:pt>
                <c:pt idx="2313">
                  <c:v>1.03</c:v>
                </c:pt>
                <c:pt idx="2314">
                  <c:v>1.22</c:v>
                </c:pt>
                <c:pt idx="2315">
                  <c:v>1.71</c:v>
                </c:pt>
                <c:pt idx="2316">
                  <c:v>1.2</c:v>
                </c:pt>
                <c:pt idx="2317">
                  <c:v>1.0900000000000001</c:v>
                </c:pt>
                <c:pt idx="2318">
                  <c:v>1.5</c:v>
                </c:pt>
                <c:pt idx="2319">
                  <c:v>1.1599999999999999</c:v>
                </c:pt>
                <c:pt idx="2320">
                  <c:v>1.1499999999999999</c:v>
                </c:pt>
                <c:pt idx="2321">
                  <c:v>1.17</c:v>
                </c:pt>
                <c:pt idx="2322">
                  <c:v>1.01</c:v>
                </c:pt>
                <c:pt idx="2323">
                  <c:v>1.04</c:v>
                </c:pt>
                <c:pt idx="2324">
                  <c:v>1.52</c:v>
                </c:pt>
                <c:pt idx="2325">
                  <c:v>1.01</c:v>
                </c:pt>
                <c:pt idx="2326">
                  <c:v>1.04</c:v>
                </c:pt>
                <c:pt idx="2327">
                  <c:v>1.28</c:v>
                </c:pt>
                <c:pt idx="2328">
                  <c:v>1.42</c:v>
                </c:pt>
                <c:pt idx="2329">
                  <c:v>1.01</c:v>
                </c:pt>
                <c:pt idx="2330">
                  <c:v>1.01</c:v>
                </c:pt>
                <c:pt idx="2331">
                  <c:v>1.01</c:v>
                </c:pt>
                <c:pt idx="2332">
                  <c:v>1.42</c:v>
                </c:pt>
                <c:pt idx="2333">
                  <c:v>1.03</c:v>
                </c:pt>
                <c:pt idx="2334">
                  <c:v>1.1000000000000001</c:v>
                </c:pt>
                <c:pt idx="2335">
                  <c:v>1.01</c:v>
                </c:pt>
                <c:pt idx="2336">
                  <c:v>1.03</c:v>
                </c:pt>
                <c:pt idx="2337">
                  <c:v>1.7</c:v>
                </c:pt>
                <c:pt idx="2338">
                  <c:v>1.04</c:v>
                </c:pt>
                <c:pt idx="2339">
                  <c:v>1.1200000000000001</c:v>
                </c:pt>
                <c:pt idx="2340">
                  <c:v>1.6</c:v>
                </c:pt>
                <c:pt idx="2341">
                  <c:v>1.01</c:v>
                </c:pt>
                <c:pt idx="2342">
                  <c:v>1.05</c:v>
                </c:pt>
                <c:pt idx="2343">
                  <c:v>1.6</c:v>
                </c:pt>
                <c:pt idx="2344">
                  <c:v>1.41</c:v>
                </c:pt>
                <c:pt idx="2345">
                  <c:v>1.1299999999999999</c:v>
                </c:pt>
                <c:pt idx="2346">
                  <c:v>1.61</c:v>
                </c:pt>
                <c:pt idx="2347">
                  <c:v>1.01</c:v>
                </c:pt>
                <c:pt idx="2348">
                  <c:v>1.5</c:v>
                </c:pt>
                <c:pt idx="2349">
                  <c:v>1.51</c:v>
                </c:pt>
                <c:pt idx="2350">
                  <c:v>1.04</c:v>
                </c:pt>
                <c:pt idx="2351">
                  <c:v>1.1000000000000001</c:v>
                </c:pt>
                <c:pt idx="2352">
                  <c:v>1.33</c:v>
                </c:pt>
                <c:pt idx="2353">
                  <c:v>1.1299999999999999</c:v>
                </c:pt>
                <c:pt idx="2354">
                  <c:v>1.01</c:v>
                </c:pt>
                <c:pt idx="2355">
                  <c:v>1.06</c:v>
                </c:pt>
                <c:pt idx="2356">
                  <c:v>1.51</c:v>
                </c:pt>
                <c:pt idx="2357">
                  <c:v>1.52</c:v>
                </c:pt>
                <c:pt idx="2358">
                  <c:v>1.17</c:v>
                </c:pt>
                <c:pt idx="2359">
                  <c:v>1.51</c:v>
                </c:pt>
                <c:pt idx="2360">
                  <c:v>1.04</c:v>
                </c:pt>
                <c:pt idx="2361">
                  <c:v>1.8</c:v>
                </c:pt>
                <c:pt idx="2362">
                  <c:v>1.4</c:v>
                </c:pt>
                <c:pt idx="2363">
                  <c:v>1.27</c:v>
                </c:pt>
                <c:pt idx="2364">
                  <c:v>1.3</c:v>
                </c:pt>
                <c:pt idx="2365">
                  <c:v>1.01</c:v>
                </c:pt>
                <c:pt idx="2366">
                  <c:v>1.7</c:v>
                </c:pt>
                <c:pt idx="2367">
                  <c:v>1.51</c:v>
                </c:pt>
                <c:pt idx="2368">
                  <c:v>1.04</c:v>
                </c:pt>
                <c:pt idx="2369">
                  <c:v>1.0900000000000001</c:v>
                </c:pt>
                <c:pt idx="2370">
                  <c:v>1.51</c:v>
                </c:pt>
                <c:pt idx="2371">
                  <c:v>1.21</c:v>
                </c:pt>
                <c:pt idx="2372">
                  <c:v>1.51</c:v>
                </c:pt>
                <c:pt idx="2373">
                  <c:v>1.23</c:v>
                </c:pt>
                <c:pt idx="2374">
                  <c:v>2</c:v>
                </c:pt>
                <c:pt idx="2375">
                  <c:v>1.02</c:v>
                </c:pt>
                <c:pt idx="2376">
                  <c:v>1.2</c:v>
                </c:pt>
                <c:pt idx="2377">
                  <c:v>1.32</c:v>
                </c:pt>
                <c:pt idx="2378">
                  <c:v>1.01</c:v>
                </c:pt>
                <c:pt idx="2379">
                  <c:v>1.41</c:v>
                </c:pt>
                <c:pt idx="2380">
                  <c:v>1.01</c:v>
                </c:pt>
                <c:pt idx="2381">
                  <c:v>1.1200000000000001</c:v>
                </c:pt>
                <c:pt idx="2382">
                  <c:v>1.54</c:v>
                </c:pt>
                <c:pt idx="2383">
                  <c:v>1.51</c:v>
                </c:pt>
                <c:pt idx="2384">
                  <c:v>1.1100000000000001</c:v>
                </c:pt>
                <c:pt idx="2385">
                  <c:v>1.58</c:v>
                </c:pt>
                <c:pt idx="2386">
                  <c:v>1.21</c:v>
                </c:pt>
                <c:pt idx="2387">
                  <c:v>1.06</c:v>
                </c:pt>
                <c:pt idx="2388">
                  <c:v>1.01</c:v>
                </c:pt>
                <c:pt idx="2389">
                  <c:v>1.51</c:v>
                </c:pt>
                <c:pt idx="2390">
                  <c:v>1.22</c:v>
                </c:pt>
                <c:pt idx="2391">
                  <c:v>1.06</c:v>
                </c:pt>
                <c:pt idx="2392">
                  <c:v>1.51</c:v>
                </c:pt>
                <c:pt idx="2393">
                  <c:v>1.0900000000000001</c:v>
                </c:pt>
                <c:pt idx="2394">
                  <c:v>1.04</c:v>
                </c:pt>
                <c:pt idx="2395">
                  <c:v>1.2</c:v>
                </c:pt>
                <c:pt idx="2396">
                  <c:v>1.1399999999999999</c:v>
                </c:pt>
                <c:pt idx="2397">
                  <c:v>1.02</c:v>
                </c:pt>
                <c:pt idx="2398">
                  <c:v>1.25</c:v>
                </c:pt>
                <c:pt idx="2399">
                  <c:v>1.32</c:v>
                </c:pt>
                <c:pt idx="2400">
                  <c:v>1.5</c:v>
                </c:pt>
                <c:pt idx="2401">
                  <c:v>1.75</c:v>
                </c:pt>
                <c:pt idx="2402">
                  <c:v>1.04</c:v>
                </c:pt>
                <c:pt idx="2403">
                  <c:v>1.0900000000000001</c:v>
                </c:pt>
                <c:pt idx="2404">
                  <c:v>1.5</c:v>
                </c:pt>
                <c:pt idx="2405">
                  <c:v>1.2</c:v>
                </c:pt>
                <c:pt idx="2406">
                  <c:v>1.01</c:v>
                </c:pt>
                <c:pt idx="2407">
                  <c:v>1.01</c:v>
                </c:pt>
                <c:pt idx="2408">
                  <c:v>1.51</c:v>
                </c:pt>
                <c:pt idx="2409">
                  <c:v>1.21</c:v>
                </c:pt>
                <c:pt idx="2410">
                  <c:v>1.5</c:v>
                </c:pt>
                <c:pt idx="2411">
                  <c:v>1.04</c:v>
                </c:pt>
                <c:pt idx="2412">
                  <c:v>1.51</c:v>
                </c:pt>
                <c:pt idx="2413">
                  <c:v>1.28</c:v>
                </c:pt>
                <c:pt idx="2414">
                  <c:v>1.06</c:v>
                </c:pt>
                <c:pt idx="2415">
                  <c:v>1.07</c:v>
                </c:pt>
                <c:pt idx="2416">
                  <c:v>1.05</c:v>
                </c:pt>
                <c:pt idx="2417">
                  <c:v>1.28</c:v>
                </c:pt>
                <c:pt idx="2418">
                  <c:v>1.52</c:v>
                </c:pt>
                <c:pt idx="2419">
                  <c:v>1.1200000000000001</c:v>
                </c:pt>
                <c:pt idx="2420">
                  <c:v>1.1000000000000001</c:v>
                </c:pt>
                <c:pt idx="2421">
                  <c:v>1.1599999999999999</c:v>
                </c:pt>
                <c:pt idx="2422">
                  <c:v>1.53</c:v>
                </c:pt>
                <c:pt idx="2423">
                  <c:v>1.04</c:v>
                </c:pt>
                <c:pt idx="2424">
                  <c:v>1.31</c:v>
                </c:pt>
                <c:pt idx="2425">
                  <c:v>1.1299999999999999</c:v>
                </c:pt>
                <c:pt idx="2426">
                  <c:v>1.02</c:v>
                </c:pt>
                <c:pt idx="2427">
                  <c:v>1.07</c:v>
                </c:pt>
                <c:pt idx="2428">
                  <c:v>1.31</c:v>
                </c:pt>
                <c:pt idx="2429">
                  <c:v>1.03</c:v>
                </c:pt>
                <c:pt idx="2430">
                  <c:v>1.55</c:v>
                </c:pt>
                <c:pt idx="2431">
                  <c:v>1.03</c:v>
                </c:pt>
                <c:pt idx="2432">
                  <c:v>1.5</c:v>
                </c:pt>
                <c:pt idx="2433">
                  <c:v>1.28</c:v>
                </c:pt>
                <c:pt idx="2434">
                  <c:v>1.07</c:v>
                </c:pt>
                <c:pt idx="2435">
                  <c:v>1.19</c:v>
                </c:pt>
                <c:pt idx="2436">
                  <c:v>1.5</c:v>
                </c:pt>
                <c:pt idx="2437">
                  <c:v>1.58</c:v>
                </c:pt>
                <c:pt idx="2438">
                  <c:v>1.59</c:v>
                </c:pt>
                <c:pt idx="2439">
                  <c:v>1.17</c:v>
                </c:pt>
                <c:pt idx="2440">
                  <c:v>1.2</c:v>
                </c:pt>
                <c:pt idx="2441">
                  <c:v>1.01</c:v>
                </c:pt>
                <c:pt idx="2442">
                  <c:v>1.02</c:v>
                </c:pt>
                <c:pt idx="2443">
                  <c:v>1.1399999999999999</c:v>
                </c:pt>
                <c:pt idx="2444">
                  <c:v>1.5</c:v>
                </c:pt>
                <c:pt idx="2445">
                  <c:v>1.01</c:v>
                </c:pt>
                <c:pt idx="2446">
                  <c:v>1.07</c:v>
                </c:pt>
                <c:pt idx="2447">
                  <c:v>1.3</c:v>
                </c:pt>
                <c:pt idx="2448">
                  <c:v>1.04</c:v>
                </c:pt>
                <c:pt idx="2449">
                  <c:v>1.2</c:v>
                </c:pt>
                <c:pt idx="2450">
                  <c:v>1.4</c:v>
                </c:pt>
                <c:pt idx="2451">
                  <c:v>1.2</c:v>
                </c:pt>
                <c:pt idx="2452">
                  <c:v>1.1599999999999999</c:v>
                </c:pt>
                <c:pt idx="2453">
                  <c:v>1.51</c:v>
                </c:pt>
                <c:pt idx="2454">
                  <c:v>1.1000000000000001</c:v>
                </c:pt>
                <c:pt idx="2455">
                  <c:v>1.24</c:v>
                </c:pt>
                <c:pt idx="2456">
                  <c:v>2</c:v>
                </c:pt>
                <c:pt idx="2457">
                  <c:v>1.01</c:v>
                </c:pt>
                <c:pt idx="2458">
                  <c:v>1.05</c:v>
                </c:pt>
                <c:pt idx="2459">
                  <c:v>1.01</c:v>
                </c:pt>
                <c:pt idx="2460">
                  <c:v>1.54</c:v>
                </c:pt>
                <c:pt idx="2461">
                  <c:v>1.0900000000000001</c:v>
                </c:pt>
                <c:pt idx="2462">
                  <c:v>1.01</c:v>
                </c:pt>
                <c:pt idx="2463">
                  <c:v>1.02</c:v>
                </c:pt>
                <c:pt idx="2464">
                  <c:v>1.26</c:v>
                </c:pt>
                <c:pt idx="2465">
                  <c:v>1.24</c:v>
                </c:pt>
                <c:pt idx="2466">
                  <c:v>1.32</c:v>
                </c:pt>
                <c:pt idx="2467">
                  <c:v>1.1499999999999999</c:v>
                </c:pt>
                <c:pt idx="2468">
                  <c:v>1.1399999999999999</c:v>
                </c:pt>
                <c:pt idx="2469">
                  <c:v>1.23</c:v>
                </c:pt>
                <c:pt idx="2470">
                  <c:v>1.02</c:v>
                </c:pt>
                <c:pt idx="2471">
                  <c:v>1.95</c:v>
                </c:pt>
                <c:pt idx="2472">
                  <c:v>1.51</c:v>
                </c:pt>
                <c:pt idx="2473">
                  <c:v>1.25</c:v>
                </c:pt>
                <c:pt idx="2474">
                  <c:v>1.1100000000000001</c:v>
                </c:pt>
                <c:pt idx="2475">
                  <c:v>1.59</c:v>
                </c:pt>
                <c:pt idx="2476">
                  <c:v>1.5</c:v>
                </c:pt>
                <c:pt idx="2477">
                  <c:v>1.58</c:v>
                </c:pt>
                <c:pt idx="2478">
                  <c:v>1.1499999999999999</c:v>
                </c:pt>
                <c:pt idx="2479">
                  <c:v>1.03</c:v>
                </c:pt>
                <c:pt idx="2480">
                  <c:v>1.51</c:v>
                </c:pt>
                <c:pt idx="2481">
                  <c:v>1.2</c:v>
                </c:pt>
                <c:pt idx="2482">
                  <c:v>1.01</c:v>
                </c:pt>
                <c:pt idx="2483">
                  <c:v>1.5</c:v>
                </c:pt>
                <c:pt idx="2484">
                  <c:v>1.56</c:v>
                </c:pt>
                <c:pt idx="2485">
                  <c:v>1.05</c:v>
                </c:pt>
                <c:pt idx="2486">
                  <c:v>1.01</c:v>
                </c:pt>
                <c:pt idx="2487">
                  <c:v>1.2</c:v>
                </c:pt>
                <c:pt idx="2488">
                  <c:v>1.54</c:v>
                </c:pt>
                <c:pt idx="2489">
                  <c:v>1.56</c:v>
                </c:pt>
                <c:pt idx="2490">
                  <c:v>1.63</c:v>
                </c:pt>
                <c:pt idx="2491">
                  <c:v>1.06</c:v>
                </c:pt>
                <c:pt idx="2492">
                  <c:v>1.0900000000000001</c:v>
                </c:pt>
                <c:pt idx="2493">
                  <c:v>1.2</c:v>
                </c:pt>
                <c:pt idx="2494">
                  <c:v>1.05</c:v>
                </c:pt>
                <c:pt idx="2495">
                  <c:v>1.02</c:v>
                </c:pt>
                <c:pt idx="2496">
                  <c:v>1.26</c:v>
                </c:pt>
                <c:pt idx="2497">
                  <c:v>1.5</c:v>
                </c:pt>
                <c:pt idx="2498">
                  <c:v>1.01</c:v>
                </c:pt>
                <c:pt idx="2499">
                  <c:v>1.54</c:v>
                </c:pt>
                <c:pt idx="2500">
                  <c:v>1.27</c:v>
                </c:pt>
                <c:pt idx="2501">
                  <c:v>1.51</c:v>
                </c:pt>
                <c:pt idx="2502">
                  <c:v>1.21</c:v>
                </c:pt>
                <c:pt idx="2503">
                  <c:v>1.01</c:v>
                </c:pt>
                <c:pt idx="2504">
                  <c:v>1.02</c:v>
                </c:pt>
                <c:pt idx="2505">
                  <c:v>1.02</c:v>
                </c:pt>
                <c:pt idx="2506">
                  <c:v>1.5</c:v>
                </c:pt>
                <c:pt idx="2507">
                  <c:v>1.23</c:v>
                </c:pt>
                <c:pt idx="2508">
                  <c:v>1.53</c:v>
                </c:pt>
                <c:pt idx="2509">
                  <c:v>1.22</c:v>
                </c:pt>
                <c:pt idx="2510">
                  <c:v>1.03</c:v>
                </c:pt>
                <c:pt idx="2511">
                  <c:v>1.52</c:v>
                </c:pt>
                <c:pt idx="2512">
                  <c:v>1.7</c:v>
                </c:pt>
                <c:pt idx="2513">
                  <c:v>1.03</c:v>
                </c:pt>
                <c:pt idx="2514">
                  <c:v>1.04</c:v>
                </c:pt>
                <c:pt idx="2515">
                  <c:v>1.06</c:v>
                </c:pt>
                <c:pt idx="2516">
                  <c:v>1.08</c:v>
                </c:pt>
                <c:pt idx="2517">
                  <c:v>1.35</c:v>
                </c:pt>
                <c:pt idx="2518">
                  <c:v>1.28</c:v>
                </c:pt>
                <c:pt idx="2519">
                  <c:v>1.59</c:v>
                </c:pt>
                <c:pt idx="2520">
                  <c:v>1.1499999999999999</c:v>
                </c:pt>
                <c:pt idx="2521">
                  <c:v>1.1299999999999999</c:v>
                </c:pt>
                <c:pt idx="2522">
                  <c:v>1.5</c:v>
                </c:pt>
                <c:pt idx="2523">
                  <c:v>1.02</c:v>
                </c:pt>
                <c:pt idx="2524">
                  <c:v>1.03</c:v>
                </c:pt>
                <c:pt idx="2525">
                  <c:v>1.06</c:v>
                </c:pt>
                <c:pt idx="2526">
                  <c:v>1.02</c:v>
                </c:pt>
                <c:pt idx="2527">
                  <c:v>1.52</c:v>
                </c:pt>
                <c:pt idx="2528">
                  <c:v>1.01</c:v>
                </c:pt>
                <c:pt idx="2529">
                  <c:v>2</c:v>
                </c:pt>
                <c:pt idx="2530">
                  <c:v>1.01</c:v>
                </c:pt>
                <c:pt idx="2531">
                  <c:v>1.72</c:v>
                </c:pt>
                <c:pt idx="2532">
                  <c:v>1.22</c:v>
                </c:pt>
                <c:pt idx="2533">
                  <c:v>1.56</c:v>
                </c:pt>
                <c:pt idx="2534">
                  <c:v>1.04</c:v>
                </c:pt>
                <c:pt idx="2535">
                  <c:v>1.1000000000000001</c:v>
                </c:pt>
                <c:pt idx="2536">
                  <c:v>2</c:v>
                </c:pt>
                <c:pt idx="2537">
                  <c:v>1.37</c:v>
                </c:pt>
                <c:pt idx="2538">
                  <c:v>1.5</c:v>
                </c:pt>
                <c:pt idx="2539">
                  <c:v>2</c:v>
                </c:pt>
                <c:pt idx="2540">
                  <c:v>1.02</c:v>
                </c:pt>
                <c:pt idx="2541">
                  <c:v>1.73</c:v>
                </c:pt>
                <c:pt idx="2542">
                  <c:v>1.04</c:v>
                </c:pt>
                <c:pt idx="2543">
                  <c:v>1.1599999999999999</c:v>
                </c:pt>
                <c:pt idx="2544">
                  <c:v>1.02</c:v>
                </c:pt>
                <c:pt idx="2545">
                  <c:v>1.7</c:v>
                </c:pt>
                <c:pt idx="2546">
                  <c:v>1.46</c:v>
                </c:pt>
                <c:pt idx="2547">
                  <c:v>1.1100000000000001</c:v>
                </c:pt>
                <c:pt idx="2548">
                  <c:v>1.04</c:v>
                </c:pt>
                <c:pt idx="2549">
                  <c:v>1.2</c:v>
                </c:pt>
                <c:pt idx="2550">
                  <c:v>1.01</c:v>
                </c:pt>
                <c:pt idx="2551">
                  <c:v>1.08</c:v>
                </c:pt>
                <c:pt idx="2552">
                  <c:v>1.01</c:v>
                </c:pt>
                <c:pt idx="2553">
                  <c:v>1.01</c:v>
                </c:pt>
                <c:pt idx="2554">
                  <c:v>1.05</c:v>
                </c:pt>
                <c:pt idx="2555">
                  <c:v>1.3</c:v>
                </c:pt>
                <c:pt idx="2556">
                  <c:v>1.51</c:v>
                </c:pt>
                <c:pt idx="2557">
                  <c:v>1.02</c:v>
                </c:pt>
                <c:pt idx="2558">
                  <c:v>1.1100000000000001</c:v>
                </c:pt>
                <c:pt idx="2559">
                  <c:v>1.2</c:v>
                </c:pt>
                <c:pt idx="2560">
                  <c:v>1.53</c:v>
                </c:pt>
                <c:pt idx="2561">
                  <c:v>1.03</c:v>
                </c:pt>
                <c:pt idx="2562">
                  <c:v>1.1000000000000001</c:v>
                </c:pt>
                <c:pt idx="2563">
                  <c:v>1.2</c:v>
                </c:pt>
                <c:pt idx="2564">
                  <c:v>1.21</c:v>
                </c:pt>
                <c:pt idx="2565">
                  <c:v>1.1299999999999999</c:v>
                </c:pt>
                <c:pt idx="2566">
                  <c:v>1.51</c:v>
                </c:pt>
                <c:pt idx="2567">
                  <c:v>1.23</c:v>
                </c:pt>
                <c:pt idx="2568">
                  <c:v>1.86</c:v>
                </c:pt>
                <c:pt idx="2569">
                  <c:v>1.01</c:v>
                </c:pt>
                <c:pt idx="2570">
                  <c:v>1.1499999999999999</c:v>
                </c:pt>
                <c:pt idx="2571">
                  <c:v>1.3</c:v>
                </c:pt>
                <c:pt idx="2572">
                  <c:v>1.22</c:v>
                </c:pt>
                <c:pt idx="2573">
                  <c:v>1.51</c:v>
                </c:pt>
                <c:pt idx="2574">
                  <c:v>1.01</c:v>
                </c:pt>
                <c:pt idx="2575">
                  <c:v>1.2</c:v>
                </c:pt>
                <c:pt idx="2576">
                  <c:v>1.23</c:v>
                </c:pt>
                <c:pt idx="2577">
                  <c:v>1.62</c:v>
                </c:pt>
                <c:pt idx="2578">
                  <c:v>2</c:v>
                </c:pt>
                <c:pt idx="2579">
                  <c:v>1.02</c:v>
                </c:pt>
                <c:pt idx="2580">
                  <c:v>1.51</c:v>
                </c:pt>
                <c:pt idx="2581">
                  <c:v>1.34</c:v>
                </c:pt>
                <c:pt idx="2582">
                  <c:v>1.2</c:v>
                </c:pt>
                <c:pt idx="2583">
                  <c:v>1.3</c:v>
                </c:pt>
                <c:pt idx="2584">
                  <c:v>1.0900000000000001</c:v>
                </c:pt>
                <c:pt idx="2585">
                  <c:v>2</c:v>
                </c:pt>
                <c:pt idx="2586">
                  <c:v>1.1000000000000001</c:v>
                </c:pt>
                <c:pt idx="2587">
                  <c:v>1.08</c:v>
                </c:pt>
                <c:pt idx="2588">
                  <c:v>1.4</c:v>
                </c:pt>
                <c:pt idx="2589">
                  <c:v>1.1399999999999999</c:v>
                </c:pt>
                <c:pt idx="2590">
                  <c:v>1.6</c:v>
                </c:pt>
                <c:pt idx="2591">
                  <c:v>1.01</c:v>
                </c:pt>
                <c:pt idx="2592">
                  <c:v>1.5</c:v>
                </c:pt>
                <c:pt idx="2593">
                  <c:v>1.01</c:v>
                </c:pt>
                <c:pt idx="2594">
                  <c:v>1.2</c:v>
                </c:pt>
                <c:pt idx="2595">
                  <c:v>1.02</c:v>
                </c:pt>
                <c:pt idx="2596">
                  <c:v>1.01</c:v>
                </c:pt>
                <c:pt idx="2597">
                  <c:v>1.52</c:v>
                </c:pt>
                <c:pt idx="2598">
                  <c:v>1.1200000000000001</c:v>
                </c:pt>
                <c:pt idx="2599">
                  <c:v>1.03</c:v>
                </c:pt>
                <c:pt idx="2600">
                  <c:v>1.5</c:v>
                </c:pt>
                <c:pt idx="2601">
                  <c:v>1.21</c:v>
                </c:pt>
                <c:pt idx="2602">
                  <c:v>1.23</c:v>
                </c:pt>
                <c:pt idx="2603">
                  <c:v>1.01</c:v>
                </c:pt>
                <c:pt idx="2604">
                  <c:v>1.5</c:v>
                </c:pt>
                <c:pt idx="2605">
                  <c:v>1.22</c:v>
                </c:pt>
                <c:pt idx="2606">
                  <c:v>1.18</c:v>
                </c:pt>
                <c:pt idx="2607">
                  <c:v>1.51</c:v>
                </c:pt>
                <c:pt idx="2608">
                  <c:v>1.5</c:v>
                </c:pt>
                <c:pt idx="2609">
                  <c:v>1.56</c:v>
                </c:pt>
                <c:pt idx="2610">
                  <c:v>1.54</c:v>
                </c:pt>
                <c:pt idx="2611">
                  <c:v>1.27</c:v>
                </c:pt>
                <c:pt idx="2612">
                  <c:v>1.02</c:v>
                </c:pt>
                <c:pt idx="2613">
                  <c:v>1.03</c:v>
                </c:pt>
                <c:pt idx="2614">
                  <c:v>1.01</c:v>
                </c:pt>
                <c:pt idx="2615">
                  <c:v>1.18</c:v>
                </c:pt>
                <c:pt idx="2616">
                  <c:v>1.06</c:v>
                </c:pt>
                <c:pt idx="2617">
                  <c:v>1.02</c:v>
                </c:pt>
                <c:pt idx="2618">
                  <c:v>1.01</c:v>
                </c:pt>
                <c:pt idx="2619">
                  <c:v>1.64</c:v>
                </c:pt>
                <c:pt idx="2620">
                  <c:v>1.01</c:v>
                </c:pt>
                <c:pt idx="2621">
                  <c:v>1.02</c:v>
                </c:pt>
                <c:pt idx="2622">
                  <c:v>1.02</c:v>
                </c:pt>
                <c:pt idx="2623">
                  <c:v>1.2</c:v>
                </c:pt>
                <c:pt idx="2624">
                  <c:v>1.52</c:v>
                </c:pt>
                <c:pt idx="2625">
                  <c:v>1.18</c:v>
                </c:pt>
                <c:pt idx="2626">
                  <c:v>1.02</c:v>
                </c:pt>
                <c:pt idx="2627">
                  <c:v>1.6</c:v>
                </c:pt>
                <c:pt idx="2628">
                  <c:v>1.63</c:v>
                </c:pt>
                <c:pt idx="2629">
                  <c:v>1.52</c:v>
                </c:pt>
                <c:pt idx="2630">
                  <c:v>1.02</c:v>
                </c:pt>
                <c:pt idx="2631">
                  <c:v>1.06</c:v>
                </c:pt>
                <c:pt idx="2632">
                  <c:v>1.03</c:v>
                </c:pt>
                <c:pt idx="2633">
                  <c:v>1.1599999999999999</c:v>
                </c:pt>
                <c:pt idx="2634">
                  <c:v>1.22</c:v>
                </c:pt>
                <c:pt idx="2635">
                  <c:v>1.1599999999999999</c:v>
                </c:pt>
                <c:pt idx="2636">
                  <c:v>1.72</c:v>
                </c:pt>
                <c:pt idx="2637">
                  <c:v>1.25</c:v>
                </c:pt>
                <c:pt idx="2638">
                  <c:v>1.05</c:v>
                </c:pt>
                <c:pt idx="2639">
                  <c:v>2</c:v>
                </c:pt>
                <c:pt idx="2640">
                  <c:v>1.01</c:v>
                </c:pt>
                <c:pt idx="2641">
                  <c:v>1.54</c:v>
                </c:pt>
                <c:pt idx="2642">
                  <c:v>1.23</c:v>
                </c:pt>
                <c:pt idx="2643">
                  <c:v>1.32</c:v>
                </c:pt>
                <c:pt idx="2644">
                  <c:v>2</c:v>
                </c:pt>
                <c:pt idx="2645">
                  <c:v>1.07</c:v>
                </c:pt>
                <c:pt idx="2646">
                  <c:v>1.2</c:v>
                </c:pt>
                <c:pt idx="2647">
                  <c:v>1.21</c:v>
                </c:pt>
                <c:pt idx="2648">
                  <c:v>1.01</c:v>
                </c:pt>
                <c:pt idx="2649">
                  <c:v>1.1299999999999999</c:v>
                </c:pt>
                <c:pt idx="2650">
                  <c:v>2</c:v>
                </c:pt>
                <c:pt idx="2651">
                  <c:v>1.54</c:v>
                </c:pt>
                <c:pt idx="2652">
                  <c:v>1.1599999999999999</c:v>
                </c:pt>
                <c:pt idx="2653">
                  <c:v>1.72</c:v>
                </c:pt>
                <c:pt idx="2654">
                  <c:v>1.52</c:v>
                </c:pt>
                <c:pt idx="2655">
                  <c:v>1.01</c:v>
                </c:pt>
                <c:pt idx="2656">
                  <c:v>1.5</c:v>
                </c:pt>
                <c:pt idx="2657">
                  <c:v>1.06</c:v>
                </c:pt>
                <c:pt idx="2658">
                  <c:v>1.22</c:v>
                </c:pt>
                <c:pt idx="2659">
                  <c:v>1.05</c:v>
                </c:pt>
                <c:pt idx="2660">
                  <c:v>1.24</c:v>
                </c:pt>
                <c:pt idx="2661">
                  <c:v>1.22</c:v>
                </c:pt>
                <c:pt idx="2662">
                  <c:v>1.06</c:v>
                </c:pt>
                <c:pt idx="2663">
                  <c:v>1.1200000000000001</c:v>
                </c:pt>
                <c:pt idx="2664">
                  <c:v>1.23</c:v>
                </c:pt>
                <c:pt idx="2665">
                  <c:v>1.3</c:v>
                </c:pt>
                <c:pt idx="2666">
                  <c:v>1.52</c:v>
                </c:pt>
                <c:pt idx="2667">
                  <c:v>1.59</c:v>
                </c:pt>
                <c:pt idx="2668">
                  <c:v>1.1599999999999999</c:v>
                </c:pt>
                <c:pt idx="2669">
                  <c:v>1.02</c:v>
                </c:pt>
                <c:pt idx="2670">
                  <c:v>1.1100000000000001</c:v>
                </c:pt>
                <c:pt idx="2671">
                  <c:v>1.51</c:v>
                </c:pt>
                <c:pt idx="2672">
                  <c:v>1.02</c:v>
                </c:pt>
                <c:pt idx="2673">
                  <c:v>1.01</c:v>
                </c:pt>
                <c:pt idx="2674">
                  <c:v>1.26</c:v>
                </c:pt>
                <c:pt idx="2675">
                  <c:v>1.02</c:v>
                </c:pt>
                <c:pt idx="2676">
                  <c:v>1.51</c:v>
                </c:pt>
                <c:pt idx="2677">
                  <c:v>1.08</c:v>
                </c:pt>
                <c:pt idx="2678">
                  <c:v>1.02</c:v>
                </c:pt>
                <c:pt idx="2679">
                  <c:v>1.01</c:v>
                </c:pt>
                <c:pt idx="2680">
                  <c:v>1.69</c:v>
                </c:pt>
                <c:pt idx="2681">
                  <c:v>1.04</c:v>
                </c:pt>
                <c:pt idx="2682">
                  <c:v>1.2</c:v>
                </c:pt>
                <c:pt idx="2683">
                  <c:v>1.2</c:v>
                </c:pt>
                <c:pt idx="2684">
                  <c:v>1.2</c:v>
                </c:pt>
                <c:pt idx="2685">
                  <c:v>1.01</c:v>
                </c:pt>
                <c:pt idx="2686">
                  <c:v>1.08</c:v>
                </c:pt>
                <c:pt idx="2687">
                  <c:v>1.02</c:v>
                </c:pt>
                <c:pt idx="2688">
                  <c:v>1.63</c:v>
                </c:pt>
                <c:pt idx="2689">
                  <c:v>1.02</c:v>
                </c:pt>
                <c:pt idx="2690">
                  <c:v>1.1100000000000001</c:v>
                </c:pt>
                <c:pt idx="2691">
                  <c:v>1.19</c:v>
                </c:pt>
                <c:pt idx="2692">
                  <c:v>1.0900000000000001</c:v>
                </c:pt>
                <c:pt idx="2693">
                  <c:v>1.05</c:v>
                </c:pt>
                <c:pt idx="2694">
                  <c:v>1.23</c:v>
                </c:pt>
                <c:pt idx="2695">
                  <c:v>1.1100000000000001</c:v>
                </c:pt>
                <c:pt idx="2696">
                  <c:v>1.04</c:v>
                </c:pt>
                <c:pt idx="2697">
                  <c:v>1.83</c:v>
                </c:pt>
                <c:pt idx="2698">
                  <c:v>1.08</c:v>
                </c:pt>
                <c:pt idx="2699">
                  <c:v>1.01</c:v>
                </c:pt>
                <c:pt idx="2700">
                  <c:v>1.71</c:v>
                </c:pt>
                <c:pt idx="2701">
                  <c:v>1.21</c:v>
                </c:pt>
                <c:pt idx="2702">
                  <c:v>1.31</c:v>
                </c:pt>
                <c:pt idx="2703">
                  <c:v>1.2</c:v>
                </c:pt>
                <c:pt idx="2704">
                  <c:v>1.5</c:v>
                </c:pt>
                <c:pt idx="2705">
                  <c:v>1.01</c:v>
                </c:pt>
                <c:pt idx="2706">
                  <c:v>1.2</c:v>
                </c:pt>
                <c:pt idx="2707">
                  <c:v>1.77</c:v>
                </c:pt>
                <c:pt idx="2708">
                  <c:v>1.01</c:v>
                </c:pt>
                <c:pt idx="2709">
                  <c:v>1.1200000000000001</c:v>
                </c:pt>
                <c:pt idx="2710">
                  <c:v>1.5</c:v>
                </c:pt>
                <c:pt idx="2711">
                  <c:v>1.08</c:v>
                </c:pt>
                <c:pt idx="2712">
                  <c:v>1.28</c:v>
                </c:pt>
                <c:pt idx="2713">
                  <c:v>1.03</c:v>
                </c:pt>
                <c:pt idx="2714">
                  <c:v>1.33</c:v>
                </c:pt>
                <c:pt idx="2715">
                  <c:v>1.21</c:v>
                </c:pt>
                <c:pt idx="2716">
                  <c:v>1.22</c:v>
                </c:pt>
                <c:pt idx="2717">
                  <c:v>1.2</c:v>
                </c:pt>
                <c:pt idx="2718">
                  <c:v>1.06</c:v>
                </c:pt>
                <c:pt idx="2719">
                  <c:v>2</c:v>
                </c:pt>
                <c:pt idx="2720">
                  <c:v>1.06</c:v>
                </c:pt>
                <c:pt idx="2721">
                  <c:v>1.7</c:v>
                </c:pt>
                <c:pt idx="2722">
                  <c:v>1.02</c:v>
                </c:pt>
                <c:pt idx="2723">
                  <c:v>1.51</c:v>
                </c:pt>
                <c:pt idx="2724">
                  <c:v>1.5</c:v>
                </c:pt>
                <c:pt idx="2725">
                  <c:v>1.02</c:v>
                </c:pt>
                <c:pt idx="2726">
                  <c:v>1.01</c:v>
                </c:pt>
                <c:pt idx="2727">
                  <c:v>1.01</c:v>
                </c:pt>
                <c:pt idx="2728">
                  <c:v>1.06</c:v>
                </c:pt>
                <c:pt idx="2729">
                  <c:v>1.02</c:v>
                </c:pt>
                <c:pt idx="2730">
                  <c:v>1.7</c:v>
                </c:pt>
                <c:pt idx="2731">
                  <c:v>1.18</c:v>
                </c:pt>
                <c:pt idx="2732">
                  <c:v>1.07</c:v>
                </c:pt>
                <c:pt idx="2733">
                  <c:v>1.2</c:v>
                </c:pt>
                <c:pt idx="2734">
                  <c:v>1.25</c:v>
                </c:pt>
                <c:pt idx="2735">
                  <c:v>1.01</c:v>
                </c:pt>
                <c:pt idx="2736">
                  <c:v>1.28</c:v>
                </c:pt>
                <c:pt idx="2737">
                  <c:v>1.22</c:v>
                </c:pt>
                <c:pt idx="2738">
                  <c:v>1.51</c:v>
                </c:pt>
                <c:pt idx="2739">
                  <c:v>1.39</c:v>
                </c:pt>
                <c:pt idx="2740">
                  <c:v>1.01</c:v>
                </c:pt>
                <c:pt idx="2741">
                  <c:v>1.5</c:v>
                </c:pt>
                <c:pt idx="2742">
                  <c:v>1.7</c:v>
                </c:pt>
                <c:pt idx="2743">
                  <c:v>1.51</c:v>
                </c:pt>
                <c:pt idx="2744">
                  <c:v>1.1100000000000001</c:v>
                </c:pt>
                <c:pt idx="2745">
                  <c:v>1.03</c:v>
                </c:pt>
                <c:pt idx="2746">
                  <c:v>1.83</c:v>
                </c:pt>
                <c:pt idx="2747">
                  <c:v>1.17</c:v>
                </c:pt>
                <c:pt idx="2748">
                  <c:v>1.3</c:v>
                </c:pt>
                <c:pt idx="2749">
                  <c:v>1.5</c:v>
                </c:pt>
                <c:pt idx="2750">
                  <c:v>1.53</c:v>
                </c:pt>
                <c:pt idx="2751">
                  <c:v>1.05</c:v>
                </c:pt>
                <c:pt idx="2752">
                  <c:v>1.1200000000000001</c:v>
                </c:pt>
                <c:pt idx="2753">
                  <c:v>1.2</c:v>
                </c:pt>
                <c:pt idx="2754">
                  <c:v>1.51</c:v>
                </c:pt>
                <c:pt idx="2755">
                  <c:v>1.01</c:v>
                </c:pt>
                <c:pt idx="2756">
                  <c:v>1.1000000000000001</c:v>
                </c:pt>
                <c:pt idx="2757">
                  <c:v>1.02</c:v>
                </c:pt>
                <c:pt idx="2758">
                  <c:v>1.1399999999999999</c:v>
                </c:pt>
                <c:pt idx="2759">
                  <c:v>1.51</c:v>
                </c:pt>
                <c:pt idx="2760">
                  <c:v>1.04</c:v>
                </c:pt>
                <c:pt idx="2761">
                  <c:v>1.69</c:v>
                </c:pt>
                <c:pt idx="2762">
                  <c:v>1.5</c:v>
                </c:pt>
                <c:pt idx="2763">
                  <c:v>1.32</c:v>
                </c:pt>
                <c:pt idx="2764">
                  <c:v>1.01</c:v>
                </c:pt>
                <c:pt idx="2765">
                  <c:v>1.5</c:v>
                </c:pt>
                <c:pt idx="2766">
                  <c:v>1.02</c:v>
                </c:pt>
                <c:pt idx="2767">
                  <c:v>1.1000000000000001</c:v>
                </c:pt>
                <c:pt idx="2768">
                  <c:v>1.01</c:v>
                </c:pt>
                <c:pt idx="2769">
                  <c:v>1.1499999999999999</c:v>
                </c:pt>
                <c:pt idx="2770">
                  <c:v>1.02</c:v>
                </c:pt>
                <c:pt idx="2771">
                  <c:v>1.2</c:v>
                </c:pt>
                <c:pt idx="2772">
                  <c:v>1.01</c:v>
                </c:pt>
                <c:pt idx="2773">
                  <c:v>1.02</c:v>
                </c:pt>
                <c:pt idx="2774">
                  <c:v>1.21</c:v>
                </c:pt>
                <c:pt idx="2775">
                  <c:v>1.51</c:v>
                </c:pt>
                <c:pt idx="2776">
                  <c:v>1.01</c:v>
                </c:pt>
                <c:pt idx="2777">
                  <c:v>1.22</c:v>
                </c:pt>
                <c:pt idx="2778">
                  <c:v>1.07</c:v>
                </c:pt>
                <c:pt idx="2779">
                  <c:v>1.25</c:v>
                </c:pt>
                <c:pt idx="2780">
                  <c:v>1.1299999999999999</c:v>
                </c:pt>
                <c:pt idx="2781">
                  <c:v>1.1299999999999999</c:v>
                </c:pt>
                <c:pt idx="2782">
                  <c:v>1.52</c:v>
                </c:pt>
                <c:pt idx="2783">
                  <c:v>1.05</c:v>
                </c:pt>
                <c:pt idx="2784">
                  <c:v>1.26</c:v>
                </c:pt>
                <c:pt idx="2785">
                  <c:v>1.02</c:v>
                </c:pt>
                <c:pt idx="2786">
                  <c:v>1.55</c:v>
                </c:pt>
                <c:pt idx="2787">
                  <c:v>1.03</c:v>
                </c:pt>
                <c:pt idx="2788">
                  <c:v>1.63</c:v>
                </c:pt>
                <c:pt idx="2789">
                  <c:v>1.7</c:v>
                </c:pt>
                <c:pt idx="2790">
                  <c:v>1.2</c:v>
                </c:pt>
                <c:pt idx="2791">
                  <c:v>1.02</c:v>
                </c:pt>
                <c:pt idx="2792">
                  <c:v>1.0900000000000001</c:v>
                </c:pt>
                <c:pt idx="2793">
                  <c:v>1.03</c:v>
                </c:pt>
                <c:pt idx="2794">
                  <c:v>1.83</c:v>
                </c:pt>
                <c:pt idx="2795">
                  <c:v>1.04</c:v>
                </c:pt>
                <c:pt idx="2796">
                  <c:v>1.03</c:v>
                </c:pt>
                <c:pt idx="2797">
                  <c:v>1.63</c:v>
                </c:pt>
                <c:pt idx="2798">
                  <c:v>1.1299999999999999</c:v>
                </c:pt>
                <c:pt idx="2799">
                  <c:v>1.01</c:v>
                </c:pt>
                <c:pt idx="2800">
                  <c:v>2</c:v>
                </c:pt>
                <c:pt idx="2801">
                  <c:v>1.22</c:v>
                </c:pt>
                <c:pt idx="2802">
                  <c:v>1.5</c:v>
                </c:pt>
                <c:pt idx="2803">
                  <c:v>1.54</c:v>
                </c:pt>
                <c:pt idx="2804">
                  <c:v>1.51</c:v>
                </c:pt>
                <c:pt idx="2805">
                  <c:v>1.22</c:v>
                </c:pt>
                <c:pt idx="2806">
                  <c:v>1.24</c:v>
                </c:pt>
                <c:pt idx="2807">
                  <c:v>1.05</c:v>
                </c:pt>
                <c:pt idx="2808">
                  <c:v>1.25</c:v>
                </c:pt>
                <c:pt idx="2809">
                  <c:v>1.5</c:v>
                </c:pt>
                <c:pt idx="2810">
                  <c:v>1.1499999999999999</c:v>
                </c:pt>
                <c:pt idx="2811">
                  <c:v>1.1599999999999999</c:v>
                </c:pt>
                <c:pt idx="2812">
                  <c:v>1.1499999999999999</c:v>
                </c:pt>
                <c:pt idx="2813">
                  <c:v>1.23</c:v>
                </c:pt>
                <c:pt idx="2814">
                  <c:v>1.51</c:v>
                </c:pt>
                <c:pt idx="2815">
                  <c:v>1.02</c:v>
                </c:pt>
                <c:pt idx="2816">
                  <c:v>1.5</c:v>
                </c:pt>
                <c:pt idx="2817">
                  <c:v>1.03</c:v>
                </c:pt>
                <c:pt idx="2818">
                  <c:v>1.02</c:v>
                </c:pt>
                <c:pt idx="2819">
                  <c:v>1.01</c:v>
                </c:pt>
                <c:pt idx="2820">
                  <c:v>1.2</c:v>
                </c:pt>
                <c:pt idx="2821">
                  <c:v>1.36</c:v>
                </c:pt>
                <c:pt idx="2822">
                  <c:v>1.02</c:v>
                </c:pt>
                <c:pt idx="2823">
                  <c:v>1.7</c:v>
                </c:pt>
                <c:pt idx="2824">
                  <c:v>1.08</c:v>
                </c:pt>
                <c:pt idx="2825">
                  <c:v>1.05</c:v>
                </c:pt>
                <c:pt idx="2826">
                  <c:v>1.5</c:v>
                </c:pt>
                <c:pt idx="2827">
                  <c:v>1.53</c:v>
                </c:pt>
                <c:pt idx="2828">
                  <c:v>1.28</c:v>
                </c:pt>
                <c:pt idx="2829">
                  <c:v>1.55</c:v>
                </c:pt>
                <c:pt idx="2830">
                  <c:v>1.1000000000000001</c:v>
                </c:pt>
                <c:pt idx="2831">
                  <c:v>1.26</c:v>
                </c:pt>
                <c:pt idx="2832">
                  <c:v>1.1200000000000001</c:v>
                </c:pt>
                <c:pt idx="2833">
                  <c:v>1.51</c:v>
                </c:pt>
                <c:pt idx="2834">
                  <c:v>1.31</c:v>
                </c:pt>
                <c:pt idx="2835">
                  <c:v>1.27</c:v>
                </c:pt>
                <c:pt idx="2836">
                  <c:v>1.5</c:v>
                </c:pt>
                <c:pt idx="2837">
                  <c:v>1.52</c:v>
                </c:pt>
                <c:pt idx="2838">
                  <c:v>1.01</c:v>
                </c:pt>
                <c:pt idx="2839">
                  <c:v>1.53</c:v>
                </c:pt>
                <c:pt idx="2840">
                  <c:v>1.01</c:v>
                </c:pt>
                <c:pt idx="2841">
                  <c:v>1.35</c:v>
                </c:pt>
                <c:pt idx="2842">
                  <c:v>1.43</c:v>
                </c:pt>
                <c:pt idx="2843">
                  <c:v>1.0900000000000001</c:v>
                </c:pt>
                <c:pt idx="2844">
                  <c:v>2</c:v>
                </c:pt>
                <c:pt idx="2845">
                  <c:v>1.27</c:v>
                </c:pt>
                <c:pt idx="2846">
                  <c:v>1.59</c:v>
                </c:pt>
                <c:pt idx="2847">
                  <c:v>1.03</c:v>
                </c:pt>
                <c:pt idx="2848">
                  <c:v>1.5</c:v>
                </c:pt>
                <c:pt idx="2849">
                  <c:v>1.04</c:v>
                </c:pt>
                <c:pt idx="2850">
                  <c:v>1.62</c:v>
                </c:pt>
                <c:pt idx="2851">
                  <c:v>1.02</c:v>
                </c:pt>
                <c:pt idx="2852">
                  <c:v>1.01</c:v>
                </c:pt>
                <c:pt idx="2853">
                  <c:v>1.1299999999999999</c:v>
                </c:pt>
                <c:pt idx="2854">
                  <c:v>1.08</c:v>
                </c:pt>
                <c:pt idx="2855">
                  <c:v>1.08</c:v>
                </c:pt>
                <c:pt idx="2856">
                  <c:v>1.61</c:v>
                </c:pt>
                <c:pt idx="2857">
                  <c:v>1.03</c:v>
                </c:pt>
                <c:pt idx="2858">
                  <c:v>1.26</c:v>
                </c:pt>
                <c:pt idx="2859">
                  <c:v>1.5</c:v>
                </c:pt>
                <c:pt idx="2860">
                  <c:v>1.2</c:v>
                </c:pt>
                <c:pt idx="2861">
                  <c:v>1.1399999999999999</c:v>
                </c:pt>
                <c:pt idx="2862">
                  <c:v>1.08</c:v>
                </c:pt>
                <c:pt idx="2863">
                  <c:v>1.6</c:v>
                </c:pt>
                <c:pt idx="2864">
                  <c:v>1.01</c:v>
                </c:pt>
                <c:pt idx="2865">
                  <c:v>1.06</c:v>
                </c:pt>
                <c:pt idx="2866">
                  <c:v>1.47</c:v>
                </c:pt>
                <c:pt idx="2867">
                  <c:v>1.53</c:v>
                </c:pt>
                <c:pt idx="2868">
                  <c:v>1.05</c:v>
                </c:pt>
                <c:pt idx="2869">
                  <c:v>1.07</c:v>
                </c:pt>
                <c:pt idx="2870">
                  <c:v>1.71</c:v>
                </c:pt>
                <c:pt idx="2871">
                  <c:v>1.24</c:v>
                </c:pt>
                <c:pt idx="2872">
                  <c:v>1.01</c:v>
                </c:pt>
                <c:pt idx="2873">
                  <c:v>1.01</c:v>
                </c:pt>
                <c:pt idx="2874">
                  <c:v>1.2</c:v>
                </c:pt>
                <c:pt idx="2875">
                  <c:v>1.5</c:v>
                </c:pt>
                <c:pt idx="2876">
                  <c:v>1.07</c:v>
                </c:pt>
                <c:pt idx="2877">
                  <c:v>1.01</c:v>
                </c:pt>
                <c:pt idx="2878">
                  <c:v>1.24</c:v>
                </c:pt>
                <c:pt idx="2879">
                  <c:v>1.21</c:v>
                </c:pt>
                <c:pt idx="2880">
                  <c:v>1.56</c:v>
                </c:pt>
                <c:pt idx="2881">
                  <c:v>1.51</c:v>
                </c:pt>
                <c:pt idx="2882">
                  <c:v>2</c:v>
                </c:pt>
                <c:pt idx="2883">
                  <c:v>1.02</c:v>
                </c:pt>
                <c:pt idx="2884">
                  <c:v>1.08</c:v>
                </c:pt>
                <c:pt idx="2885">
                  <c:v>1.51</c:v>
                </c:pt>
                <c:pt idx="2886">
                  <c:v>1.51</c:v>
                </c:pt>
                <c:pt idx="2887">
                  <c:v>1.06</c:v>
                </c:pt>
                <c:pt idx="2888">
                  <c:v>1.51</c:v>
                </c:pt>
                <c:pt idx="2889">
                  <c:v>1.51</c:v>
                </c:pt>
                <c:pt idx="2890">
                  <c:v>1.29</c:v>
                </c:pt>
                <c:pt idx="2891">
                  <c:v>1.1200000000000001</c:v>
                </c:pt>
                <c:pt idx="2892">
                  <c:v>1.58</c:v>
                </c:pt>
                <c:pt idx="2893">
                  <c:v>1.39</c:v>
                </c:pt>
                <c:pt idx="2894">
                  <c:v>1.05</c:v>
                </c:pt>
                <c:pt idx="2895">
                  <c:v>1.05</c:v>
                </c:pt>
                <c:pt idx="2896">
                  <c:v>1.5</c:v>
                </c:pt>
                <c:pt idx="2897">
                  <c:v>1.2</c:v>
                </c:pt>
                <c:pt idx="2898">
                  <c:v>1.2</c:v>
                </c:pt>
                <c:pt idx="2899">
                  <c:v>1.01</c:v>
                </c:pt>
                <c:pt idx="2900">
                  <c:v>1.03</c:v>
                </c:pt>
                <c:pt idx="2901">
                  <c:v>1.64</c:v>
                </c:pt>
                <c:pt idx="2902">
                  <c:v>1.01</c:v>
                </c:pt>
                <c:pt idx="2903">
                  <c:v>1.25</c:v>
                </c:pt>
                <c:pt idx="2904">
                  <c:v>1.5</c:v>
                </c:pt>
                <c:pt idx="2905">
                  <c:v>1.04</c:v>
                </c:pt>
                <c:pt idx="2906">
                  <c:v>1.23</c:v>
                </c:pt>
                <c:pt idx="2907">
                  <c:v>1.03</c:v>
                </c:pt>
                <c:pt idx="2908">
                  <c:v>1.01</c:v>
                </c:pt>
                <c:pt idx="2909">
                  <c:v>1.51</c:v>
                </c:pt>
                <c:pt idx="2910">
                  <c:v>1.03</c:v>
                </c:pt>
                <c:pt idx="2911">
                  <c:v>1.01</c:v>
                </c:pt>
                <c:pt idx="2912">
                  <c:v>1.1100000000000001</c:v>
                </c:pt>
                <c:pt idx="2913">
                  <c:v>1.04</c:v>
                </c:pt>
                <c:pt idx="2914">
                  <c:v>1.01</c:v>
                </c:pt>
                <c:pt idx="2915">
                  <c:v>1.21</c:v>
                </c:pt>
                <c:pt idx="2916">
                  <c:v>1.51</c:v>
                </c:pt>
                <c:pt idx="2917">
                  <c:v>1.02</c:v>
                </c:pt>
                <c:pt idx="2918">
                  <c:v>1.1299999999999999</c:v>
                </c:pt>
                <c:pt idx="2919">
                  <c:v>1.58</c:v>
                </c:pt>
                <c:pt idx="2920">
                  <c:v>1.01</c:v>
                </c:pt>
                <c:pt idx="2921">
                  <c:v>1.21</c:v>
                </c:pt>
                <c:pt idx="2922">
                  <c:v>1.23</c:v>
                </c:pt>
                <c:pt idx="2923">
                  <c:v>1.01</c:v>
                </c:pt>
                <c:pt idx="2924">
                  <c:v>1.01</c:v>
                </c:pt>
                <c:pt idx="2925">
                  <c:v>1.2</c:v>
                </c:pt>
                <c:pt idx="2926">
                  <c:v>1.55</c:v>
                </c:pt>
                <c:pt idx="2927">
                  <c:v>1.2</c:v>
                </c:pt>
                <c:pt idx="2928">
                  <c:v>1.26</c:v>
                </c:pt>
                <c:pt idx="2929">
                  <c:v>1.7</c:v>
                </c:pt>
                <c:pt idx="2930">
                  <c:v>1.03</c:v>
                </c:pt>
                <c:pt idx="2931">
                  <c:v>1.04</c:v>
                </c:pt>
                <c:pt idx="2932">
                  <c:v>1.05</c:v>
                </c:pt>
                <c:pt idx="2933">
                  <c:v>1.04</c:v>
                </c:pt>
                <c:pt idx="2934">
                  <c:v>1.02</c:v>
                </c:pt>
                <c:pt idx="2935">
                  <c:v>1.29</c:v>
                </c:pt>
                <c:pt idx="2936">
                  <c:v>1.5</c:v>
                </c:pt>
                <c:pt idx="2937">
                  <c:v>1.5</c:v>
                </c:pt>
                <c:pt idx="2938">
                  <c:v>1.21</c:v>
                </c:pt>
                <c:pt idx="2939">
                  <c:v>1.2</c:v>
                </c:pt>
                <c:pt idx="2940">
                  <c:v>1.05</c:v>
                </c:pt>
                <c:pt idx="2941">
                  <c:v>1.27</c:v>
                </c:pt>
                <c:pt idx="2942">
                  <c:v>1.23</c:v>
                </c:pt>
                <c:pt idx="2943">
                  <c:v>1.01</c:v>
                </c:pt>
                <c:pt idx="2944">
                  <c:v>1.04</c:v>
                </c:pt>
                <c:pt idx="2945">
                  <c:v>1.2</c:v>
                </c:pt>
                <c:pt idx="2946">
                  <c:v>1.03</c:v>
                </c:pt>
                <c:pt idx="2947">
                  <c:v>1.5</c:v>
                </c:pt>
                <c:pt idx="2948">
                  <c:v>1.01</c:v>
                </c:pt>
                <c:pt idx="2949">
                  <c:v>1.17</c:v>
                </c:pt>
                <c:pt idx="2950">
                  <c:v>1.03</c:v>
                </c:pt>
                <c:pt idx="2951">
                  <c:v>1.39</c:v>
                </c:pt>
                <c:pt idx="2952">
                  <c:v>1.1200000000000001</c:v>
                </c:pt>
                <c:pt idx="2953">
                  <c:v>1.82</c:v>
                </c:pt>
                <c:pt idx="2954">
                  <c:v>1.01</c:v>
                </c:pt>
                <c:pt idx="2955">
                  <c:v>1.02</c:v>
                </c:pt>
                <c:pt idx="2956">
                  <c:v>1.01</c:v>
                </c:pt>
                <c:pt idx="2957">
                  <c:v>1.65</c:v>
                </c:pt>
                <c:pt idx="2958">
                  <c:v>1.01</c:v>
                </c:pt>
                <c:pt idx="2959">
                  <c:v>1.7</c:v>
                </c:pt>
                <c:pt idx="2960">
                  <c:v>1.21</c:v>
                </c:pt>
                <c:pt idx="2961">
                  <c:v>1.21</c:v>
                </c:pt>
                <c:pt idx="2962">
                  <c:v>1.26</c:v>
                </c:pt>
                <c:pt idx="2963">
                  <c:v>1.7</c:v>
                </c:pt>
                <c:pt idx="2964">
                  <c:v>1.28</c:v>
                </c:pt>
                <c:pt idx="2965">
                  <c:v>1.5</c:v>
                </c:pt>
                <c:pt idx="2966">
                  <c:v>1.54</c:v>
                </c:pt>
                <c:pt idx="2967">
                  <c:v>1.24</c:v>
                </c:pt>
                <c:pt idx="2968">
                  <c:v>1.1399999999999999</c:v>
                </c:pt>
                <c:pt idx="2969">
                  <c:v>1.5</c:v>
                </c:pt>
                <c:pt idx="2970">
                  <c:v>2</c:v>
                </c:pt>
                <c:pt idx="2971">
                  <c:v>1.06</c:v>
                </c:pt>
                <c:pt idx="2972">
                  <c:v>1.52</c:v>
                </c:pt>
                <c:pt idx="2973">
                  <c:v>1.54</c:v>
                </c:pt>
                <c:pt idx="2974">
                  <c:v>1.01</c:v>
                </c:pt>
                <c:pt idx="2975">
                  <c:v>1.51</c:v>
                </c:pt>
                <c:pt idx="2976">
                  <c:v>1.01</c:v>
                </c:pt>
                <c:pt idx="2977">
                  <c:v>1.63</c:v>
                </c:pt>
                <c:pt idx="2978">
                  <c:v>1.01</c:v>
                </c:pt>
                <c:pt idx="2979">
                  <c:v>1.01</c:v>
                </c:pt>
                <c:pt idx="2980">
                  <c:v>1.64</c:v>
                </c:pt>
                <c:pt idx="2981">
                  <c:v>1.01</c:v>
                </c:pt>
                <c:pt idx="2982">
                  <c:v>1.01</c:v>
                </c:pt>
                <c:pt idx="2983">
                  <c:v>1.18</c:v>
                </c:pt>
                <c:pt idx="2984">
                  <c:v>1.24</c:v>
                </c:pt>
                <c:pt idx="2985">
                  <c:v>1.02</c:v>
                </c:pt>
                <c:pt idx="2986">
                  <c:v>1.26</c:v>
                </c:pt>
                <c:pt idx="2987">
                  <c:v>1.01</c:v>
                </c:pt>
                <c:pt idx="2988">
                  <c:v>1.02</c:v>
                </c:pt>
                <c:pt idx="2989">
                  <c:v>1.51</c:v>
                </c:pt>
                <c:pt idx="2990">
                  <c:v>1.21</c:v>
                </c:pt>
                <c:pt idx="2991">
                  <c:v>1.01</c:v>
                </c:pt>
                <c:pt idx="2992">
                  <c:v>1.01</c:v>
                </c:pt>
                <c:pt idx="2993">
                  <c:v>1.06</c:v>
                </c:pt>
                <c:pt idx="2994">
                  <c:v>1.76</c:v>
                </c:pt>
                <c:pt idx="2995">
                  <c:v>1.05</c:v>
                </c:pt>
                <c:pt idx="2996">
                  <c:v>1.25</c:v>
                </c:pt>
                <c:pt idx="2997">
                  <c:v>1.31</c:v>
                </c:pt>
                <c:pt idx="2998">
                  <c:v>1.33</c:v>
                </c:pt>
                <c:pt idx="2999">
                  <c:v>1.02</c:v>
                </c:pt>
              </c:numCache>
            </c:numRef>
          </c:xVal>
          <c:yVal>
            <c:numRef>
              <c:f>Sheet4!$B$2:$B$3001</c:f>
              <c:numCache>
                <c:formatCode>General</c:formatCode>
                <c:ptCount val="3000"/>
                <c:pt idx="0">
                  <c:v>6.8658910748834385</c:v>
                </c:pt>
                <c:pt idx="1">
                  <c:v>6.3647507568519108</c:v>
                </c:pt>
                <c:pt idx="2">
                  <c:v>7.0501225202690589</c:v>
                </c:pt>
                <c:pt idx="3">
                  <c:v>7.9391588179567965</c:v>
                </c:pt>
                <c:pt idx="4">
                  <c:v>6.7968237182748554</c:v>
                </c:pt>
                <c:pt idx="5">
                  <c:v>6.9828627514689421</c:v>
                </c:pt>
                <c:pt idx="6">
                  <c:v>7.773173680482536</c:v>
                </c:pt>
                <c:pt idx="7">
                  <c:v>6.7190131543852596</c:v>
                </c:pt>
                <c:pt idx="8">
                  <c:v>6.7475865268293154</c:v>
                </c:pt>
                <c:pt idx="9">
                  <c:v>7.773173680482536</c:v>
                </c:pt>
                <c:pt idx="10">
                  <c:v>6.9782137426306985</c:v>
                </c:pt>
                <c:pt idx="11">
                  <c:v>7.5400903201453247</c:v>
                </c:pt>
                <c:pt idx="12">
                  <c:v>6.4583382833447898</c:v>
                </c:pt>
                <c:pt idx="13">
                  <c:v>8.3816025371098899</c:v>
                </c:pt>
                <c:pt idx="14">
                  <c:v>7.3639135014058192</c:v>
                </c:pt>
                <c:pt idx="15">
                  <c:v>8.1276998528177717</c:v>
                </c:pt>
                <c:pt idx="16">
                  <c:v>6.7190131543852596</c:v>
                </c:pt>
                <c:pt idx="17">
                  <c:v>7.2420823592569619</c:v>
                </c:pt>
                <c:pt idx="18">
                  <c:v>7.3957216086020452</c:v>
                </c:pt>
                <c:pt idx="19">
                  <c:v>6.0088131854425946</c:v>
                </c:pt>
                <c:pt idx="20">
                  <c:v>6.6253923680079563</c:v>
                </c:pt>
                <c:pt idx="21">
                  <c:v>6.3421214187211516</c:v>
                </c:pt>
                <c:pt idx="22">
                  <c:v>7.4547199493640006</c:v>
                </c:pt>
                <c:pt idx="23">
                  <c:v>7.6553906448261522</c:v>
                </c:pt>
                <c:pt idx="24">
                  <c:v>6.5652649700353614</c:v>
                </c:pt>
                <c:pt idx="25">
                  <c:v>6.9527286446248686</c:v>
                </c:pt>
                <c:pt idx="26">
                  <c:v>6.2595814640649232</c:v>
                </c:pt>
                <c:pt idx="27">
                  <c:v>8.2579041934656736</c:v>
                </c:pt>
                <c:pt idx="28">
                  <c:v>7.0950643772871311</c:v>
                </c:pt>
                <c:pt idx="29">
                  <c:v>8.3483010549339429</c:v>
                </c:pt>
                <c:pt idx="30">
                  <c:v>6.6025878921893364</c:v>
                </c:pt>
                <c:pt idx="31">
                  <c:v>6.8221973906204907</c:v>
                </c:pt>
                <c:pt idx="32">
                  <c:v>7.1989312406881734</c:v>
                </c:pt>
                <c:pt idx="33">
                  <c:v>8.1327064896932644</c:v>
                </c:pt>
                <c:pt idx="34">
                  <c:v>7.7710670860654059</c:v>
                </c:pt>
                <c:pt idx="35">
                  <c:v>6.6871086078665147</c:v>
                </c:pt>
                <c:pt idx="36">
                  <c:v>7.0707241072602764</c:v>
                </c:pt>
                <c:pt idx="37">
                  <c:v>6.3543700407973507</c:v>
                </c:pt>
                <c:pt idx="38">
                  <c:v>8.2076744243552824</c:v>
                </c:pt>
                <c:pt idx="39">
                  <c:v>7.4318919168077997</c:v>
                </c:pt>
                <c:pt idx="40">
                  <c:v>6.5279579176225502</c:v>
                </c:pt>
                <c:pt idx="41">
                  <c:v>7.5213179801992398</c:v>
                </c:pt>
                <c:pt idx="42">
                  <c:v>6.6306833856423717</c:v>
                </c:pt>
                <c:pt idx="43">
                  <c:v>6.9782137426306985</c:v>
                </c:pt>
                <c:pt idx="44">
                  <c:v>6.8916258970522533</c:v>
                </c:pt>
                <c:pt idx="45">
                  <c:v>7.0255383146385206</c:v>
                </c:pt>
                <c:pt idx="46">
                  <c:v>8.4422541047517434</c:v>
                </c:pt>
                <c:pt idx="47">
                  <c:v>8.3966062284271192</c:v>
                </c:pt>
                <c:pt idx="48">
                  <c:v>6.3868793193626452</c:v>
                </c:pt>
                <c:pt idx="49">
                  <c:v>7.3569182423560209</c:v>
                </c:pt>
                <c:pt idx="50">
                  <c:v>7.4360278163518485</c:v>
                </c:pt>
                <c:pt idx="51">
                  <c:v>7.2744795587738711</c:v>
                </c:pt>
                <c:pt idx="52">
                  <c:v>6.9593985121339754</c:v>
                </c:pt>
                <c:pt idx="53">
                  <c:v>7.7275351104754479</c:v>
                </c:pt>
                <c:pt idx="54">
                  <c:v>6.9107507879619359</c:v>
                </c:pt>
                <c:pt idx="55">
                  <c:v>6.6528630293533473</c:v>
                </c:pt>
                <c:pt idx="56">
                  <c:v>8.1406070428584503</c:v>
                </c:pt>
                <c:pt idx="57">
                  <c:v>6.4052284580308418</c:v>
                </c:pt>
                <c:pt idx="58">
                  <c:v>7.4988697339769308</c:v>
                </c:pt>
                <c:pt idx="59">
                  <c:v>6.6970342476664841</c:v>
                </c:pt>
                <c:pt idx="60">
                  <c:v>6.4019171967271857</c:v>
                </c:pt>
                <c:pt idx="61">
                  <c:v>6.6732979677676543</c:v>
                </c:pt>
                <c:pt idx="62">
                  <c:v>6.7753660909363917</c:v>
                </c:pt>
                <c:pt idx="63">
                  <c:v>7.0139154748105277</c:v>
                </c:pt>
                <c:pt idx="64">
                  <c:v>6.6871086078665147</c:v>
                </c:pt>
                <c:pt idx="65">
                  <c:v>6.8145428972599582</c:v>
                </c:pt>
                <c:pt idx="66">
                  <c:v>7.8465899752911863</c:v>
                </c:pt>
                <c:pt idx="67">
                  <c:v>8.2875284231117625</c:v>
                </c:pt>
                <c:pt idx="68">
                  <c:v>6.9688503783419478</c:v>
                </c:pt>
                <c:pt idx="69">
                  <c:v>6.2595814640649232</c:v>
                </c:pt>
                <c:pt idx="70">
                  <c:v>6.576469569048224</c:v>
                </c:pt>
                <c:pt idx="71">
                  <c:v>6.3561076606958915</c:v>
                </c:pt>
                <c:pt idx="72">
                  <c:v>7.0483864087218828</c:v>
                </c:pt>
                <c:pt idx="73">
                  <c:v>8.4536142097733666</c:v>
                </c:pt>
                <c:pt idx="74">
                  <c:v>7.4685132714963371</c:v>
                </c:pt>
                <c:pt idx="75">
                  <c:v>6.4052284580308418</c:v>
                </c:pt>
                <c:pt idx="76">
                  <c:v>7.9490914998305167</c:v>
                </c:pt>
                <c:pt idx="77">
                  <c:v>7.7794669674583243</c:v>
                </c:pt>
                <c:pt idx="78">
                  <c:v>8.1945055097656407</c:v>
                </c:pt>
                <c:pt idx="79">
                  <c:v>7.642524134232902</c:v>
                </c:pt>
                <c:pt idx="80">
                  <c:v>7.5076900778199036</c:v>
                </c:pt>
                <c:pt idx="81">
                  <c:v>8.1318247850071952</c:v>
                </c:pt>
                <c:pt idx="82">
                  <c:v>7.4372063668712922</c:v>
                </c:pt>
                <c:pt idx="83">
                  <c:v>6.5581978028122689</c:v>
                </c:pt>
                <c:pt idx="84">
                  <c:v>8.0687161927147812</c:v>
                </c:pt>
                <c:pt idx="85">
                  <c:v>6.9994224675079613</c:v>
                </c:pt>
                <c:pt idx="86">
                  <c:v>7.0681720003880422</c:v>
                </c:pt>
                <c:pt idx="87">
                  <c:v>6.9810057407217299</c:v>
                </c:pt>
                <c:pt idx="88">
                  <c:v>7.3926475207216233</c:v>
                </c:pt>
                <c:pt idx="89">
                  <c:v>6.1158921254830343</c:v>
                </c:pt>
                <c:pt idx="90">
                  <c:v>6.7867169506050811</c:v>
                </c:pt>
                <c:pt idx="91">
                  <c:v>6.6080006252960866</c:v>
                </c:pt>
                <c:pt idx="92">
                  <c:v>6.5889264775335192</c:v>
                </c:pt>
                <c:pt idx="93">
                  <c:v>8.384575666801398</c:v>
                </c:pt>
                <c:pt idx="94">
                  <c:v>8.1388567506963252</c:v>
                </c:pt>
                <c:pt idx="95">
                  <c:v>6.3733197895770122</c:v>
                </c:pt>
                <c:pt idx="96">
                  <c:v>6.7707894239089796</c:v>
                </c:pt>
                <c:pt idx="97">
                  <c:v>6.9479370686149693</c:v>
                </c:pt>
                <c:pt idx="98">
                  <c:v>6.8490662826334576</c:v>
                </c:pt>
                <c:pt idx="99">
                  <c:v>7.7915228191507317</c:v>
                </c:pt>
                <c:pt idx="100">
                  <c:v>6.2989492468559423</c:v>
                </c:pt>
                <c:pt idx="101">
                  <c:v>8.6363974388947131</c:v>
                </c:pt>
                <c:pt idx="102">
                  <c:v>6.5930445341424369</c:v>
                </c:pt>
                <c:pt idx="103">
                  <c:v>6.5567783561580422</c:v>
                </c:pt>
                <c:pt idx="104">
                  <c:v>7.0544496581329401</c:v>
                </c:pt>
                <c:pt idx="105">
                  <c:v>7.9072836094263481</c:v>
                </c:pt>
                <c:pt idx="106">
                  <c:v>8.068089626278244</c:v>
                </c:pt>
                <c:pt idx="107">
                  <c:v>8.1763915966337954</c:v>
                </c:pt>
                <c:pt idx="108">
                  <c:v>6.4692503167957724</c:v>
                </c:pt>
                <c:pt idx="109">
                  <c:v>8.6522484224091016</c:v>
                </c:pt>
                <c:pt idx="110">
                  <c:v>6.7369669580018554</c:v>
                </c:pt>
                <c:pt idx="111">
                  <c:v>7.222566018822171</c:v>
                </c:pt>
                <c:pt idx="112">
                  <c:v>7.3808790355641163</c:v>
                </c:pt>
                <c:pt idx="113">
                  <c:v>7.7898685590547059</c:v>
                </c:pt>
                <c:pt idx="114">
                  <c:v>7.6280311269303347</c:v>
                </c:pt>
                <c:pt idx="115">
                  <c:v>7.779048644925556</c:v>
                </c:pt>
                <c:pt idx="116">
                  <c:v>7.7450028035158391</c:v>
                </c:pt>
                <c:pt idx="117">
                  <c:v>7.1364832085902474</c:v>
                </c:pt>
                <c:pt idx="118">
                  <c:v>8.1622310654811798</c:v>
                </c:pt>
                <c:pt idx="119">
                  <c:v>6.5147126908725301</c:v>
                </c:pt>
                <c:pt idx="120">
                  <c:v>6.7202201551352951</c:v>
                </c:pt>
                <c:pt idx="121">
                  <c:v>6.7776465936351169</c:v>
                </c:pt>
                <c:pt idx="122">
                  <c:v>8.025189321890835</c:v>
                </c:pt>
                <c:pt idx="123">
                  <c:v>7.5857888217320344</c:v>
                </c:pt>
                <c:pt idx="124">
                  <c:v>6.1654178542314204</c:v>
                </c:pt>
                <c:pt idx="125">
                  <c:v>8.1967124072130702</c:v>
                </c:pt>
                <c:pt idx="126">
                  <c:v>6.5482191027623724</c:v>
                </c:pt>
                <c:pt idx="127">
                  <c:v>8.0557924509777692</c:v>
                </c:pt>
                <c:pt idx="128">
                  <c:v>6.5147126908725301</c:v>
                </c:pt>
                <c:pt idx="129">
                  <c:v>5.9939614273065693</c:v>
                </c:pt>
                <c:pt idx="130">
                  <c:v>6.9847163201182658</c:v>
                </c:pt>
                <c:pt idx="131">
                  <c:v>7.5600804650218274</c:v>
                </c:pt>
                <c:pt idx="132">
                  <c:v>8.4896164236460034</c:v>
                </c:pt>
                <c:pt idx="133">
                  <c:v>8.410943391573527</c:v>
                </c:pt>
                <c:pt idx="134">
                  <c:v>7.7445698093544957</c:v>
                </c:pt>
                <c:pt idx="135">
                  <c:v>6.2989492468559423</c:v>
                </c:pt>
                <c:pt idx="136">
                  <c:v>7.0698741284585722</c:v>
                </c:pt>
                <c:pt idx="137">
                  <c:v>6.6174029779744776</c:v>
                </c:pt>
                <c:pt idx="138">
                  <c:v>6.7821920560067914</c:v>
                </c:pt>
                <c:pt idx="139">
                  <c:v>6.8511849274937431</c:v>
                </c:pt>
                <c:pt idx="140">
                  <c:v>6.2265366692874657</c:v>
                </c:pt>
                <c:pt idx="141">
                  <c:v>6.1923624894748723</c:v>
                </c:pt>
                <c:pt idx="142">
                  <c:v>8.4469852963727412</c:v>
                </c:pt>
                <c:pt idx="143">
                  <c:v>6.4707995037826018</c:v>
                </c:pt>
                <c:pt idx="144">
                  <c:v>5.9763509092979339</c:v>
                </c:pt>
                <c:pt idx="145">
                  <c:v>6.70196036600254</c:v>
                </c:pt>
                <c:pt idx="146">
                  <c:v>6.329720905522696</c:v>
                </c:pt>
                <c:pt idx="147">
                  <c:v>6.5264948595707901</c:v>
                </c:pt>
                <c:pt idx="148">
                  <c:v>6.9479370686149693</c:v>
                </c:pt>
                <c:pt idx="149">
                  <c:v>6.8906091201471664</c:v>
                </c:pt>
                <c:pt idx="150">
                  <c:v>7.4787348255678747</c:v>
                </c:pt>
                <c:pt idx="151">
                  <c:v>6.7202201551352951</c:v>
                </c:pt>
                <c:pt idx="152">
                  <c:v>6.8627579130514009</c:v>
                </c:pt>
                <c:pt idx="153">
                  <c:v>6.9402224691196386</c:v>
                </c:pt>
                <c:pt idx="154">
                  <c:v>6.7615727688040552</c:v>
                </c:pt>
                <c:pt idx="155">
                  <c:v>6.3350542514980592</c:v>
                </c:pt>
                <c:pt idx="156">
                  <c:v>7.8902082131099611</c:v>
                </c:pt>
                <c:pt idx="157">
                  <c:v>8.1119280633107387</c:v>
                </c:pt>
                <c:pt idx="158">
                  <c:v>6.4707995037826018</c:v>
                </c:pt>
                <c:pt idx="159">
                  <c:v>7.6857030612345474</c:v>
                </c:pt>
                <c:pt idx="160">
                  <c:v>6.8895913083544658</c:v>
                </c:pt>
                <c:pt idx="161">
                  <c:v>6.4167322825123261</c:v>
                </c:pt>
                <c:pt idx="162">
                  <c:v>8.3320677072895482</c:v>
                </c:pt>
                <c:pt idx="163">
                  <c:v>7.8849529457598138</c:v>
                </c:pt>
                <c:pt idx="164">
                  <c:v>7.824845691026856</c:v>
                </c:pt>
                <c:pt idx="165">
                  <c:v>6.4052284580308418</c:v>
                </c:pt>
                <c:pt idx="166">
                  <c:v>6.3613024775729956</c:v>
                </c:pt>
                <c:pt idx="167">
                  <c:v>8.0737146411098575</c:v>
                </c:pt>
                <c:pt idx="168">
                  <c:v>6.5957805139613113</c:v>
                </c:pt>
                <c:pt idx="169">
                  <c:v>6.8997231072848724</c:v>
                </c:pt>
                <c:pt idx="170">
                  <c:v>6.5012896705403893</c:v>
                </c:pt>
                <c:pt idx="171">
                  <c:v>6.517671272912275</c:v>
                </c:pt>
                <c:pt idx="172">
                  <c:v>7.2710085382809924</c:v>
                </c:pt>
                <c:pt idx="173">
                  <c:v>7.7579062083517467</c:v>
                </c:pt>
                <c:pt idx="174">
                  <c:v>6.3368257311464413</c:v>
                </c:pt>
                <c:pt idx="175">
                  <c:v>7.187657164114956</c:v>
                </c:pt>
                <c:pt idx="176">
                  <c:v>7.6615270813585168</c:v>
                </c:pt>
                <c:pt idx="177">
                  <c:v>7.4436636831155907</c:v>
                </c:pt>
                <c:pt idx="178">
                  <c:v>6.9837899652581346</c:v>
                </c:pt>
                <c:pt idx="179">
                  <c:v>7.463936604468925</c:v>
                </c:pt>
                <c:pt idx="180">
                  <c:v>6.7310181004820828</c:v>
                </c:pt>
                <c:pt idx="181">
                  <c:v>6.4846352356352517</c:v>
                </c:pt>
                <c:pt idx="182">
                  <c:v>7.7034590478671747</c:v>
                </c:pt>
                <c:pt idx="183">
                  <c:v>8.5026885052133565</c:v>
                </c:pt>
                <c:pt idx="184">
                  <c:v>8.4635814219675876</c:v>
                </c:pt>
                <c:pt idx="185">
                  <c:v>8.2970451490818267</c:v>
                </c:pt>
                <c:pt idx="186">
                  <c:v>6.4052284580308418</c:v>
                </c:pt>
                <c:pt idx="187">
                  <c:v>7.2730925959995218</c:v>
                </c:pt>
                <c:pt idx="188">
                  <c:v>6.5610306658965731</c:v>
                </c:pt>
                <c:pt idx="189">
                  <c:v>7.6525456926939208</c:v>
                </c:pt>
                <c:pt idx="190">
                  <c:v>6.3473892096560105</c:v>
                </c:pt>
                <c:pt idx="191">
                  <c:v>6.8814113036425351</c:v>
                </c:pt>
                <c:pt idx="192">
                  <c:v>8.1780774638496077</c:v>
                </c:pt>
                <c:pt idx="193">
                  <c:v>8.2472200527452291</c:v>
                </c:pt>
                <c:pt idx="194">
                  <c:v>7.7702232041587855</c:v>
                </c:pt>
                <c:pt idx="195">
                  <c:v>6.7776465936351169</c:v>
                </c:pt>
                <c:pt idx="196">
                  <c:v>8.1362255549084601</c:v>
                </c:pt>
                <c:pt idx="197">
                  <c:v>7.4133673356952405</c:v>
                </c:pt>
                <c:pt idx="198">
                  <c:v>7.8674885686991285</c:v>
                </c:pt>
                <c:pt idx="199">
                  <c:v>6.2285110035911835</c:v>
                </c:pt>
                <c:pt idx="200">
                  <c:v>6.5736801669606457</c:v>
                </c:pt>
                <c:pt idx="201">
                  <c:v>7.1959372264755688</c:v>
                </c:pt>
                <c:pt idx="202">
                  <c:v>6.543911845564792</c:v>
                </c:pt>
                <c:pt idx="203">
                  <c:v>7.0535857271936768</c:v>
                </c:pt>
                <c:pt idx="204">
                  <c:v>6.70196036600254</c:v>
                </c:pt>
                <c:pt idx="205">
                  <c:v>8.3972828947436806</c:v>
                </c:pt>
                <c:pt idx="206">
                  <c:v>8.2967958657700525</c:v>
                </c:pt>
                <c:pt idx="207">
                  <c:v>7.765993079407675</c:v>
                </c:pt>
                <c:pt idx="208">
                  <c:v>8.1707514237575349</c:v>
                </c:pt>
                <c:pt idx="209">
                  <c:v>6.4982821494764336</c:v>
                </c:pt>
                <c:pt idx="210">
                  <c:v>7.8528278122817445</c:v>
                </c:pt>
                <c:pt idx="211">
                  <c:v>6.5638555265321274</c:v>
                </c:pt>
                <c:pt idx="212">
                  <c:v>6.0822189103764464</c:v>
                </c:pt>
                <c:pt idx="213">
                  <c:v>6.5012896705403893</c:v>
                </c:pt>
                <c:pt idx="214">
                  <c:v>6.4377516497364011</c:v>
                </c:pt>
                <c:pt idx="215">
                  <c:v>6.1398845522262553</c:v>
                </c:pt>
                <c:pt idx="216">
                  <c:v>8.3861729289778335</c:v>
                </c:pt>
                <c:pt idx="217">
                  <c:v>6.5117453296447279</c:v>
                </c:pt>
                <c:pt idx="218">
                  <c:v>8.1095256597528724</c:v>
                </c:pt>
                <c:pt idx="219">
                  <c:v>6.956545443151569</c:v>
                </c:pt>
                <c:pt idx="220">
                  <c:v>7.1823521118852627</c:v>
                </c:pt>
                <c:pt idx="221">
                  <c:v>7.0387835413885416</c:v>
                </c:pt>
                <c:pt idx="222">
                  <c:v>6.8997231072848724</c:v>
                </c:pt>
                <c:pt idx="223">
                  <c:v>8.2766491254218604</c:v>
                </c:pt>
                <c:pt idx="224">
                  <c:v>6.1333980429966486</c:v>
                </c:pt>
                <c:pt idx="225">
                  <c:v>6.7190131543852596</c:v>
                </c:pt>
                <c:pt idx="226">
                  <c:v>8.0255163864890076</c:v>
                </c:pt>
                <c:pt idx="227">
                  <c:v>6.4118182677098972</c:v>
                </c:pt>
                <c:pt idx="228">
                  <c:v>7.7480285244323763</c:v>
                </c:pt>
                <c:pt idx="229">
                  <c:v>6.7923444274708089</c:v>
                </c:pt>
                <c:pt idx="230">
                  <c:v>7.8815599170568991</c:v>
                </c:pt>
                <c:pt idx="231">
                  <c:v>8.2529671950007977</c:v>
                </c:pt>
                <c:pt idx="232">
                  <c:v>6.5072777123850116</c:v>
                </c:pt>
                <c:pt idx="233">
                  <c:v>8.0294328405812436</c:v>
                </c:pt>
                <c:pt idx="234">
                  <c:v>6.7202201551352951</c:v>
                </c:pt>
                <c:pt idx="235">
                  <c:v>7.1252830915107115</c:v>
                </c:pt>
                <c:pt idx="236">
                  <c:v>6.3868793193626452</c:v>
                </c:pt>
                <c:pt idx="237">
                  <c:v>7.0449051171293711</c:v>
                </c:pt>
                <c:pt idx="238">
                  <c:v>6.7661917146603505</c:v>
                </c:pt>
                <c:pt idx="239">
                  <c:v>8.3684611376158387</c:v>
                </c:pt>
                <c:pt idx="240">
                  <c:v>8.3459302619790172</c:v>
                </c:pt>
                <c:pt idx="241">
                  <c:v>8.5930425036996745</c:v>
                </c:pt>
                <c:pt idx="242">
                  <c:v>6.2245584292753602</c:v>
                </c:pt>
                <c:pt idx="243">
                  <c:v>6.1737861039019366</c:v>
                </c:pt>
                <c:pt idx="244">
                  <c:v>7.7450028035158391</c:v>
                </c:pt>
                <c:pt idx="245">
                  <c:v>7.4719320782451222</c:v>
                </c:pt>
                <c:pt idx="246">
                  <c:v>6.8554087986099281</c:v>
                </c:pt>
                <c:pt idx="247">
                  <c:v>7.5438028675015092</c:v>
                </c:pt>
                <c:pt idx="248">
                  <c:v>8.41027590907016</c:v>
                </c:pt>
                <c:pt idx="249">
                  <c:v>7.1436176027041212</c:v>
                </c:pt>
                <c:pt idx="250">
                  <c:v>6.7274317248508551</c:v>
                </c:pt>
                <c:pt idx="251">
                  <c:v>8.0721553081882504</c:v>
                </c:pt>
                <c:pt idx="252">
                  <c:v>7.3485875309275928</c:v>
                </c:pt>
                <c:pt idx="253">
                  <c:v>7.4336665401661683</c:v>
                </c:pt>
                <c:pt idx="254">
                  <c:v>7.1332959548960684</c:v>
                </c:pt>
                <c:pt idx="255">
                  <c:v>7.510977752014095</c:v>
                </c:pt>
                <c:pt idx="256">
                  <c:v>7.3632795869630385</c:v>
                </c:pt>
                <c:pt idx="257">
                  <c:v>7.3808790355641163</c:v>
                </c:pt>
                <c:pt idx="258">
                  <c:v>6.4692503167957724</c:v>
                </c:pt>
                <c:pt idx="259">
                  <c:v>6.2989492468559423</c:v>
                </c:pt>
                <c:pt idx="260">
                  <c:v>8.1665003191550518</c:v>
                </c:pt>
                <c:pt idx="261">
                  <c:v>6.828712071641684</c:v>
                </c:pt>
                <c:pt idx="262">
                  <c:v>6.313548046277095</c:v>
                </c:pt>
                <c:pt idx="263">
                  <c:v>6.9622434642662068</c:v>
                </c:pt>
                <c:pt idx="264">
                  <c:v>8.5197898172635043</c:v>
                </c:pt>
                <c:pt idx="265">
                  <c:v>7.412160334945205</c:v>
                </c:pt>
                <c:pt idx="266">
                  <c:v>6.7604146910834277</c:v>
                </c:pt>
                <c:pt idx="267">
                  <c:v>7.0166096838942194</c:v>
                </c:pt>
                <c:pt idx="268">
                  <c:v>7.9803657651112463</c:v>
                </c:pt>
                <c:pt idx="269">
                  <c:v>7.0950643772871311</c:v>
                </c:pt>
                <c:pt idx="270">
                  <c:v>7.4910875935348757</c:v>
                </c:pt>
                <c:pt idx="271">
                  <c:v>6.4457198193855785</c:v>
                </c:pt>
                <c:pt idx="272">
                  <c:v>7.4348478752119993</c:v>
                </c:pt>
                <c:pt idx="273">
                  <c:v>7.0326242610280065</c:v>
                </c:pt>
                <c:pt idx="274">
                  <c:v>7.4999765409521215</c:v>
                </c:pt>
                <c:pt idx="275">
                  <c:v>7.48324441607385</c:v>
                </c:pt>
                <c:pt idx="276">
                  <c:v>8.065579427282092</c:v>
                </c:pt>
                <c:pt idx="277">
                  <c:v>8.9646955553154601</c:v>
                </c:pt>
                <c:pt idx="278">
                  <c:v>7.6319165130712516</c:v>
                </c:pt>
                <c:pt idx="279">
                  <c:v>7.5054922747374242</c:v>
                </c:pt>
                <c:pt idx="280">
                  <c:v>7.8176254430533696</c:v>
                </c:pt>
                <c:pt idx="281">
                  <c:v>6.4676987261043539</c:v>
                </c:pt>
                <c:pt idx="282">
                  <c:v>8.5334601638801093</c:v>
                </c:pt>
                <c:pt idx="283">
                  <c:v>6.5057840601282289</c:v>
                </c:pt>
                <c:pt idx="284">
                  <c:v>6.6372580312844569</c:v>
                </c:pt>
                <c:pt idx="285">
                  <c:v>8.1025864253907898</c:v>
                </c:pt>
                <c:pt idx="286">
                  <c:v>5.9964520886190211</c:v>
                </c:pt>
                <c:pt idx="287">
                  <c:v>6.4167322825123261</c:v>
                </c:pt>
                <c:pt idx="288">
                  <c:v>8.0106915391303009</c:v>
                </c:pt>
                <c:pt idx="289">
                  <c:v>5.9053618480545707</c:v>
                </c:pt>
                <c:pt idx="290">
                  <c:v>7.8849529457598138</c:v>
                </c:pt>
                <c:pt idx="291">
                  <c:v>8.1426451859427953</c:v>
                </c:pt>
                <c:pt idx="292">
                  <c:v>7.0621916322865559</c:v>
                </c:pt>
                <c:pt idx="293">
                  <c:v>7.9276850456157781</c:v>
                </c:pt>
                <c:pt idx="294">
                  <c:v>8.2850088954498791</c:v>
                </c:pt>
                <c:pt idx="295">
                  <c:v>6.0234475929610332</c:v>
                </c:pt>
                <c:pt idx="296">
                  <c:v>6.7787848976851768</c:v>
                </c:pt>
                <c:pt idx="297">
                  <c:v>8.3570244392634159</c:v>
                </c:pt>
                <c:pt idx="298">
                  <c:v>6.6385677891665207</c:v>
                </c:pt>
                <c:pt idx="299">
                  <c:v>8.3652068344183554</c:v>
                </c:pt>
                <c:pt idx="300">
                  <c:v>6.8627579130514009</c:v>
                </c:pt>
                <c:pt idx="301">
                  <c:v>6.8865316425305103</c:v>
                </c:pt>
                <c:pt idx="302">
                  <c:v>6.9847163201182658</c:v>
                </c:pt>
                <c:pt idx="303">
                  <c:v>7.9512071564729716</c:v>
                </c:pt>
                <c:pt idx="304">
                  <c:v>7.8383433155571165</c:v>
                </c:pt>
                <c:pt idx="305">
                  <c:v>8.176110342237342</c:v>
                </c:pt>
                <c:pt idx="306">
                  <c:v>7.187657164114956</c:v>
                </c:pt>
                <c:pt idx="307">
                  <c:v>8.2358907259284955</c:v>
                </c:pt>
                <c:pt idx="308">
                  <c:v>6.7661917146603505</c:v>
                </c:pt>
                <c:pt idx="309">
                  <c:v>8.6765872435664875</c:v>
                </c:pt>
                <c:pt idx="310">
                  <c:v>6.3526293963195668</c:v>
                </c:pt>
                <c:pt idx="311">
                  <c:v>7.5755846515577927</c:v>
                </c:pt>
                <c:pt idx="312">
                  <c:v>6.8865316425305103</c:v>
                </c:pt>
                <c:pt idx="313">
                  <c:v>8.6805018090282609</c:v>
                </c:pt>
                <c:pt idx="314">
                  <c:v>7.5791679673960761</c:v>
                </c:pt>
                <c:pt idx="315">
                  <c:v>6.39024066706535</c:v>
                </c:pt>
                <c:pt idx="316">
                  <c:v>6.8865316425305103</c:v>
                </c:pt>
                <c:pt idx="317">
                  <c:v>6.5264948595707901</c:v>
                </c:pt>
                <c:pt idx="318">
                  <c:v>6.8490662826334576</c:v>
                </c:pt>
                <c:pt idx="319">
                  <c:v>8.0471895621705016</c:v>
                </c:pt>
                <c:pt idx="320">
                  <c:v>7.1033220625261126</c:v>
                </c:pt>
                <c:pt idx="321">
                  <c:v>7.5016344578834131</c:v>
                </c:pt>
                <c:pt idx="322">
                  <c:v>7.8663389230465439</c:v>
                </c:pt>
                <c:pt idx="323">
                  <c:v>6.0497334552319577</c:v>
                </c:pt>
                <c:pt idx="324">
                  <c:v>7.2485040723706105</c:v>
                </c:pt>
                <c:pt idx="325">
                  <c:v>6.5539334040258108</c:v>
                </c:pt>
                <c:pt idx="326">
                  <c:v>7.8849529457598138</c:v>
                </c:pt>
                <c:pt idx="327">
                  <c:v>7.0859014643656106</c:v>
                </c:pt>
                <c:pt idx="328">
                  <c:v>7.5352967024440884</c:v>
                </c:pt>
                <c:pt idx="329">
                  <c:v>6.9027427371585928</c:v>
                </c:pt>
                <c:pt idx="330">
                  <c:v>7.6993894062567367</c:v>
                </c:pt>
                <c:pt idx="331">
                  <c:v>7.0326242610280065</c:v>
                </c:pt>
                <c:pt idx="332">
                  <c:v>7.9080194446324708</c:v>
                </c:pt>
                <c:pt idx="333">
                  <c:v>7.9441374911141125</c:v>
                </c:pt>
                <c:pt idx="334">
                  <c:v>7.5714736488512706</c:v>
                </c:pt>
                <c:pt idx="335">
                  <c:v>7.6477860454409328</c:v>
                </c:pt>
                <c:pt idx="336">
                  <c:v>6.9546388648809874</c:v>
                </c:pt>
                <c:pt idx="337">
                  <c:v>6.3647507568519108</c:v>
                </c:pt>
                <c:pt idx="338">
                  <c:v>7.8013913202914855</c:v>
                </c:pt>
                <c:pt idx="339">
                  <c:v>6.4085287910594984</c:v>
                </c:pt>
                <c:pt idx="340">
                  <c:v>6.3350542514980592</c:v>
                </c:pt>
                <c:pt idx="341">
                  <c:v>8.4116104288411719</c:v>
                </c:pt>
                <c:pt idx="342">
                  <c:v>7.7475968386928855</c:v>
                </c:pt>
                <c:pt idx="343">
                  <c:v>6.3613024775729956</c:v>
                </c:pt>
                <c:pt idx="344">
                  <c:v>8.2424931531876258</c:v>
                </c:pt>
                <c:pt idx="345">
                  <c:v>8.7074829178593696</c:v>
                </c:pt>
                <c:pt idx="346">
                  <c:v>7.9330797718804149</c:v>
                </c:pt>
                <c:pt idx="347">
                  <c:v>7.8256447322199891</c:v>
                </c:pt>
                <c:pt idx="348">
                  <c:v>7.352441100243583</c:v>
                </c:pt>
                <c:pt idx="349">
                  <c:v>7.3790081276283042</c:v>
                </c:pt>
                <c:pt idx="350">
                  <c:v>7.7634463887273624</c:v>
                </c:pt>
                <c:pt idx="351">
                  <c:v>6.9911768871212097</c:v>
                </c:pt>
                <c:pt idx="352">
                  <c:v>6.5510803350434044</c:v>
                </c:pt>
                <c:pt idx="353">
                  <c:v>7.0166096838942194</c:v>
                </c:pt>
                <c:pt idx="354">
                  <c:v>7.5358304627983674</c:v>
                </c:pt>
                <c:pt idx="355">
                  <c:v>8.5263511292010037</c:v>
                </c:pt>
                <c:pt idx="356">
                  <c:v>6.5012896705403893</c:v>
                </c:pt>
                <c:pt idx="357">
                  <c:v>7.0630481633881725</c:v>
                </c:pt>
                <c:pt idx="358">
                  <c:v>8.1469986973899928</c:v>
                </c:pt>
                <c:pt idx="359">
                  <c:v>7.5559050936113463</c:v>
                </c:pt>
                <c:pt idx="360">
                  <c:v>6.7546040994879624</c:v>
                </c:pt>
                <c:pt idx="361">
                  <c:v>6.4183649359362116</c:v>
                </c:pt>
                <c:pt idx="362">
                  <c:v>6.9285378181646653</c:v>
                </c:pt>
                <c:pt idx="363">
                  <c:v>7.5569505720128998</c:v>
                </c:pt>
                <c:pt idx="364">
                  <c:v>7.3562798765507482</c:v>
                </c:pt>
                <c:pt idx="365">
                  <c:v>7.7714887601176157</c:v>
                </c:pt>
                <c:pt idx="366">
                  <c:v>7.7807208861179182</c:v>
                </c:pt>
                <c:pt idx="367">
                  <c:v>6.7044143549641069</c:v>
                </c:pt>
                <c:pt idx="368">
                  <c:v>6.1355648910817386</c:v>
                </c:pt>
                <c:pt idx="369">
                  <c:v>7.3821243657375124</c:v>
                </c:pt>
                <c:pt idx="370">
                  <c:v>6.6106960447177592</c:v>
                </c:pt>
                <c:pt idx="371">
                  <c:v>7.5164333029156323</c:v>
                </c:pt>
                <c:pt idx="372">
                  <c:v>8.2558284272818305</c:v>
                </c:pt>
                <c:pt idx="373">
                  <c:v>6.6489845500247764</c:v>
                </c:pt>
                <c:pt idx="374">
                  <c:v>7.9006366130180048</c:v>
                </c:pt>
                <c:pt idx="375">
                  <c:v>6.7661917146603505</c:v>
                </c:pt>
                <c:pt idx="376">
                  <c:v>7.9337968748154113</c:v>
                </c:pt>
                <c:pt idx="377">
                  <c:v>7.8208408799073439</c:v>
                </c:pt>
                <c:pt idx="378">
                  <c:v>6.7707894239089796</c:v>
                </c:pt>
                <c:pt idx="379">
                  <c:v>6.2653012127377101</c:v>
                </c:pt>
                <c:pt idx="380">
                  <c:v>6.7638849085624351</c:v>
                </c:pt>
                <c:pt idx="381">
                  <c:v>6.1420374055873559</c:v>
                </c:pt>
                <c:pt idx="382">
                  <c:v>6.8023947633243109</c:v>
                </c:pt>
                <c:pt idx="383">
                  <c:v>7.7463006622314392</c:v>
                </c:pt>
                <c:pt idx="384">
                  <c:v>7.6634076648934792</c:v>
                </c:pt>
                <c:pt idx="385">
                  <c:v>6.329720905522696</c:v>
                </c:pt>
                <c:pt idx="386">
                  <c:v>6.4692503167957724</c:v>
                </c:pt>
                <c:pt idx="387">
                  <c:v>7.9105906122564775</c:v>
                </c:pt>
                <c:pt idx="388">
                  <c:v>6.7141705299094721</c:v>
                </c:pt>
                <c:pt idx="389">
                  <c:v>6.9791452750688103</c:v>
                </c:pt>
                <c:pt idx="390">
                  <c:v>8.3272426074577925</c:v>
                </c:pt>
                <c:pt idx="391">
                  <c:v>7.1236727852046071</c:v>
                </c:pt>
                <c:pt idx="392">
                  <c:v>7.6718267978787811</c:v>
                </c:pt>
                <c:pt idx="393">
                  <c:v>6.5279579176225502</c:v>
                </c:pt>
                <c:pt idx="394">
                  <c:v>6.6982680541154132</c:v>
                </c:pt>
                <c:pt idx="395">
                  <c:v>6.300785794663244</c:v>
                </c:pt>
                <c:pt idx="396">
                  <c:v>7.7911095106100277</c:v>
                </c:pt>
                <c:pt idx="397">
                  <c:v>6.4738906963522744</c:v>
                </c:pt>
                <c:pt idx="398">
                  <c:v>6.3647507568519108</c:v>
                </c:pt>
                <c:pt idx="399">
                  <c:v>7.4377951216719325</c:v>
                </c:pt>
                <c:pt idx="400">
                  <c:v>6.4614681763537174</c:v>
                </c:pt>
                <c:pt idx="401">
                  <c:v>8.6748804672518318</c:v>
                </c:pt>
                <c:pt idx="402">
                  <c:v>6.7968237182748554</c:v>
                </c:pt>
                <c:pt idx="403">
                  <c:v>7.7857208965346238</c:v>
                </c:pt>
                <c:pt idx="404">
                  <c:v>6.2915691395583204</c:v>
                </c:pt>
                <c:pt idx="405">
                  <c:v>6.3526293963195668</c:v>
                </c:pt>
                <c:pt idx="406">
                  <c:v>6.329720905522696</c:v>
                </c:pt>
                <c:pt idx="407">
                  <c:v>7.9255189797869257</c:v>
                </c:pt>
                <c:pt idx="408">
                  <c:v>7.0039741367226798</c:v>
                </c:pt>
                <c:pt idx="409">
                  <c:v>7.4324838079171194</c:v>
                </c:pt>
                <c:pt idx="410">
                  <c:v>6.7604146910834277</c:v>
                </c:pt>
                <c:pt idx="411">
                  <c:v>7.8485434824566793</c:v>
                </c:pt>
                <c:pt idx="412">
                  <c:v>7.6285176265750554</c:v>
                </c:pt>
                <c:pt idx="413">
                  <c:v>6.4377516497364011</c:v>
                </c:pt>
                <c:pt idx="414">
                  <c:v>6.6411821697405911</c:v>
                </c:pt>
                <c:pt idx="415">
                  <c:v>6.8511849274937431</c:v>
                </c:pt>
                <c:pt idx="416">
                  <c:v>6.6267177492490248</c:v>
                </c:pt>
                <c:pt idx="417">
                  <c:v>7.4157769754153939</c:v>
                </c:pt>
                <c:pt idx="418">
                  <c:v>7.5363639384045111</c:v>
                </c:pt>
                <c:pt idx="419">
                  <c:v>7.8038433035387724</c:v>
                </c:pt>
                <c:pt idx="420">
                  <c:v>6.8448154792082629</c:v>
                </c:pt>
                <c:pt idx="421">
                  <c:v>6.2126060957515188</c:v>
                </c:pt>
                <c:pt idx="422">
                  <c:v>6.5539334040258108</c:v>
                </c:pt>
                <c:pt idx="423">
                  <c:v>7.399398083331354</c:v>
                </c:pt>
                <c:pt idx="424">
                  <c:v>8.8128434335171946</c:v>
                </c:pt>
                <c:pt idx="425">
                  <c:v>8.0702808933938996</c:v>
                </c:pt>
                <c:pt idx="426">
                  <c:v>6.4101748819661672</c:v>
                </c:pt>
                <c:pt idx="427">
                  <c:v>7.9229859587111955</c:v>
                </c:pt>
                <c:pt idx="428">
                  <c:v>8.0228968696014569</c:v>
                </c:pt>
                <c:pt idx="429">
                  <c:v>8.1610895128457965</c:v>
                </c:pt>
                <c:pt idx="430">
                  <c:v>7.2363393427543441</c:v>
                </c:pt>
                <c:pt idx="431">
                  <c:v>6.2557500417533669</c:v>
                </c:pt>
                <c:pt idx="432">
                  <c:v>6.3421214187211516</c:v>
                </c:pt>
                <c:pt idx="433">
                  <c:v>6.6398758338265358</c:v>
                </c:pt>
                <c:pt idx="434">
                  <c:v>8.0851787480745365</c:v>
                </c:pt>
                <c:pt idx="435">
                  <c:v>7.7306140660637395</c:v>
                </c:pt>
                <c:pt idx="436">
                  <c:v>7.6852436079758331</c:v>
                </c:pt>
                <c:pt idx="437">
                  <c:v>7.7222347447096071</c:v>
                </c:pt>
                <c:pt idx="438">
                  <c:v>7.9610214658833698</c:v>
                </c:pt>
                <c:pt idx="439">
                  <c:v>7.8465899752911863</c:v>
                </c:pt>
                <c:pt idx="440">
                  <c:v>7.7463006622314392</c:v>
                </c:pt>
                <c:pt idx="441">
                  <c:v>8.0057006786625422</c:v>
                </c:pt>
                <c:pt idx="442">
                  <c:v>8.3483010549339429</c:v>
                </c:pt>
                <c:pt idx="443">
                  <c:v>6.2595814640649232</c:v>
                </c:pt>
                <c:pt idx="444">
                  <c:v>7.8785341961403619</c:v>
                </c:pt>
                <c:pt idx="445">
                  <c:v>8.551401362745974</c:v>
                </c:pt>
                <c:pt idx="446">
                  <c:v>6.5147126908725301</c:v>
                </c:pt>
                <c:pt idx="447">
                  <c:v>6.7475865268293154</c:v>
                </c:pt>
                <c:pt idx="448">
                  <c:v>7.0509894470680452</c:v>
                </c:pt>
                <c:pt idx="449">
                  <c:v>7.5196924041165394</c:v>
                </c:pt>
                <c:pt idx="450">
                  <c:v>6.1737861039019366</c:v>
                </c:pt>
                <c:pt idx="451">
                  <c:v>7.7676872771869077</c:v>
                </c:pt>
                <c:pt idx="452">
                  <c:v>7.360103972989152</c:v>
                </c:pt>
                <c:pt idx="453">
                  <c:v>7.8280380321258294</c:v>
                </c:pt>
                <c:pt idx="454">
                  <c:v>7.5400903201453247</c:v>
                </c:pt>
                <c:pt idx="455">
                  <c:v>7.6128310304073565</c:v>
                </c:pt>
                <c:pt idx="456">
                  <c:v>8.2030302417148597</c:v>
                </c:pt>
                <c:pt idx="457">
                  <c:v>6.5652649700353614</c:v>
                </c:pt>
                <c:pt idx="458">
                  <c:v>6.8875525716646173</c:v>
                </c:pt>
                <c:pt idx="459">
                  <c:v>7.5714736488512706</c:v>
                </c:pt>
                <c:pt idx="460">
                  <c:v>8.3361508161206626</c:v>
                </c:pt>
                <c:pt idx="461">
                  <c:v>6.9177056098353047</c:v>
                </c:pt>
                <c:pt idx="462">
                  <c:v>7.8902082131099611</c:v>
                </c:pt>
                <c:pt idx="463">
                  <c:v>7.3581937527330323</c:v>
                </c:pt>
                <c:pt idx="464">
                  <c:v>8.3294167839393189</c:v>
                </c:pt>
                <c:pt idx="465">
                  <c:v>6.8101424501151362</c:v>
                </c:pt>
                <c:pt idx="466">
                  <c:v>7.0121152943063798</c:v>
                </c:pt>
                <c:pt idx="467">
                  <c:v>6.5861716548546747</c:v>
                </c:pt>
                <c:pt idx="468">
                  <c:v>6.956545443151569</c:v>
                </c:pt>
                <c:pt idx="469">
                  <c:v>7.5060421785181219</c:v>
                </c:pt>
                <c:pt idx="470">
                  <c:v>6.2915691395583204</c:v>
                </c:pt>
                <c:pt idx="471">
                  <c:v>6.1092475827643655</c:v>
                </c:pt>
                <c:pt idx="472">
                  <c:v>6.329720905522696</c:v>
                </c:pt>
                <c:pt idx="473">
                  <c:v>7.6755460025378479</c:v>
                </c:pt>
                <c:pt idx="474">
                  <c:v>6.7381524945959574</c:v>
                </c:pt>
                <c:pt idx="475">
                  <c:v>7.7151236036321054</c:v>
                </c:pt>
                <c:pt idx="476">
                  <c:v>6.3733197895770122</c:v>
                </c:pt>
                <c:pt idx="477">
                  <c:v>6.0426328336823811</c:v>
                </c:pt>
                <c:pt idx="478">
                  <c:v>6.8511849274937431</c:v>
                </c:pt>
                <c:pt idx="479">
                  <c:v>6.5012896705403893</c:v>
                </c:pt>
                <c:pt idx="480">
                  <c:v>6.156978985585555</c:v>
                </c:pt>
                <c:pt idx="481">
                  <c:v>6.9819346771563886</c:v>
                </c:pt>
                <c:pt idx="482">
                  <c:v>6.8762646118907664</c:v>
                </c:pt>
                <c:pt idx="483">
                  <c:v>7.7927617208165261</c:v>
                </c:pt>
                <c:pt idx="484">
                  <c:v>6.9975959829819265</c:v>
                </c:pt>
                <c:pt idx="485">
                  <c:v>8.3626424315676395</c:v>
                </c:pt>
                <c:pt idx="486">
                  <c:v>8.2579041934656736</c:v>
                </c:pt>
                <c:pt idx="487">
                  <c:v>6.0210233493495267</c:v>
                </c:pt>
                <c:pt idx="488">
                  <c:v>6.5792512120101012</c:v>
                </c:pt>
                <c:pt idx="489">
                  <c:v>6.6871086078665147</c:v>
                </c:pt>
                <c:pt idx="490">
                  <c:v>8.5342469459820656</c:v>
                </c:pt>
                <c:pt idx="491">
                  <c:v>8.1050055375472461</c:v>
                </c:pt>
                <c:pt idx="492">
                  <c:v>7.9476785713015676</c:v>
                </c:pt>
                <c:pt idx="493">
                  <c:v>7.9813915815800698</c:v>
                </c:pt>
                <c:pt idx="494">
                  <c:v>7.7314920292456843</c:v>
                </c:pt>
                <c:pt idx="495">
                  <c:v>7.5400903201453247</c:v>
                </c:pt>
                <c:pt idx="496">
                  <c:v>6.5482191027623724</c:v>
                </c:pt>
                <c:pt idx="497">
                  <c:v>6.7696419768525029</c:v>
                </c:pt>
                <c:pt idx="498">
                  <c:v>6.5467854107605241</c:v>
                </c:pt>
                <c:pt idx="499">
                  <c:v>7.7579062083517467</c:v>
                </c:pt>
                <c:pt idx="500">
                  <c:v>7.1754897136242217</c:v>
                </c:pt>
                <c:pt idx="501">
                  <c:v>7.7240046566760654</c:v>
                </c:pt>
                <c:pt idx="502">
                  <c:v>7.404887575616125</c:v>
                </c:pt>
                <c:pt idx="503">
                  <c:v>6.7499311937885702</c:v>
                </c:pt>
                <c:pt idx="504">
                  <c:v>6.7499311937885702</c:v>
                </c:pt>
                <c:pt idx="505">
                  <c:v>7.765993079407675</c:v>
                </c:pt>
                <c:pt idx="506">
                  <c:v>5.9989365619466826</c:v>
                </c:pt>
                <c:pt idx="507">
                  <c:v>6.9641356124182447</c:v>
                </c:pt>
                <c:pt idx="508">
                  <c:v>6.8351845861473013</c:v>
                </c:pt>
                <c:pt idx="509">
                  <c:v>8.3895870668110906</c:v>
                </c:pt>
                <c:pt idx="510">
                  <c:v>6.3818160174060985</c:v>
                </c:pt>
                <c:pt idx="511">
                  <c:v>8.4621032250982768</c:v>
                </c:pt>
                <c:pt idx="512">
                  <c:v>8.3226370969539403</c:v>
                </c:pt>
                <c:pt idx="513">
                  <c:v>7.4006205773711349</c:v>
                </c:pt>
                <c:pt idx="514">
                  <c:v>8.065579427282092</c:v>
                </c:pt>
                <c:pt idx="515">
                  <c:v>6.7592552706636928</c:v>
                </c:pt>
                <c:pt idx="516">
                  <c:v>6.8221973906204907</c:v>
                </c:pt>
                <c:pt idx="517">
                  <c:v>6.7968237182748554</c:v>
                </c:pt>
                <c:pt idx="518">
                  <c:v>6.7165947735209777</c:v>
                </c:pt>
                <c:pt idx="519">
                  <c:v>6.6093492431673804</c:v>
                </c:pt>
                <c:pt idx="520">
                  <c:v>7.0246490304536362</c:v>
                </c:pt>
                <c:pt idx="521">
                  <c:v>8.3471163610387205</c:v>
                </c:pt>
                <c:pt idx="522">
                  <c:v>8.0535691691345406</c:v>
                </c:pt>
                <c:pt idx="523">
                  <c:v>8.3158111318835406</c:v>
                </c:pt>
                <c:pt idx="524">
                  <c:v>7.2710085382809924</c:v>
                </c:pt>
                <c:pt idx="525">
                  <c:v>6.6682282484174031</c:v>
                </c:pt>
                <c:pt idx="526">
                  <c:v>6.7417006946520548</c:v>
                </c:pt>
                <c:pt idx="527">
                  <c:v>7.503840746698951</c:v>
                </c:pt>
                <c:pt idx="528">
                  <c:v>6.131226489483141</c:v>
                </c:pt>
                <c:pt idx="529">
                  <c:v>6.9669671386139829</c:v>
                </c:pt>
                <c:pt idx="530">
                  <c:v>8.0595923288875451</c:v>
                </c:pt>
                <c:pt idx="531">
                  <c:v>6.2045577625686903</c:v>
                </c:pt>
                <c:pt idx="532">
                  <c:v>7.3613754289773485</c:v>
                </c:pt>
                <c:pt idx="533">
                  <c:v>6.6580110458707482</c:v>
                </c:pt>
                <c:pt idx="534">
                  <c:v>6.8721281013389861</c:v>
                </c:pt>
                <c:pt idx="535">
                  <c:v>8.0268235762176285</c:v>
                </c:pt>
                <c:pt idx="536">
                  <c:v>7.0175061429412562</c:v>
                </c:pt>
                <c:pt idx="537">
                  <c:v>7.5202345564746276</c:v>
                </c:pt>
                <c:pt idx="538">
                  <c:v>7.1838707150624526</c:v>
                </c:pt>
                <c:pt idx="539">
                  <c:v>6.6982680541154132</c:v>
                </c:pt>
                <c:pt idx="540">
                  <c:v>7.5071410797276084</c:v>
                </c:pt>
                <c:pt idx="541">
                  <c:v>6.8221973906204907</c:v>
                </c:pt>
                <c:pt idx="542">
                  <c:v>6.5581978028122689</c:v>
                </c:pt>
                <c:pt idx="543">
                  <c:v>8.1565102260799662</c:v>
                </c:pt>
                <c:pt idx="544">
                  <c:v>7.1428274011616208</c:v>
                </c:pt>
                <c:pt idx="545">
                  <c:v>6.4425401664681985</c:v>
                </c:pt>
                <c:pt idx="546">
                  <c:v>7.4500795698074986</c:v>
                </c:pt>
                <c:pt idx="547">
                  <c:v>7.9072836094263481</c:v>
                </c:pt>
                <c:pt idx="548">
                  <c:v>7.4541410781466784</c:v>
                </c:pt>
                <c:pt idx="549">
                  <c:v>7.9218984110237969</c:v>
                </c:pt>
                <c:pt idx="550">
                  <c:v>6.0637852086876078</c:v>
                </c:pt>
                <c:pt idx="551">
                  <c:v>8.0484687436688827</c:v>
                </c:pt>
                <c:pt idx="552">
                  <c:v>7.503840746698951</c:v>
                </c:pt>
                <c:pt idx="553">
                  <c:v>7.9437826924586252</c:v>
                </c:pt>
                <c:pt idx="554">
                  <c:v>7.7039102096163115</c:v>
                </c:pt>
                <c:pt idx="555">
                  <c:v>7.7297353313850508</c:v>
                </c:pt>
                <c:pt idx="556">
                  <c:v>6.1633148040346413</c:v>
                </c:pt>
                <c:pt idx="557">
                  <c:v>7.3821243657375124</c:v>
                </c:pt>
                <c:pt idx="558">
                  <c:v>6.9246123960485599</c:v>
                </c:pt>
                <c:pt idx="559">
                  <c:v>7.4372063668712922</c:v>
                </c:pt>
                <c:pt idx="560">
                  <c:v>6.5889264775335192</c:v>
                </c:pt>
                <c:pt idx="561">
                  <c:v>7.02197642307216</c:v>
                </c:pt>
                <c:pt idx="562">
                  <c:v>7.920446505142607</c:v>
                </c:pt>
                <c:pt idx="563">
                  <c:v>8.1842347740948203</c:v>
                </c:pt>
                <c:pt idx="564">
                  <c:v>7.3714892952142774</c:v>
                </c:pt>
                <c:pt idx="565">
                  <c:v>8.2187871556014809</c:v>
                </c:pt>
                <c:pt idx="566">
                  <c:v>7.8709295967551425</c:v>
                </c:pt>
                <c:pt idx="567">
                  <c:v>6.6489845500247764</c:v>
                </c:pt>
                <c:pt idx="568">
                  <c:v>6.9017372066565743</c:v>
                </c:pt>
                <c:pt idx="569">
                  <c:v>6.70196036600254</c:v>
                </c:pt>
                <c:pt idx="570">
                  <c:v>6.7707894239089796</c:v>
                </c:pt>
                <c:pt idx="571">
                  <c:v>7.3632795869630385</c:v>
                </c:pt>
                <c:pt idx="572">
                  <c:v>6.5985090286145152</c:v>
                </c:pt>
                <c:pt idx="573">
                  <c:v>7.5490827108122858</c:v>
                </c:pt>
                <c:pt idx="574">
                  <c:v>6.9314718055994531</c:v>
                </c:pt>
                <c:pt idx="575">
                  <c:v>7.0942348459247553</c:v>
                </c:pt>
                <c:pt idx="576">
                  <c:v>7.2115567333138015</c:v>
                </c:pt>
                <c:pt idx="577">
                  <c:v>6.9469759921354184</c:v>
                </c:pt>
                <c:pt idx="578">
                  <c:v>6.1964441277945204</c:v>
                </c:pt>
                <c:pt idx="579">
                  <c:v>8.4937198352305945</c:v>
                </c:pt>
                <c:pt idx="580">
                  <c:v>6.1047932324149849</c:v>
                </c:pt>
                <c:pt idx="581">
                  <c:v>7.2406496942554659</c:v>
                </c:pt>
                <c:pt idx="582">
                  <c:v>7.780303087908373</c:v>
                </c:pt>
                <c:pt idx="583">
                  <c:v>7.6572827929781901</c:v>
                </c:pt>
                <c:pt idx="584">
                  <c:v>7.491645473605133</c:v>
                </c:pt>
                <c:pt idx="585">
                  <c:v>6.3508857167147399</c:v>
                </c:pt>
                <c:pt idx="586">
                  <c:v>8.3859449048062835</c:v>
                </c:pt>
                <c:pt idx="587">
                  <c:v>6.7190131543852596</c:v>
                </c:pt>
                <c:pt idx="588">
                  <c:v>8.6765872435664875</c:v>
                </c:pt>
                <c:pt idx="589">
                  <c:v>6.4052284580308418</c:v>
                </c:pt>
                <c:pt idx="590">
                  <c:v>7.200424892944957</c:v>
                </c:pt>
                <c:pt idx="591">
                  <c:v>6.8895913083544658</c:v>
                </c:pt>
                <c:pt idx="592">
                  <c:v>6.0913098820776979</c:v>
                </c:pt>
                <c:pt idx="593">
                  <c:v>8.1870210673435047</c:v>
                </c:pt>
                <c:pt idx="594">
                  <c:v>6.6093492431673804</c:v>
                </c:pt>
                <c:pt idx="595">
                  <c:v>7.7432697008290043</c:v>
                </c:pt>
                <c:pt idx="596">
                  <c:v>7.0166096838942194</c:v>
                </c:pt>
                <c:pt idx="597">
                  <c:v>7.9050728494986657</c:v>
                </c:pt>
                <c:pt idx="598">
                  <c:v>7.6525456926939208</c:v>
                </c:pt>
                <c:pt idx="599">
                  <c:v>7.668093709082406</c:v>
                </c:pt>
                <c:pt idx="600">
                  <c:v>6.261491684321042</c:v>
                </c:pt>
                <c:pt idx="601">
                  <c:v>8.7074829178593696</c:v>
                </c:pt>
                <c:pt idx="602">
                  <c:v>7.0992017435530919</c:v>
                </c:pt>
                <c:pt idx="603">
                  <c:v>6.9295167707636498</c:v>
                </c:pt>
                <c:pt idx="604">
                  <c:v>7.6975753468023429</c:v>
                </c:pt>
                <c:pt idx="605">
                  <c:v>7.9793388952623276</c:v>
                </c:pt>
                <c:pt idx="606">
                  <c:v>6.8297937375124249</c:v>
                </c:pt>
                <c:pt idx="607">
                  <c:v>7.3858510781252091</c:v>
                </c:pt>
                <c:pt idx="608">
                  <c:v>8.2748668206852543</c:v>
                </c:pt>
                <c:pt idx="609">
                  <c:v>8.4774123214043922</c:v>
                </c:pt>
                <c:pt idx="610">
                  <c:v>7.748460023899697</c:v>
                </c:pt>
                <c:pt idx="611">
                  <c:v>6.8875525716646173</c:v>
                </c:pt>
                <c:pt idx="612">
                  <c:v>7.7519053330786098</c:v>
                </c:pt>
                <c:pt idx="613">
                  <c:v>8.0284551641142521</c:v>
                </c:pt>
                <c:pt idx="614">
                  <c:v>6.1675164908883415</c:v>
                </c:pt>
                <c:pt idx="615">
                  <c:v>6.3385940782031831</c:v>
                </c:pt>
                <c:pt idx="616">
                  <c:v>8.0228968696014569</c:v>
                </c:pt>
                <c:pt idx="617">
                  <c:v>7.9610214658833698</c:v>
                </c:pt>
                <c:pt idx="618">
                  <c:v>6.7604146910834277</c:v>
                </c:pt>
                <c:pt idx="619">
                  <c:v>6.2989492468559423</c:v>
                </c:pt>
                <c:pt idx="620">
                  <c:v>8.4169307694778439</c:v>
                </c:pt>
                <c:pt idx="621">
                  <c:v>8.0687161927147812</c:v>
                </c:pt>
                <c:pt idx="622">
                  <c:v>6.2245584292753602</c:v>
                </c:pt>
                <c:pt idx="623">
                  <c:v>8.5996944129279811</c:v>
                </c:pt>
                <c:pt idx="624">
                  <c:v>6.2915691395583204</c:v>
                </c:pt>
                <c:pt idx="625">
                  <c:v>7.4036702900123732</c:v>
                </c:pt>
                <c:pt idx="626">
                  <c:v>6.7238324408212087</c:v>
                </c:pt>
                <c:pt idx="627">
                  <c:v>7.4690838849212344</c:v>
                </c:pt>
                <c:pt idx="628">
                  <c:v>7.9388022481544809</c:v>
                </c:pt>
                <c:pt idx="629">
                  <c:v>6.5861716548546747</c:v>
                </c:pt>
                <c:pt idx="630">
                  <c:v>8.0330094985966678</c:v>
                </c:pt>
                <c:pt idx="631">
                  <c:v>6.2557500417533669</c:v>
                </c:pt>
                <c:pt idx="632">
                  <c:v>8.1341742721379031</c:v>
                </c:pt>
                <c:pt idx="633">
                  <c:v>6.6240652277998935</c:v>
                </c:pt>
                <c:pt idx="634">
                  <c:v>6.8814113036425351</c:v>
                </c:pt>
                <c:pt idx="635">
                  <c:v>6.1290502100605453</c:v>
                </c:pt>
                <c:pt idx="636">
                  <c:v>7.4372063668712922</c:v>
                </c:pt>
                <c:pt idx="637">
                  <c:v>7.2456550675945355</c:v>
                </c:pt>
                <c:pt idx="638">
                  <c:v>6.0426328336823811</c:v>
                </c:pt>
                <c:pt idx="639">
                  <c:v>6.5680779114119758</c:v>
                </c:pt>
                <c:pt idx="640">
                  <c:v>7.3651801260210128</c:v>
                </c:pt>
                <c:pt idx="641">
                  <c:v>8.281470857895167</c:v>
                </c:pt>
                <c:pt idx="642">
                  <c:v>6.2422232654551655</c:v>
                </c:pt>
                <c:pt idx="643">
                  <c:v>6.7310181004820828</c:v>
                </c:pt>
                <c:pt idx="644">
                  <c:v>7.0431599159883405</c:v>
                </c:pt>
                <c:pt idx="645">
                  <c:v>7.114769448366463</c:v>
                </c:pt>
                <c:pt idx="646">
                  <c:v>7.6294899163939949</c:v>
                </c:pt>
                <c:pt idx="647">
                  <c:v>6.2653012127377101</c:v>
                </c:pt>
                <c:pt idx="648">
                  <c:v>7.6275443904885032</c:v>
                </c:pt>
                <c:pt idx="649">
                  <c:v>6.4345465187874531</c:v>
                </c:pt>
                <c:pt idx="650">
                  <c:v>7.7685333009260331</c:v>
                </c:pt>
                <c:pt idx="651">
                  <c:v>6.4645883036899612</c:v>
                </c:pt>
                <c:pt idx="652">
                  <c:v>6.8511849274937431</c:v>
                </c:pt>
                <c:pt idx="653">
                  <c:v>6.5916737320086582</c:v>
                </c:pt>
                <c:pt idx="654">
                  <c:v>7.1989312406881734</c:v>
                </c:pt>
                <c:pt idx="655">
                  <c:v>5.8607862234658654</c:v>
                </c:pt>
                <c:pt idx="656">
                  <c:v>6.2633982625916236</c:v>
                </c:pt>
                <c:pt idx="657">
                  <c:v>6.4473058625412127</c:v>
                </c:pt>
                <c:pt idx="658">
                  <c:v>7.9402277651457016</c:v>
                </c:pt>
                <c:pt idx="659">
                  <c:v>6.9226438914758877</c:v>
                </c:pt>
                <c:pt idx="660">
                  <c:v>7.920446505142607</c:v>
                </c:pt>
                <c:pt idx="661">
                  <c:v>8.9881963209950566</c:v>
                </c:pt>
                <c:pt idx="662">
                  <c:v>8.344980368770571</c:v>
                </c:pt>
                <c:pt idx="663">
                  <c:v>6.2595814640649232</c:v>
                </c:pt>
                <c:pt idx="664">
                  <c:v>6.6280413761795334</c:v>
                </c:pt>
                <c:pt idx="665">
                  <c:v>7.2086003379601991</c:v>
                </c:pt>
                <c:pt idx="666">
                  <c:v>8.2128395846764839</c:v>
                </c:pt>
                <c:pt idx="667">
                  <c:v>8.0583273065809582</c:v>
                </c:pt>
                <c:pt idx="668">
                  <c:v>6.7153833863346808</c:v>
                </c:pt>
                <c:pt idx="669">
                  <c:v>7.3926475207216233</c:v>
                </c:pt>
                <c:pt idx="670">
                  <c:v>8.3270007402417132</c:v>
                </c:pt>
                <c:pt idx="671">
                  <c:v>6.5012896705403893</c:v>
                </c:pt>
                <c:pt idx="672">
                  <c:v>6.9856418176392081</c:v>
                </c:pt>
                <c:pt idx="673">
                  <c:v>8.2534880283459042</c:v>
                </c:pt>
                <c:pt idx="674">
                  <c:v>5.9080829381689313</c:v>
                </c:pt>
                <c:pt idx="675">
                  <c:v>7.1364832085902474</c:v>
                </c:pt>
                <c:pt idx="676">
                  <c:v>7.9105906122564775</c:v>
                </c:pt>
                <c:pt idx="677">
                  <c:v>7.44716835960004</c:v>
                </c:pt>
                <c:pt idx="678">
                  <c:v>7.0833878476252954</c:v>
                </c:pt>
                <c:pt idx="679">
                  <c:v>7.9266025991813844</c:v>
                </c:pt>
                <c:pt idx="680">
                  <c:v>6.2728770065461674</c:v>
                </c:pt>
                <c:pt idx="681">
                  <c:v>8.3140973354058065</c:v>
                </c:pt>
                <c:pt idx="682">
                  <c:v>6.8627579130514009</c:v>
                </c:pt>
                <c:pt idx="683">
                  <c:v>7.9679731796629349</c:v>
                </c:pt>
                <c:pt idx="684">
                  <c:v>7.2717037068873678</c:v>
                </c:pt>
                <c:pt idx="685">
                  <c:v>7.9218984110237969</c:v>
                </c:pt>
                <c:pt idx="686">
                  <c:v>6.694562058521095</c:v>
                </c:pt>
                <c:pt idx="687">
                  <c:v>7.7222347447096071</c:v>
                </c:pt>
                <c:pt idx="688">
                  <c:v>6.7381524945959574</c:v>
                </c:pt>
                <c:pt idx="689">
                  <c:v>7.5543348237257479</c:v>
                </c:pt>
                <c:pt idx="690">
                  <c:v>8.0995542823763635</c:v>
                </c:pt>
                <c:pt idx="691">
                  <c:v>6.3681871863504922</c:v>
                </c:pt>
                <c:pt idx="692">
                  <c:v>6.6133842183795597</c:v>
                </c:pt>
                <c:pt idx="693">
                  <c:v>7.5164333029156323</c:v>
                </c:pt>
                <c:pt idx="694">
                  <c:v>6.6320017773956303</c:v>
                </c:pt>
                <c:pt idx="695">
                  <c:v>7.1808311990445555</c:v>
                </c:pt>
                <c:pt idx="696">
                  <c:v>8.1662162685921427</c:v>
                </c:pt>
                <c:pt idx="697">
                  <c:v>7.9138867148560816</c:v>
                </c:pt>
                <c:pt idx="698">
                  <c:v>6.2383246250395077</c:v>
                </c:pt>
                <c:pt idx="699">
                  <c:v>7.5827384889144112</c:v>
                </c:pt>
                <c:pt idx="700">
                  <c:v>7.4506607962115394</c:v>
                </c:pt>
                <c:pt idx="701">
                  <c:v>6.6720329454610674</c:v>
                </c:pt>
                <c:pt idx="702">
                  <c:v>7.7935868033715838</c:v>
                </c:pt>
                <c:pt idx="703">
                  <c:v>7.1139561095660344</c:v>
                </c:pt>
                <c:pt idx="704">
                  <c:v>8.111328003286733</c:v>
                </c:pt>
                <c:pt idx="705">
                  <c:v>7.2449415463370066</c:v>
                </c:pt>
                <c:pt idx="706">
                  <c:v>8.0143357372994242</c:v>
                </c:pt>
                <c:pt idx="707">
                  <c:v>8.1016777474545716</c:v>
                </c:pt>
                <c:pt idx="708">
                  <c:v>6.9847163201182658</c:v>
                </c:pt>
                <c:pt idx="709">
                  <c:v>7.80057265467065</c:v>
                </c:pt>
                <c:pt idx="710">
                  <c:v>6.1696107324914564</c:v>
                </c:pt>
                <c:pt idx="711">
                  <c:v>6.4232469635335194</c:v>
                </c:pt>
                <c:pt idx="712">
                  <c:v>6.8906091201471664</c:v>
                </c:pt>
                <c:pt idx="713">
                  <c:v>9.1295640619488942</c:v>
                </c:pt>
                <c:pt idx="714">
                  <c:v>6.5012896705403893</c:v>
                </c:pt>
                <c:pt idx="715">
                  <c:v>6.90975328164481</c:v>
                </c:pt>
                <c:pt idx="716">
                  <c:v>8.7736941463844431</c:v>
                </c:pt>
                <c:pt idx="717">
                  <c:v>6.5596152374932419</c:v>
                </c:pt>
                <c:pt idx="718">
                  <c:v>8.0630629113267922</c:v>
                </c:pt>
                <c:pt idx="719">
                  <c:v>7.0892431550275141</c:v>
                </c:pt>
                <c:pt idx="720">
                  <c:v>6.045005314036012</c:v>
                </c:pt>
                <c:pt idx="721">
                  <c:v>7.8268420981582931</c:v>
                </c:pt>
                <c:pt idx="722">
                  <c:v>7.9512071564729716</c:v>
                </c:pt>
                <c:pt idx="723">
                  <c:v>7.6004023345003997</c:v>
                </c:pt>
                <c:pt idx="724">
                  <c:v>6.2576675878826391</c:v>
                </c:pt>
                <c:pt idx="725">
                  <c:v>8.1636561761684323</c:v>
                </c:pt>
                <c:pt idx="726">
                  <c:v>7.4235684442591667</c:v>
                </c:pt>
                <c:pt idx="727">
                  <c:v>6.7044143549641069</c:v>
                </c:pt>
                <c:pt idx="728">
                  <c:v>7.9895604493338652</c:v>
                </c:pt>
                <c:pt idx="729">
                  <c:v>8.355850041007475</c:v>
                </c:pt>
                <c:pt idx="730">
                  <c:v>6.4738906963522744</c:v>
                </c:pt>
                <c:pt idx="731">
                  <c:v>8.2120258046234369</c:v>
                </c:pt>
                <c:pt idx="732">
                  <c:v>8.1590886546679098</c:v>
                </c:pt>
                <c:pt idx="733">
                  <c:v>6.5117453296447279</c:v>
                </c:pt>
                <c:pt idx="734">
                  <c:v>6.9067547786485539</c:v>
                </c:pt>
                <c:pt idx="735">
                  <c:v>7.8268420981582931</c:v>
                </c:pt>
                <c:pt idx="736">
                  <c:v>7.8987823569703091</c:v>
                </c:pt>
                <c:pt idx="737">
                  <c:v>8.3395009030059448</c:v>
                </c:pt>
                <c:pt idx="738">
                  <c:v>7.2026611965232377</c:v>
                </c:pt>
                <c:pt idx="739">
                  <c:v>6.2225762680713688</c:v>
                </c:pt>
                <c:pt idx="740">
                  <c:v>7.3434262291473669</c:v>
                </c:pt>
                <c:pt idx="741">
                  <c:v>8.183397369998433</c:v>
                </c:pt>
                <c:pt idx="742">
                  <c:v>6.6280413761795334</c:v>
                </c:pt>
                <c:pt idx="743">
                  <c:v>7.8800482009715767</c:v>
                </c:pt>
                <c:pt idx="744">
                  <c:v>6.5279579176225502</c:v>
                </c:pt>
                <c:pt idx="745">
                  <c:v>6.6995003401616779</c:v>
                </c:pt>
                <c:pt idx="746">
                  <c:v>7.0057890192535028</c:v>
                </c:pt>
                <c:pt idx="747">
                  <c:v>8.6429443967217985</c:v>
                </c:pt>
                <c:pt idx="748">
                  <c:v>7.7173512721853292</c:v>
                </c:pt>
                <c:pt idx="749">
                  <c:v>7.9515593311552522</c:v>
                </c:pt>
                <c:pt idx="750">
                  <c:v>6.261491684321042</c:v>
                </c:pt>
                <c:pt idx="751">
                  <c:v>7.9427175405737911</c:v>
                </c:pt>
                <c:pt idx="752">
                  <c:v>6.4409465406329209</c:v>
                </c:pt>
                <c:pt idx="753">
                  <c:v>8.4111657867707077</c:v>
                </c:pt>
                <c:pt idx="754">
                  <c:v>6.8023947633243109</c:v>
                </c:pt>
                <c:pt idx="755">
                  <c:v>6.5792512120101012</c:v>
                </c:pt>
                <c:pt idx="756">
                  <c:v>7.1292975489293733</c:v>
                </c:pt>
                <c:pt idx="757">
                  <c:v>7.1364832085902474</c:v>
                </c:pt>
                <c:pt idx="758">
                  <c:v>6.5652649700353614</c:v>
                </c:pt>
                <c:pt idx="759">
                  <c:v>6.5308776277258849</c:v>
                </c:pt>
                <c:pt idx="760">
                  <c:v>7.8682542655206129</c:v>
                </c:pt>
                <c:pt idx="761">
                  <c:v>6.9147308927185627</c:v>
                </c:pt>
                <c:pt idx="762">
                  <c:v>7.5740450053721995</c:v>
                </c:pt>
                <c:pt idx="763">
                  <c:v>7.9915922820680922</c:v>
                </c:pt>
                <c:pt idx="764">
                  <c:v>8.0326848759676199</c:v>
                </c:pt>
                <c:pt idx="765">
                  <c:v>7.987864096085687</c:v>
                </c:pt>
                <c:pt idx="766">
                  <c:v>6.4313310819334788</c:v>
                </c:pt>
                <c:pt idx="767">
                  <c:v>6.7153833863346808</c:v>
                </c:pt>
                <c:pt idx="768">
                  <c:v>8.0326848759676199</c:v>
                </c:pt>
                <c:pt idx="769">
                  <c:v>6.8178305714541496</c:v>
                </c:pt>
                <c:pt idx="770">
                  <c:v>6.1548580940164177</c:v>
                </c:pt>
                <c:pt idx="771">
                  <c:v>6.5638555265321274</c:v>
                </c:pt>
                <c:pt idx="772">
                  <c:v>8.0414129093930473</c:v>
                </c:pt>
                <c:pt idx="773">
                  <c:v>6.6106960447177592</c:v>
                </c:pt>
                <c:pt idx="774">
                  <c:v>6.7044143549641069</c:v>
                </c:pt>
                <c:pt idx="775">
                  <c:v>7.4627891574124483</c:v>
                </c:pt>
                <c:pt idx="776">
                  <c:v>6.8627579130514009</c:v>
                </c:pt>
                <c:pt idx="777">
                  <c:v>6.1047932324149849</c:v>
                </c:pt>
                <c:pt idx="778">
                  <c:v>7.7488913372555315</c:v>
                </c:pt>
                <c:pt idx="779">
                  <c:v>6.4692503167957724</c:v>
                </c:pt>
                <c:pt idx="780">
                  <c:v>8.2131106975966759</c:v>
                </c:pt>
                <c:pt idx="781">
                  <c:v>6.1136821798322316</c:v>
                </c:pt>
                <c:pt idx="782">
                  <c:v>8.2877800270884325</c:v>
                </c:pt>
                <c:pt idx="783">
                  <c:v>7.9526151116510002</c:v>
                </c:pt>
                <c:pt idx="784">
                  <c:v>7.8148034294893591</c:v>
                </c:pt>
                <c:pt idx="785">
                  <c:v>7.7231200922663312</c:v>
                </c:pt>
                <c:pt idx="786">
                  <c:v>6.5410299991899032</c:v>
                </c:pt>
                <c:pt idx="787">
                  <c:v>7.4127640174265625</c:v>
                </c:pt>
                <c:pt idx="788">
                  <c:v>6.6871086078665147</c:v>
                </c:pt>
                <c:pt idx="789">
                  <c:v>7.2026611965232377</c:v>
                </c:pt>
                <c:pt idx="790">
                  <c:v>7.4199799236618347</c:v>
                </c:pt>
                <c:pt idx="791">
                  <c:v>6.4707995037826018</c:v>
                </c:pt>
                <c:pt idx="792">
                  <c:v>6.7673431252653922</c:v>
                </c:pt>
                <c:pt idx="793">
                  <c:v>8.2295111189644565</c:v>
                </c:pt>
                <c:pt idx="794">
                  <c:v>8.2448593959112557</c:v>
                </c:pt>
                <c:pt idx="795">
                  <c:v>7.6260827580723802</c:v>
                </c:pt>
                <c:pt idx="796">
                  <c:v>7.6525456926939208</c:v>
                </c:pt>
                <c:pt idx="797">
                  <c:v>6.9584483932976555</c:v>
                </c:pt>
                <c:pt idx="798">
                  <c:v>6.2859980945088649</c:v>
                </c:pt>
                <c:pt idx="799">
                  <c:v>7.9363026932019594</c:v>
                </c:pt>
                <c:pt idx="800">
                  <c:v>6.4019171967271857</c:v>
                </c:pt>
                <c:pt idx="801">
                  <c:v>7.5453897496118234</c:v>
                </c:pt>
                <c:pt idx="802">
                  <c:v>8.3109067571684498</c:v>
                </c:pt>
                <c:pt idx="803">
                  <c:v>6.5042881735366453</c:v>
                </c:pt>
                <c:pt idx="804">
                  <c:v>7.4372063668712922</c:v>
                </c:pt>
                <c:pt idx="805">
                  <c:v>7.4804283060742076</c:v>
                </c:pt>
                <c:pt idx="806">
                  <c:v>6.6346333578616861</c:v>
                </c:pt>
                <c:pt idx="807">
                  <c:v>8.6305218767232414</c:v>
                </c:pt>
                <c:pt idx="808">
                  <c:v>6.3750248198280968</c:v>
                </c:pt>
                <c:pt idx="809">
                  <c:v>6.4892049313253173</c:v>
                </c:pt>
                <c:pt idx="810">
                  <c:v>7.2786289423206822</c:v>
                </c:pt>
                <c:pt idx="811">
                  <c:v>6.7007311095478101</c:v>
                </c:pt>
                <c:pt idx="812">
                  <c:v>6.1841488909374833</c:v>
                </c:pt>
                <c:pt idx="813">
                  <c:v>6.4393503711000983</c:v>
                </c:pt>
                <c:pt idx="814">
                  <c:v>7.755767170102998</c:v>
                </c:pt>
                <c:pt idx="815">
                  <c:v>7.9006366130180048</c:v>
                </c:pt>
                <c:pt idx="816">
                  <c:v>7.4318919168077997</c:v>
                </c:pt>
                <c:pt idx="817">
                  <c:v>7.8524390853575099</c:v>
                </c:pt>
                <c:pt idx="818">
                  <c:v>6.1696107324914564</c:v>
                </c:pt>
                <c:pt idx="819">
                  <c:v>7.7811385098450154</c:v>
                </c:pt>
                <c:pt idx="820">
                  <c:v>7.2703128860790249</c:v>
                </c:pt>
                <c:pt idx="821">
                  <c:v>7.1212524532445416</c:v>
                </c:pt>
                <c:pt idx="822">
                  <c:v>6.2285110035911835</c:v>
                </c:pt>
                <c:pt idx="823">
                  <c:v>6.9421567056994693</c:v>
                </c:pt>
                <c:pt idx="824">
                  <c:v>7.7084106672573673</c:v>
                </c:pt>
                <c:pt idx="825">
                  <c:v>7.2744795587738711</c:v>
                </c:pt>
                <c:pt idx="826">
                  <c:v>8.9261189711533824</c:v>
                </c:pt>
                <c:pt idx="827">
                  <c:v>8.1193985896122935</c:v>
                </c:pt>
                <c:pt idx="828">
                  <c:v>6.8145428972599582</c:v>
                </c:pt>
                <c:pt idx="829">
                  <c:v>7.9309253724833884</c:v>
                </c:pt>
                <c:pt idx="830">
                  <c:v>8.7150599595456537</c:v>
                </c:pt>
                <c:pt idx="831">
                  <c:v>8.1602324923676886</c:v>
                </c:pt>
                <c:pt idx="832">
                  <c:v>7.0501225202690589</c:v>
                </c:pt>
                <c:pt idx="833">
                  <c:v>6.1841488909374833</c:v>
                </c:pt>
                <c:pt idx="834">
                  <c:v>6.5206211275586963</c:v>
                </c:pt>
                <c:pt idx="835">
                  <c:v>5.9375362050824263</c:v>
                </c:pt>
                <c:pt idx="836">
                  <c:v>7.9582271923223118</c:v>
                </c:pt>
                <c:pt idx="837">
                  <c:v>6.313548046277095</c:v>
                </c:pt>
                <c:pt idx="838">
                  <c:v>6.9782137426306985</c:v>
                </c:pt>
                <c:pt idx="839">
                  <c:v>6.3508857167147399</c:v>
                </c:pt>
                <c:pt idx="840">
                  <c:v>6.9508147684425836</c:v>
                </c:pt>
                <c:pt idx="841">
                  <c:v>7.9197197609245746</c:v>
                </c:pt>
                <c:pt idx="842">
                  <c:v>6.62273632394984</c:v>
                </c:pt>
                <c:pt idx="843">
                  <c:v>6.4377516497364011</c:v>
                </c:pt>
                <c:pt idx="844">
                  <c:v>6.6982680541154132</c:v>
                </c:pt>
                <c:pt idx="845">
                  <c:v>7.8823149189802679</c:v>
                </c:pt>
                <c:pt idx="846">
                  <c:v>6.5792512120101012</c:v>
                </c:pt>
                <c:pt idx="847">
                  <c:v>7.9287663216266955</c:v>
                </c:pt>
                <c:pt idx="848">
                  <c:v>5.978885764901122</c:v>
                </c:pt>
                <c:pt idx="849">
                  <c:v>7.7972912735474722</c:v>
                </c:pt>
                <c:pt idx="850">
                  <c:v>7.4241652810420282</c:v>
                </c:pt>
                <c:pt idx="851">
                  <c:v>6.5806391372849493</c:v>
                </c:pt>
                <c:pt idx="852">
                  <c:v>6.8627579130514009</c:v>
                </c:pt>
                <c:pt idx="853">
                  <c:v>6.7821920560067914</c:v>
                </c:pt>
                <c:pt idx="854">
                  <c:v>6.1420374055873559</c:v>
                </c:pt>
                <c:pt idx="855">
                  <c:v>6.3784261836515865</c:v>
                </c:pt>
                <c:pt idx="856">
                  <c:v>6.1882641230825897</c:v>
                </c:pt>
                <c:pt idx="857">
                  <c:v>7.3858510781252091</c:v>
                </c:pt>
                <c:pt idx="858">
                  <c:v>7.6280311269303347</c:v>
                </c:pt>
                <c:pt idx="859">
                  <c:v>6.3421214187211516</c:v>
                </c:pt>
                <c:pt idx="860">
                  <c:v>6.5567783561580422</c:v>
                </c:pt>
                <c:pt idx="861">
                  <c:v>7.3895639536776354</c:v>
                </c:pt>
                <c:pt idx="862">
                  <c:v>8.1481564399216246</c:v>
                </c:pt>
                <c:pt idx="863">
                  <c:v>6.776506992372183</c:v>
                </c:pt>
                <c:pt idx="864">
                  <c:v>7.5973963202127948</c:v>
                </c:pt>
                <c:pt idx="865">
                  <c:v>6.5834092221587648</c:v>
                </c:pt>
                <c:pt idx="866">
                  <c:v>7.9762519437456234</c:v>
                </c:pt>
                <c:pt idx="867">
                  <c:v>6.4361503683694279</c:v>
                </c:pt>
                <c:pt idx="868">
                  <c:v>7.8917046593301068</c:v>
                </c:pt>
                <c:pt idx="869">
                  <c:v>7.193685818395112</c:v>
                </c:pt>
                <c:pt idx="870">
                  <c:v>7.0255383146385206</c:v>
                </c:pt>
                <c:pt idx="871">
                  <c:v>7.1016759716194438</c:v>
                </c:pt>
                <c:pt idx="872">
                  <c:v>6.523562306149512</c:v>
                </c:pt>
                <c:pt idx="873">
                  <c:v>6.4167322825123261</c:v>
                </c:pt>
                <c:pt idx="874">
                  <c:v>6.8068293603921761</c:v>
                </c:pt>
                <c:pt idx="875">
                  <c:v>7.6544432264701125</c:v>
                </c:pt>
                <c:pt idx="876">
                  <c:v>7.9949695226978772</c:v>
                </c:pt>
                <c:pt idx="877">
                  <c:v>7.472500744737558</c:v>
                </c:pt>
                <c:pt idx="878">
                  <c:v>6.9067547786485539</c:v>
                </c:pt>
                <c:pt idx="879">
                  <c:v>7.4696541729321284</c:v>
                </c:pt>
                <c:pt idx="880">
                  <c:v>8.3194736924421857</c:v>
                </c:pt>
                <c:pt idx="881">
                  <c:v>7.8119734296220225</c:v>
                </c:pt>
                <c:pt idx="882">
                  <c:v>7.8139956750027908</c:v>
                </c:pt>
                <c:pt idx="883">
                  <c:v>6.2402758451707694</c:v>
                </c:pt>
                <c:pt idx="884">
                  <c:v>7.6270574170189338</c:v>
                </c:pt>
                <c:pt idx="885">
                  <c:v>6.0776422433490342</c:v>
                </c:pt>
                <c:pt idx="886">
                  <c:v>6.4738906963522744</c:v>
                </c:pt>
                <c:pt idx="887">
                  <c:v>6.6970342476664841</c:v>
                </c:pt>
                <c:pt idx="888">
                  <c:v>8.1925704711521732</c:v>
                </c:pt>
                <c:pt idx="889">
                  <c:v>7.4667994750186022</c:v>
                </c:pt>
                <c:pt idx="890">
                  <c:v>6.6970342476664841</c:v>
                </c:pt>
                <c:pt idx="891">
                  <c:v>7.7819732344343846</c:v>
                </c:pt>
                <c:pt idx="892">
                  <c:v>7.1989312406881734</c:v>
                </c:pt>
                <c:pt idx="893">
                  <c:v>7.7570511420320134</c:v>
                </c:pt>
                <c:pt idx="894">
                  <c:v>7.7437032581737535</c:v>
                </c:pt>
                <c:pt idx="895">
                  <c:v>6.576469569048224</c:v>
                </c:pt>
                <c:pt idx="896">
                  <c:v>8.3109067571684498</c:v>
                </c:pt>
                <c:pt idx="897">
                  <c:v>6.2441669006637364</c:v>
                </c:pt>
                <c:pt idx="898">
                  <c:v>7.3821243657375124</c:v>
                </c:pt>
                <c:pt idx="899">
                  <c:v>7.5158890852151252</c:v>
                </c:pt>
                <c:pt idx="900">
                  <c:v>8.1440984633385245</c:v>
                </c:pt>
                <c:pt idx="901">
                  <c:v>7.6216849987246107</c:v>
                </c:pt>
                <c:pt idx="902">
                  <c:v>7.3895639536776354</c:v>
                </c:pt>
                <c:pt idx="903">
                  <c:v>7.222566018822171</c:v>
                </c:pt>
                <c:pt idx="904">
                  <c:v>6.6293632534374485</c:v>
                </c:pt>
                <c:pt idx="905">
                  <c:v>6.6398758338265358</c:v>
                </c:pt>
                <c:pt idx="906">
                  <c:v>7.4229712510494208</c:v>
                </c:pt>
                <c:pt idx="907">
                  <c:v>6.4052284580308418</c:v>
                </c:pt>
                <c:pt idx="908">
                  <c:v>8.2114829164450658</c:v>
                </c:pt>
                <c:pt idx="909">
                  <c:v>6.8330317327862007</c:v>
                </c:pt>
                <c:pt idx="910">
                  <c:v>6.5736801669606457</c:v>
                </c:pt>
                <c:pt idx="911">
                  <c:v>7.3626452704178247</c:v>
                </c:pt>
                <c:pt idx="912">
                  <c:v>8.1016777474545716</c:v>
                </c:pt>
                <c:pt idx="913">
                  <c:v>7.0509894470680452</c:v>
                </c:pt>
                <c:pt idx="914">
                  <c:v>8.6666471445845747</c:v>
                </c:pt>
                <c:pt idx="915">
                  <c:v>7.5027382107548508</c:v>
                </c:pt>
                <c:pt idx="916">
                  <c:v>6.9206715042486833</c:v>
                </c:pt>
                <c:pt idx="917">
                  <c:v>7.4633630455200208</c:v>
                </c:pt>
                <c:pt idx="918">
                  <c:v>8.4049199489334523</c:v>
                </c:pt>
                <c:pt idx="919">
                  <c:v>6.7153833863346808</c:v>
                </c:pt>
                <c:pt idx="920">
                  <c:v>6.6012301187288767</c:v>
                </c:pt>
                <c:pt idx="921">
                  <c:v>6.4167322825123261</c:v>
                </c:pt>
                <c:pt idx="922">
                  <c:v>7.7911095106100277</c:v>
                </c:pt>
                <c:pt idx="923">
                  <c:v>6.5279579176225502</c:v>
                </c:pt>
                <c:pt idx="924">
                  <c:v>6.9810057407217299</c:v>
                </c:pt>
                <c:pt idx="925">
                  <c:v>8.2602342916072971</c:v>
                </c:pt>
                <c:pt idx="926">
                  <c:v>8.1013746712285819</c:v>
                </c:pt>
                <c:pt idx="927">
                  <c:v>7.9627639301681148</c:v>
                </c:pt>
                <c:pt idx="928">
                  <c:v>7.5320881435417224</c:v>
                </c:pt>
                <c:pt idx="929">
                  <c:v>7.3594676382556212</c:v>
                </c:pt>
                <c:pt idx="930">
                  <c:v>6.0088131854425946</c:v>
                </c:pt>
                <c:pt idx="931">
                  <c:v>7.9610214658833698</c:v>
                </c:pt>
                <c:pt idx="932">
                  <c:v>7.8379489160252831</c:v>
                </c:pt>
                <c:pt idx="933">
                  <c:v>6.2126060957515188</c:v>
                </c:pt>
                <c:pt idx="934">
                  <c:v>6.4281052726845962</c:v>
                </c:pt>
                <c:pt idx="935">
                  <c:v>6.1092475827643655</c:v>
                </c:pt>
                <c:pt idx="936">
                  <c:v>6.6450909695056444</c:v>
                </c:pt>
                <c:pt idx="937">
                  <c:v>7.6634076648934792</c:v>
                </c:pt>
                <c:pt idx="938">
                  <c:v>8.1196962529572492</c:v>
                </c:pt>
                <c:pt idx="939">
                  <c:v>5.9610053396232736</c:v>
                </c:pt>
                <c:pt idx="940">
                  <c:v>7.9113240189633531</c:v>
                </c:pt>
                <c:pt idx="941">
                  <c:v>7.8597991805621099</c:v>
                </c:pt>
                <c:pt idx="942">
                  <c:v>7.1123274447109113</c:v>
                </c:pt>
                <c:pt idx="943">
                  <c:v>6.8221973906204907</c:v>
                </c:pt>
                <c:pt idx="944">
                  <c:v>6.815639990074331</c:v>
                </c:pt>
                <c:pt idx="945">
                  <c:v>6.4393503711000983</c:v>
                </c:pt>
                <c:pt idx="946">
                  <c:v>7.0596176282913827</c:v>
                </c:pt>
                <c:pt idx="947">
                  <c:v>8.099857910737585</c:v>
                </c:pt>
                <c:pt idx="948">
                  <c:v>7.491645473605133</c:v>
                </c:pt>
                <c:pt idx="949">
                  <c:v>6.1696107324914564</c:v>
                </c:pt>
                <c:pt idx="950">
                  <c:v>7.7432697008290043</c:v>
                </c:pt>
                <c:pt idx="951">
                  <c:v>8.5796044515376337</c:v>
                </c:pt>
                <c:pt idx="952">
                  <c:v>6.7381524945959574</c:v>
                </c:pt>
                <c:pt idx="953">
                  <c:v>8.2068564283996501</c:v>
                </c:pt>
                <c:pt idx="954">
                  <c:v>6.9994224675079613</c:v>
                </c:pt>
                <c:pt idx="955">
                  <c:v>7.4109518755836366</c:v>
                </c:pt>
                <c:pt idx="956">
                  <c:v>6.6411821697405911</c:v>
                </c:pt>
                <c:pt idx="957">
                  <c:v>6.2245584292753602</c:v>
                </c:pt>
                <c:pt idx="958">
                  <c:v>6.7604146910834277</c:v>
                </c:pt>
                <c:pt idx="959">
                  <c:v>6.6267177492490248</c:v>
                </c:pt>
                <c:pt idx="960">
                  <c:v>6.6707663208458738</c:v>
                </c:pt>
                <c:pt idx="961">
                  <c:v>6.0014148779611505</c:v>
                </c:pt>
                <c:pt idx="962">
                  <c:v>8.1777966832777782</c:v>
                </c:pt>
                <c:pt idx="963">
                  <c:v>8.5730062562354501</c:v>
                </c:pt>
                <c:pt idx="964">
                  <c:v>7.0656133635977172</c:v>
                </c:pt>
                <c:pt idx="965">
                  <c:v>6.9255951971104679</c:v>
                </c:pt>
                <c:pt idx="966">
                  <c:v>7.8939451382359591</c:v>
                </c:pt>
                <c:pt idx="967">
                  <c:v>5.9763509092979339</c:v>
                </c:pt>
                <c:pt idx="968">
                  <c:v>6.4361503683694279</c:v>
                </c:pt>
                <c:pt idx="969">
                  <c:v>6.9744789110250451</c:v>
                </c:pt>
                <c:pt idx="970">
                  <c:v>6.5736801669606457</c:v>
                </c:pt>
                <c:pt idx="971">
                  <c:v>8.0535691691345406</c:v>
                </c:pt>
                <c:pt idx="972">
                  <c:v>7.7927617208165261</c:v>
                </c:pt>
                <c:pt idx="973">
                  <c:v>7.6246189861593985</c:v>
                </c:pt>
                <c:pt idx="974">
                  <c:v>6.6528630293533473</c:v>
                </c:pt>
                <c:pt idx="975">
                  <c:v>6.6605751498396861</c:v>
                </c:pt>
                <c:pt idx="976">
                  <c:v>6.8834625864130921</c:v>
                </c:pt>
                <c:pt idx="977">
                  <c:v>7.8663389230465439</c:v>
                </c:pt>
                <c:pt idx="978">
                  <c:v>7.3957216086020452</c:v>
                </c:pt>
                <c:pt idx="979">
                  <c:v>7.5569505720128998</c:v>
                </c:pt>
                <c:pt idx="980">
                  <c:v>7.3920315675145911</c:v>
                </c:pt>
                <c:pt idx="981">
                  <c:v>7.5786568505947622</c:v>
                </c:pt>
                <c:pt idx="982">
                  <c:v>6.7753660909363917</c:v>
                </c:pt>
                <c:pt idx="983">
                  <c:v>6.5539334040258108</c:v>
                </c:pt>
                <c:pt idx="984">
                  <c:v>6.5294188382622256</c:v>
                </c:pt>
                <c:pt idx="985">
                  <c:v>7.0175061429412562</c:v>
                </c:pt>
                <c:pt idx="986">
                  <c:v>6.4692503167957724</c:v>
                </c:pt>
                <c:pt idx="987">
                  <c:v>7.2696167496081694</c:v>
                </c:pt>
                <c:pt idx="988">
                  <c:v>7.7540526390357574</c:v>
                </c:pt>
                <c:pt idx="989">
                  <c:v>6.9527286446248686</c:v>
                </c:pt>
                <c:pt idx="990">
                  <c:v>6.8254600362553068</c:v>
                </c:pt>
                <c:pt idx="991">
                  <c:v>7.8655717576847906</c:v>
                </c:pt>
                <c:pt idx="992">
                  <c:v>6.0378709199221374</c:v>
                </c:pt>
                <c:pt idx="993">
                  <c:v>7.9905768817439231</c:v>
                </c:pt>
                <c:pt idx="994">
                  <c:v>6.8916258970522533</c:v>
                </c:pt>
                <c:pt idx="995">
                  <c:v>7.5973963202127948</c:v>
                </c:pt>
                <c:pt idx="996">
                  <c:v>6.9874902470009905</c:v>
                </c:pt>
                <c:pt idx="997">
                  <c:v>6.7821920560067914</c:v>
                </c:pt>
                <c:pt idx="998">
                  <c:v>6.2653012127377101</c:v>
                </c:pt>
                <c:pt idx="999">
                  <c:v>6.5875500148247959</c:v>
                </c:pt>
                <c:pt idx="1000">
                  <c:v>6.5610306658965731</c:v>
                </c:pt>
                <c:pt idx="1001">
                  <c:v>8.3565548454534255</c:v>
                </c:pt>
                <c:pt idx="1002">
                  <c:v>8.2246995619672347</c:v>
                </c:pt>
                <c:pt idx="1003">
                  <c:v>7.4849302832896614</c:v>
                </c:pt>
                <c:pt idx="1004">
                  <c:v>6.8480052745763631</c:v>
                </c:pt>
                <c:pt idx="1005">
                  <c:v>6.7381524945959574</c:v>
                </c:pt>
                <c:pt idx="1006">
                  <c:v>6.9285378181646653</c:v>
                </c:pt>
                <c:pt idx="1007">
                  <c:v>6.9920964274158877</c:v>
                </c:pt>
                <c:pt idx="1008">
                  <c:v>7.1959372264755688</c:v>
                </c:pt>
                <c:pt idx="1009">
                  <c:v>6.674561391814426</c:v>
                </c:pt>
                <c:pt idx="1010">
                  <c:v>9.0166342563155908</c:v>
                </c:pt>
                <c:pt idx="1011">
                  <c:v>9.0994088112689013</c:v>
                </c:pt>
                <c:pt idx="1012">
                  <c:v>7.5490827108122858</c:v>
                </c:pt>
                <c:pt idx="1013">
                  <c:v>6.6187389835172192</c:v>
                </c:pt>
                <c:pt idx="1014">
                  <c:v>6.776506992372183</c:v>
                </c:pt>
                <c:pt idx="1015">
                  <c:v>7.8038433035387724</c:v>
                </c:pt>
                <c:pt idx="1016">
                  <c:v>7.569927655242652</c:v>
                </c:pt>
                <c:pt idx="1017">
                  <c:v>7.2019163175316274</c:v>
                </c:pt>
                <c:pt idx="1018">
                  <c:v>8.1550748878114394</c:v>
                </c:pt>
                <c:pt idx="1019">
                  <c:v>7.222566018822171</c:v>
                </c:pt>
                <c:pt idx="1020">
                  <c:v>6.5985090286145152</c:v>
                </c:pt>
                <c:pt idx="1021">
                  <c:v>6.2461067654815627</c:v>
                </c:pt>
                <c:pt idx="1022">
                  <c:v>6.4937538398516859</c:v>
                </c:pt>
                <c:pt idx="1023">
                  <c:v>6.7214257007906433</c:v>
                </c:pt>
                <c:pt idx="1024">
                  <c:v>8.0699681490598412</c:v>
                </c:pt>
                <c:pt idx="1025">
                  <c:v>7.4454175567016874</c:v>
                </c:pt>
                <c:pt idx="1026">
                  <c:v>6.9382844840169602</c:v>
                </c:pt>
                <c:pt idx="1027">
                  <c:v>7.9171719888457757</c:v>
                </c:pt>
                <c:pt idx="1028">
                  <c:v>6.9147308927185627</c:v>
                </c:pt>
                <c:pt idx="1029">
                  <c:v>7.3833681469923835</c:v>
                </c:pt>
                <c:pt idx="1030">
                  <c:v>7.2048925102046733</c:v>
                </c:pt>
                <c:pt idx="1031">
                  <c:v>6.2557500417533669</c:v>
                </c:pt>
                <c:pt idx="1032">
                  <c:v>7.2122944685003407</c:v>
                </c:pt>
                <c:pt idx="1033">
                  <c:v>7.9069154886785871</c:v>
                </c:pt>
                <c:pt idx="1034">
                  <c:v>7.2240248082858303</c:v>
                </c:pt>
                <c:pt idx="1035">
                  <c:v>6.5957805139613113</c:v>
                </c:pt>
                <c:pt idx="1036">
                  <c:v>6.6267177492490248</c:v>
                </c:pt>
                <c:pt idx="1037">
                  <c:v>6.9206715042486833</c:v>
                </c:pt>
                <c:pt idx="1038">
                  <c:v>7.4500795698074986</c:v>
                </c:pt>
                <c:pt idx="1039">
                  <c:v>7.2591161280971006</c:v>
                </c:pt>
                <c:pt idx="1040">
                  <c:v>6.1841488909374833</c:v>
                </c:pt>
                <c:pt idx="1041">
                  <c:v>8.7382545765261224</c:v>
                </c:pt>
                <c:pt idx="1042">
                  <c:v>6.7753660909363917</c:v>
                </c:pt>
                <c:pt idx="1043">
                  <c:v>6.7190131543852596</c:v>
                </c:pt>
                <c:pt idx="1044">
                  <c:v>6.1377270540862341</c:v>
                </c:pt>
                <c:pt idx="1045">
                  <c:v>7.5175208506030309</c:v>
                </c:pt>
                <c:pt idx="1046">
                  <c:v>7.7501841622578365</c:v>
                </c:pt>
                <c:pt idx="1047">
                  <c:v>8.1947816384433594</c:v>
                </c:pt>
                <c:pt idx="1048">
                  <c:v>8.210396255104774</c:v>
                </c:pt>
                <c:pt idx="1049">
                  <c:v>7.7257714415879519</c:v>
                </c:pt>
                <c:pt idx="1050">
                  <c:v>7.7349961940227807</c:v>
                </c:pt>
                <c:pt idx="1051">
                  <c:v>7.4770384723196965</c:v>
                </c:pt>
                <c:pt idx="1052">
                  <c:v>7.5837563007071118</c:v>
                </c:pt>
                <c:pt idx="1053">
                  <c:v>8.3194736924421857</c:v>
                </c:pt>
                <c:pt idx="1054">
                  <c:v>6.7190131543852596</c:v>
                </c:pt>
                <c:pt idx="1055">
                  <c:v>7.2527624180531873</c:v>
                </c:pt>
                <c:pt idx="1056">
                  <c:v>6.9206715042486833</c:v>
                </c:pt>
                <c:pt idx="1057">
                  <c:v>8.2615264483964683</c:v>
                </c:pt>
                <c:pt idx="1058">
                  <c:v>6.4785096422085688</c:v>
                </c:pt>
                <c:pt idx="1059">
                  <c:v>6.70196036600254</c:v>
                </c:pt>
                <c:pt idx="1060">
                  <c:v>8.2311098403281537</c:v>
                </c:pt>
                <c:pt idx="1061">
                  <c:v>7.8042513835281122</c:v>
                </c:pt>
                <c:pt idx="1062">
                  <c:v>6.9631899858702377</c:v>
                </c:pt>
                <c:pt idx="1063">
                  <c:v>7.0690234265782594</c:v>
                </c:pt>
                <c:pt idx="1064">
                  <c:v>6.8330317327862007</c:v>
                </c:pt>
                <c:pt idx="1065">
                  <c:v>6.8211074722564646</c:v>
                </c:pt>
                <c:pt idx="1066">
                  <c:v>7.9631120589792896</c:v>
                </c:pt>
                <c:pt idx="1067">
                  <c:v>6.1092475827643655</c:v>
                </c:pt>
                <c:pt idx="1068">
                  <c:v>7.2086003379601991</c:v>
                </c:pt>
                <c:pt idx="1069">
                  <c:v>6.9782137426306985</c:v>
                </c:pt>
                <c:pt idx="1070">
                  <c:v>6.9057532763114642</c:v>
                </c:pt>
                <c:pt idx="1071">
                  <c:v>6.62273632394984</c:v>
                </c:pt>
                <c:pt idx="1072">
                  <c:v>6.6463905148477291</c:v>
                </c:pt>
                <c:pt idx="1073">
                  <c:v>8.0605400465386392</c:v>
                </c:pt>
                <c:pt idx="1074">
                  <c:v>7.564238475170491</c:v>
                </c:pt>
                <c:pt idx="1075">
                  <c:v>6.2653012127377101</c:v>
                </c:pt>
                <c:pt idx="1076">
                  <c:v>6.3851943989977258</c:v>
                </c:pt>
                <c:pt idx="1077">
                  <c:v>6.6908422774185636</c:v>
                </c:pt>
                <c:pt idx="1078">
                  <c:v>6.1527326947041043</c:v>
                </c:pt>
                <c:pt idx="1079">
                  <c:v>8.4403121470802791</c:v>
                </c:pt>
                <c:pt idx="1080">
                  <c:v>7.4849302832896614</c:v>
                </c:pt>
                <c:pt idx="1081">
                  <c:v>6.9622434642662068</c:v>
                </c:pt>
                <c:pt idx="1082">
                  <c:v>8.3537326422632017</c:v>
                </c:pt>
                <c:pt idx="1083">
                  <c:v>8.118802996980035</c:v>
                </c:pt>
                <c:pt idx="1084">
                  <c:v>7.6971213172826252</c:v>
                </c:pt>
                <c:pt idx="1085">
                  <c:v>7.9427175405737911</c:v>
                </c:pt>
                <c:pt idx="1086">
                  <c:v>6.8554087986099281</c:v>
                </c:pt>
                <c:pt idx="1087">
                  <c:v>6.1025585946135692</c:v>
                </c:pt>
                <c:pt idx="1088">
                  <c:v>8.1662162685921427</c:v>
                </c:pt>
                <c:pt idx="1089">
                  <c:v>6.5596152374932419</c:v>
                </c:pt>
                <c:pt idx="1090">
                  <c:v>7.4809921628695246</c:v>
                </c:pt>
                <c:pt idx="1091">
                  <c:v>6.7753660909363917</c:v>
                </c:pt>
                <c:pt idx="1092">
                  <c:v>8.5667449702454856</c:v>
                </c:pt>
                <c:pt idx="1093">
                  <c:v>8.3383057313565647</c:v>
                </c:pt>
                <c:pt idx="1094">
                  <c:v>7.4006205773711349</c:v>
                </c:pt>
                <c:pt idx="1095">
                  <c:v>7.0518556229558937</c:v>
                </c:pt>
                <c:pt idx="1096">
                  <c:v>6.7310181004820828</c:v>
                </c:pt>
                <c:pt idx="1097">
                  <c:v>6.2897155709089976</c:v>
                </c:pt>
                <c:pt idx="1098">
                  <c:v>6.9167150203536085</c:v>
                </c:pt>
                <c:pt idx="1099">
                  <c:v>7.9377317752601089</c:v>
                </c:pt>
                <c:pt idx="1100">
                  <c:v>6.2653012127377101</c:v>
                </c:pt>
                <c:pt idx="1101">
                  <c:v>7.8168199657645525</c:v>
                </c:pt>
                <c:pt idx="1102">
                  <c:v>8.1820001362934054</c:v>
                </c:pt>
                <c:pt idx="1103">
                  <c:v>7.7836405962212529</c:v>
                </c:pt>
                <c:pt idx="1104">
                  <c:v>7.6591713676660582</c:v>
                </c:pt>
                <c:pt idx="1105">
                  <c:v>7.4460014983241196</c:v>
                </c:pt>
                <c:pt idx="1106">
                  <c:v>7.6634076648934792</c:v>
                </c:pt>
                <c:pt idx="1107">
                  <c:v>6.9479370686149693</c:v>
                </c:pt>
                <c:pt idx="1108">
                  <c:v>7.2435129746654816</c:v>
                </c:pt>
                <c:pt idx="1109">
                  <c:v>6.678342114654332</c:v>
                </c:pt>
                <c:pt idx="1110">
                  <c:v>7.5527620842141472</c:v>
                </c:pt>
                <c:pt idx="1111">
                  <c:v>6.5820251388928259</c:v>
                </c:pt>
                <c:pt idx="1112">
                  <c:v>7.5574729016147462</c:v>
                </c:pt>
                <c:pt idx="1113">
                  <c:v>7.5918617148899337</c:v>
                </c:pt>
                <c:pt idx="1114">
                  <c:v>8.0721553081882504</c:v>
                </c:pt>
                <c:pt idx="1115">
                  <c:v>7.5032896306750816</c:v>
                </c:pt>
                <c:pt idx="1116">
                  <c:v>7.8446326444646806</c:v>
                </c:pt>
                <c:pt idx="1117">
                  <c:v>7.6202147705744547</c:v>
                </c:pt>
                <c:pt idx="1118">
                  <c:v>6.5539334040258108</c:v>
                </c:pt>
                <c:pt idx="1119">
                  <c:v>6.5875500148247959</c:v>
                </c:pt>
                <c:pt idx="1120">
                  <c:v>7.7655690810973166</c:v>
                </c:pt>
                <c:pt idx="1121">
                  <c:v>6.3508857167147399</c:v>
                </c:pt>
                <c:pt idx="1122">
                  <c:v>7.993282328101591</c:v>
                </c:pt>
                <c:pt idx="1123">
                  <c:v>6.7044143549641069</c:v>
                </c:pt>
                <c:pt idx="1124">
                  <c:v>8.3143423433697894</c:v>
                </c:pt>
                <c:pt idx="1125">
                  <c:v>8.1889668636488757</c:v>
                </c:pt>
                <c:pt idx="1126">
                  <c:v>6.7141705299094721</c:v>
                </c:pt>
                <c:pt idx="1127">
                  <c:v>6.8741984954532942</c:v>
                </c:pt>
                <c:pt idx="1128">
                  <c:v>6.1527326947041043</c:v>
                </c:pt>
                <c:pt idx="1129">
                  <c:v>6.6450909695056444</c:v>
                </c:pt>
                <c:pt idx="1130">
                  <c:v>7.1929342212157996</c:v>
                </c:pt>
                <c:pt idx="1131">
                  <c:v>6.8648477779708603</c:v>
                </c:pt>
                <c:pt idx="1132">
                  <c:v>8.325548307161398</c:v>
                </c:pt>
                <c:pt idx="1133">
                  <c:v>7.9571773234594749</c:v>
                </c:pt>
                <c:pt idx="1134">
                  <c:v>6.6267177492490248</c:v>
                </c:pt>
                <c:pt idx="1135">
                  <c:v>6.7310181004820828</c:v>
                </c:pt>
                <c:pt idx="1136">
                  <c:v>7.7604670292134204</c:v>
                </c:pt>
                <c:pt idx="1137">
                  <c:v>8.0375431851186967</c:v>
                </c:pt>
                <c:pt idx="1138">
                  <c:v>6.1092475827643655</c:v>
                </c:pt>
                <c:pt idx="1139">
                  <c:v>6.5453496603344199</c:v>
                </c:pt>
                <c:pt idx="1140">
                  <c:v>6.1717005974109149</c:v>
                </c:pt>
                <c:pt idx="1141">
                  <c:v>8.1122279583497239</c:v>
                </c:pt>
                <c:pt idx="1142">
                  <c:v>6.8416154764775916</c:v>
                </c:pt>
                <c:pt idx="1143">
                  <c:v>6.6883547139467616</c:v>
                </c:pt>
                <c:pt idx="1144">
                  <c:v>8.3652068344183554</c:v>
                </c:pt>
                <c:pt idx="1145">
                  <c:v>7.4024515208182438</c:v>
                </c:pt>
                <c:pt idx="1146">
                  <c:v>7.4662275562154807</c:v>
                </c:pt>
                <c:pt idx="1147">
                  <c:v>7.7693786095139838</c:v>
                </c:pt>
                <c:pt idx="1148">
                  <c:v>6.6411821697405911</c:v>
                </c:pt>
                <c:pt idx="1149">
                  <c:v>7.6372343887894729</c:v>
                </c:pt>
                <c:pt idx="1150">
                  <c:v>6.8997231072848724</c:v>
                </c:pt>
                <c:pt idx="1151">
                  <c:v>7.5315523814072893</c:v>
                </c:pt>
                <c:pt idx="1152">
                  <c:v>6.6895992691789665</c:v>
                </c:pt>
                <c:pt idx="1153">
                  <c:v>7.9745328441302279</c:v>
                </c:pt>
                <c:pt idx="1154">
                  <c:v>7.2100796281707877</c:v>
                </c:pt>
                <c:pt idx="1155">
                  <c:v>7.44716835960004</c:v>
                </c:pt>
                <c:pt idx="1156">
                  <c:v>7.0501225202690589</c:v>
                </c:pt>
                <c:pt idx="1157">
                  <c:v>6.5012896705403893</c:v>
                </c:pt>
                <c:pt idx="1158">
                  <c:v>6.4738906963522744</c:v>
                </c:pt>
                <c:pt idx="1159">
                  <c:v>8.0497462909521911</c:v>
                </c:pt>
                <c:pt idx="1160">
                  <c:v>6.3681871863504922</c:v>
                </c:pt>
                <c:pt idx="1161">
                  <c:v>6.5581978028122689</c:v>
                </c:pt>
                <c:pt idx="1162">
                  <c:v>7.773173680482536</c:v>
                </c:pt>
                <c:pt idx="1163">
                  <c:v>8.2534880283459042</c:v>
                </c:pt>
                <c:pt idx="1164">
                  <c:v>7.4073177104694174</c:v>
                </c:pt>
                <c:pt idx="1165">
                  <c:v>7.4650827363995473</c:v>
                </c:pt>
                <c:pt idx="1166">
                  <c:v>6.9688503783419478</c:v>
                </c:pt>
                <c:pt idx="1167">
                  <c:v>8.8901351078188426</c:v>
                </c:pt>
                <c:pt idx="1168">
                  <c:v>6.6411821697405911</c:v>
                </c:pt>
                <c:pt idx="1169">
                  <c:v>7.7527648088513281</c:v>
                </c:pt>
                <c:pt idx="1170">
                  <c:v>7.6783263565068856</c:v>
                </c:pt>
                <c:pt idx="1171">
                  <c:v>6.5012896705403893</c:v>
                </c:pt>
                <c:pt idx="1172">
                  <c:v>7.9416512529305558</c:v>
                </c:pt>
                <c:pt idx="1173">
                  <c:v>8.2857654205143305</c:v>
                </c:pt>
                <c:pt idx="1174">
                  <c:v>7.2640301428995295</c:v>
                </c:pt>
                <c:pt idx="1175">
                  <c:v>8.2967958657700525</c:v>
                </c:pt>
                <c:pt idx="1176">
                  <c:v>8.6647507557738521</c:v>
                </c:pt>
                <c:pt idx="1177">
                  <c:v>8.0526148188155666</c:v>
                </c:pt>
                <c:pt idx="1178">
                  <c:v>7.2661287795564506</c:v>
                </c:pt>
                <c:pt idx="1179">
                  <c:v>8.1382726385301858</c:v>
                </c:pt>
                <c:pt idx="1180">
                  <c:v>6.4052284580308418</c:v>
                </c:pt>
                <c:pt idx="1181">
                  <c:v>7.0690234265782594</c:v>
                </c:pt>
                <c:pt idx="1182">
                  <c:v>6.6821085974498091</c:v>
                </c:pt>
                <c:pt idx="1183">
                  <c:v>6.6707663208458738</c:v>
                </c:pt>
                <c:pt idx="1184">
                  <c:v>6.4052284580308418</c:v>
                </c:pt>
                <c:pt idx="1185">
                  <c:v>6.1355648910817386</c:v>
                </c:pt>
                <c:pt idx="1186">
                  <c:v>6.4167322825123261</c:v>
                </c:pt>
                <c:pt idx="1187">
                  <c:v>8.200837258379849</c:v>
                </c:pt>
                <c:pt idx="1188">
                  <c:v>6.9157234486313142</c:v>
                </c:pt>
                <c:pt idx="1189">
                  <c:v>6.8564619845945867</c:v>
                </c:pt>
                <c:pt idx="1190">
                  <c:v>8.2804576865825599</c:v>
                </c:pt>
                <c:pt idx="1191">
                  <c:v>8.3245788451368501</c:v>
                </c:pt>
                <c:pt idx="1192">
                  <c:v>7.5999019592084984</c:v>
                </c:pt>
                <c:pt idx="1193">
                  <c:v>7.2276624987286544</c:v>
                </c:pt>
                <c:pt idx="1194">
                  <c:v>7.5207764150627971</c:v>
                </c:pt>
                <c:pt idx="1195">
                  <c:v>6.4085287910594984</c:v>
                </c:pt>
                <c:pt idx="1196">
                  <c:v>7.643003635560718</c:v>
                </c:pt>
                <c:pt idx="1197">
                  <c:v>8.2263059880155076</c:v>
                </c:pt>
                <c:pt idx="1198">
                  <c:v>6.9584483932976555</c:v>
                </c:pt>
                <c:pt idx="1199">
                  <c:v>7.8958083770831831</c:v>
                </c:pt>
                <c:pt idx="1200">
                  <c:v>8.200837258379849</c:v>
                </c:pt>
                <c:pt idx="1201">
                  <c:v>6.7753660909363917</c:v>
                </c:pt>
                <c:pt idx="1202">
                  <c:v>6.1923624894748723</c:v>
                </c:pt>
                <c:pt idx="1203">
                  <c:v>7.7493224646603558</c:v>
                </c:pt>
                <c:pt idx="1204">
                  <c:v>6.9688503783419478</c:v>
                </c:pt>
                <c:pt idx="1205">
                  <c:v>7.0741168161973622</c:v>
                </c:pt>
                <c:pt idx="1206">
                  <c:v>7.8516611778892651</c:v>
                </c:pt>
                <c:pt idx="1207">
                  <c:v>7.0228680860826413</c:v>
                </c:pt>
                <c:pt idx="1208">
                  <c:v>7.9083871592900428</c:v>
                </c:pt>
                <c:pt idx="1209">
                  <c:v>7.7531942698843412</c:v>
                </c:pt>
                <c:pt idx="1210">
                  <c:v>8.3603054358790931</c:v>
                </c:pt>
                <c:pt idx="1211">
                  <c:v>8.3520826713526368</c:v>
                </c:pt>
                <c:pt idx="1212">
                  <c:v>7.4849302832896614</c:v>
                </c:pt>
                <c:pt idx="1213">
                  <c:v>7.1188262490620779</c:v>
                </c:pt>
                <c:pt idx="1214">
                  <c:v>6.8511849274937431</c:v>
                </c:pt>
                <c:pt idx="1215">
                  <c:v>6.4167322825123261</c:v>
                </c:pt>
                <c:pt idx="1216">
                  <c:v>6.2728770065461674</c:v>
                </c:pt>
                <c:pt idx="1217">
                  <c:v>6.1025585946135692</c:v>
                </c:pt>
                <c:pt idx="1218">
                  <c:v>6.3403593037277517</c:v>
                </c:pt>
                <c:pt idx="1219">
                  <c:v>6.3225652399272843</c:v>
                </c:pt>
                <c:pt idx="1220">
                  <c:v>8.3836617987917155</c:v>
                </c:pt>
                <c:pt idx="1221">
                  <c:v>7.8188324438034043</c:v>
                </c:pt>
                <c:pt idx="1222">
                  <c:v>6.4645883036899612</c:v>
                </c:pt>
                <c:pt idx="1223">
                  <c:v>6.6858609470683596</c:v>
                </c:pt>
                <c:pt idx="1224">
                  <c:v>7.8316172763526106</c:v>
                </c:pt>
                <c:pt idx="1225">
                  <c:v>6.2595814640649232</c:v>
                </c:pt>
                <c:pt idx="1226">
                  <c:v>6.4754327167040904</c:v>
                </c:pt>
                <c:pt idx="1227">
                  <c:v>8.4842566911699731</c:v>
                </c:pt>
                <c:pt idx="1228">
                  <c:v>6.9067547786485539</c:v>
                </c:pt>
                <c:pt idx="1229">
                  <c:v>7.5745584842024805</c:v>
                </c:pt>
                <c:pt idx="1230">
                  <c:v>7.6671582553191477</c:v>
                </c:pt>
                <c:pt idx="1231">
                  <c:v>6.3189681137464344</c:v>
                </c:pt>
                <c:pt idx="1232">
                  <c:v>6.4297194780391376</c:v>
                </c:pt>
                <c:pt idx="1233">
                  <c:v>7.4289271948022719</c:v>
                </c:pt>
                <c:pt idx="1234">
                  <c:v>6.5279579176225502</c:v>
                </c:pt>
                <c:pt idx="1235">
                  <c:v>6.8946700394334819</c:v>
                </c:pt>
                <c:pt idx="1236">
                  <c:v>8.0605400465386392</c:v>
                </c:pt>
                <c:pt idx="1237">
                  <c:v>7.9102237070973445</c:v>
                </c:pt>
                <c:pt idx="1238">
                  <c:v>7.9434277678763729</c:v>
                </c:pt>
                <c:pt idx="1239">
                  <c:v>6.2025355171879228</c:v>
                </c:pt>
                <c:pt idx="1240">
                  <c:v>7.4696541729321284</c:v>
                </c:pt>
                <c:pt idx="1241">
                  <c:v>8.0696553068861654</c:v>
                </c:pt>
                <c:pt idx="1242">
                  <c:v>6.9077552789821368</c:v>
                </c:pt>
                <c:pt idx="1243">
                  <c:v>6.6605751498396861</c:v>
                </c:pt>
                <c:pt idx="1244">
                  <c:v>6.4425401664681985</c:v>
                </c:pt>
                <c:pt idx="1245">
                  <c:v>7.6857030612345474</c:v>
                </c:pt>
                <c:pt idx="1246">
                  <c:v>6.815639990074331</c:v>
                </c:pt>
                <c:pt idx="1247">
                  <c:v>8.4578677253314218</c:v>
                </c:pt>
                <c:pt idx="1248">
                  <c:v>8.0876402877789833</c:v>
                </c:pt>
                <c:pt idx="1249">
                  <c:v>7.1155821261844538</c:v>
                </c:pt>
                <c:pt idx="1250">
                  <c:v>6.6066501861982152</c:v>
                </c:pt>
                <c:pt idx="1251">
                  <c:v>6.1964441277945204</c:v>
                </c:pt>
                <c:pt idx="1252">
                  <c:v>6.5792512120101012</c:v>
                </c:pt>
                <c:pt idx="1253">
                  <c:v>7.6211951628098449</c:v>
                </c:pt>
                <c:pt idx="1254">
                  <c:v>6.3543700407973507</c:v>
                </c:pt>
                <c:pt idx="1255">
                  <c:v>7.9098566672694028</c:v>
                </c:pt>
                <c:pt idx="1256">
                  <c:v>7.6280311269303347</c:v>
                </c:pt>
                <c:pt idx="1257">
                  <c:v>6.4645883036899612</c:v>
                </c:pt>
                <c:pt idx="1258">
                  <c:v>7.2492150571143892</c:v>
                </c:pt>
                <c:pt idx="1259">
                  <c:v>7.8343923029104365</c:v>
                </c:pt>
                <c:pt idx="1260">
                  <c:v>6.5279579176225502</c:v>
                </c:pt>
                <c:pt idx="1261">
                  <c:v>7.0057890192535028</c:v>
                </c:pt>
                <c:pt idx="1262">
                  <c:v>6.5482191027623724</c:v>
                </c:pt>
                <c:pt idx="1263">
                  <c:v>6.7945865808764987</c:v>
                </c:pt>
                <c:pt idx="1264">
                  <c:v>7.4809921628695246</c:v>
                </c:pt>
                <c:pt idx="1265">
                  <c:v>6.7604146910834277</c:v>
                </c:pt>
                <c:pt idx="1266">
                  <c:v>7.1662659741336379</c:v>
                </c:pt>
                <c:pt idx="1267">
                  <c:v>6.62273632394984</c:v>
                </c:pt>
                <c:pt idx="1268">
                  <c:v>7.7823903355874595</c:v>
                </c:pt>
                <c:pt idx="1269">
                  <c:v>7.8724551500639794</c:v>
                </c:pt>
                <c:pt idx="1270">
                  <c:v>6.6821085974498091</c:v>
                </c:pt>
                <c:pt idx="1271">
                  <c:v>7.9388022481544809</c:v>
                </c:pt>
                <c:pt idx="1272">
                  <c:v>6.3969296552161463</c:v>
                </c:pt>
                <c:pt idx="1273">
                  <c:v>7.950854857719988</c:v>
                </c:pt>
                <c:pt idx="1274">
                  <c:v>8.3612408896423513</c:v>
                </c:pt>
                <c:pt idx="1275">
                  <c:v>6.8480052745763631</c:v>
                </c:pt>
                <c:pt idx="1276">
                  <c:v>8.1755475960210262</c:v>
                </c:pt>
                <c:pt idx="1277">
                  <c:v>8.3673001018416198</c:v>
                </c:pt>
                <c:pt idx="1278">
                  <c:v>8.3560850310214807</c:v>
                </c:pt>
                <c:pt idx="1279">
                  <c:v>6.3935907539506314</c:v>
                </c:pt>
                <c:pt idx="1280">
                  <c:v>7.9512071564729716</c:v>
                </c:pt>
                <c:pt idx="1281">
                  <c:v>6.3456363608285962</c:v>
                </c:pt>
                <c:pt idx="1282">
                  <c:v>6.6871086078665147</c:v>
                </c:pt>
                <c:pt idx="1283">
                  <c:v>6.7604146910834277</c:v>
                </c:pt>
                <c:pt idx="1284">
                  <c:v>6.2653012127377101</c:v>
                </c:pt>
                <c:pt idx="1285">
                  <c:v>6.2728770065461674</c:v>
                </c:pt>
                <c:pt idx="1286">
                  <c:v>8.1432267503674449</c:v>
                </c:pt>
                <c:pt idx="1287">
                  <c:v>7.0166096838942194</c:v>
                </c:pt>
                <c:pt idx="1288">
                  <c:v>8.200837258379849</c:v>
                </c:pt>
                <c:pt idx="1289">
                  <c:v>6.9177056098353047</c:v>
                </c:pt>
                <c:pt idx="1290">
                  <c:v>7.2254814727822945</c:v>
                </c:pt>
                <c:pt idx="1291">
                  <c:v>6.8977049431286357</c:v>
                </c:pt>
                <c:pt idx="1292">
                  <c:v>7.1701195434496281</c:v>
                </c:pt>
                <c:pt idx="1293">
                  <c:v>6.2653012127377101</c:v>
                </c:pt>
                <c:pt idx="1294">
                  <c:v>7.4804283060742076</c:v>
                </c:pt>
                <c:pt idx="1295">
                  <c:v>7.1623974973557178</c:v>
                </c:pt>
                <c:pt idx="1296">
                  <c:v>8.2594581953324084</c:v>
                </c:pt>
                <c:pt idx="1297">
                  <c:v>7.4500795698074986</c:v>
                </c:pt>
                <c:pt idx="1298">
                  <c:v>8.602453035367061</c:v>
                </c:pt>
                <c:pt idx="1299">
                  <c:v>6.8101424501151362</c:v>
                </c:pt>
                <c:pt idx="1300">
                  <c:v>7.2122944685003407</c:v>
                </c:pt>
                <c:pt idx="1301">
                  <c:v>7.9113240189633531</c:v>
                </c:pt>
                <c:pt idx="1302">
                  <c:v>6.7178046950236912</c:v>
                </c:pt>
                <c:pt idx="1303">
                  <c:v>8.2076744243552824</c:v>
                </c:pt>
                <c:pt idx="1304">
                  <c:v>6.5944134597497781</c:v>
                </c:pt>
                <c:pt idx="1305">
                  <c:v>6.313548046277095</c:v>
                </c:pt>
                <c:pt idx="1306">
                  <c:v>6.633318433280377</c:v>
                </c:pt>
                <c:pt idx="1307">
                  <c:v>6.5482191027623724</c:v>
                </c:pt>
                <c:pt idx="1308">
                  <c:v>6.6306833856423717</c:v>
                </c:pt>
                <c:pt idx="1309">
                  <c:v>7.1260872732991247</c:v>
                </c:pt>
                <c:pt idx="1310">
                  <c:v>8.2422298913722312</c:v>
                </c:pt>
                <c:pt idx="1311">
                  <c:v>8.5739515252348468</c:v>
                </c:pt>
                <c:pt idx="1312">
                  <c:v>7.6943928026294213</c:v>
                </c:pt>
                <c:pt idx="1313">
                  <c:v>7.9979993179797297</c:v>
                </c:pt>
                <c:pt idx="1314">
                  <c:v>7.4085305668946262</c:v>
                </c:pt>
                <c:pt idx="1315">
                  <c:v>6.674561391814426</c:v>
                </c:pt>
                <c:pt idx="1316">
                  <c:v>8.3020178097512041</c:v>
                </c:pt>
                <c:pt idx="1317">
                  <c:v>7.4277388405328937</c:v>
                </c:pt>
                <c:pt idx="1318">
                  <c:v>6.4738906963522744</c:v>
                </c:pt>
                <c:pt idx="1319">
                  <c:v>6.7650389767805414</c:v>
                </c:pt>
                <c:pt idx="1320">
                  <c:v>6.9157234486313142</c:v>
                </c:pt>
                <c:pt idx="1321">
                  <c:v>6.5117453296447279</c:v>
                </c:pt>
                <c:pt idx="1322">
                  <c:v>8.0925452638912994</c:v>
                </c:pt>
                <c:pt idx="1323">
                  <c:v>7.0387835413885416</c:v>
                </c:pt>
                <c:pt idx="1324">
                  <c:v>7.7989333100412166</c:v>
                </c:pt>
                <c:pt idx="1325">
                  <c:v>6.4002574453088208</c:v>
                </c:pt>
                <c:pt idx="1326">
                  <c:v>7.2167094867094574</c:v>
                </c:pt>
                <c:pt idx="1327">
                  <c:v>6.8145428972599582</c:v>
                </c:pt>
                <c:pt idx="1328">
                  <c:v>7.8504931808711405</c:v>
                </c:pt>
                <c:pt idx="1329">
                  <c:v>7.4770384723196965</c:v>
                </c:pt>
                <c:pt idx="1330">
                  <c:v>6.4002574453088208</c:v>
                </c:pt>
                <c:pt idx="1331">
                  <c:v>7.3926475207216233</c:v>
                </c:pt>
                <c:pt idx="1332">
                  <c:v>7.0157124204872297</c:v>
                </c:pt>
                <c:pt idx="1333">
                  <c:v>6.5567783561580422</c:v>
                </c:pt>
                <c:pt idx="1334">
                  <c:v>8.4140524324967245</c:v>
                </c:pt>
                <c:pt idx="1335">
                  <c:v>6.93537044601511</c:v>
                </c:pt>
                <c:pt idx="1336">
                  <c:v>6.8480052745763631</c:v>
                </c:pt>
                <c:pt idx="1337">
                  <c:v>7.4988697339769308</c:v>
                </c:pt>
                <c:pt idx="1338">
                  <c:v>6.4676987261043539</c:v>
                </c:pt>
                <c:pt idx="1339">
                  <c:v>8.0913212735304096</c:v>
                </c:pt>
                <c:pt idx="1340">
                  <c:v>6.8977049431286357</c:v>
                </c:pt>
                <c:pt idx="1341">
                  <c:v>7.7244466456335372</c:v>
                </c:pt>
                <c:pt idx="1342">
                  <c:v>7.4187808827507942</c:v>
                </c:pt>
                <c:pt idx="1343">
                  <c:v>6.4738906963522744</c:v>
                </c:pt>
                <c:pt idx="1344">
                  <c:v>6.8501261661455004</c:v>
                </c:pt>
                <c:pt idx="1345">
                  <c:v>6.4199949281471422</c:v>
                </c:pt>
                <c:pt idx="1346">
                  <c:v>6.8606636714482869</c:v>
                </c:pt>
                <c:pt idx="1347">
                  <c:v>6.5424719605068047</c:v>
                </c:pt>
                <c:pt idx="1348">
                  <c:v>6.5652649700353614</c:v>
                </c:pt>
                <c:pt idx="1349">
                  <c:v>8.2350954972583565</c:v>
                </c:pt>
                <c:pt idx="1350">
                  <c:v>6.70196036600254</c:v>
                </c:pt>
                <c:pt idx="1351">
                  <c:v>8.1309423022318779</c:v>
                </c:pt>
                <c:pt idx="1352">
                  <c:v>7.511524648390866</c:v>
                </c:pt>
                <c:pt idx="1353">
                  <c:v>7.57095858316901</c:v>
                </c:pt>
                <c:pt idx="1354">
                  <c:v>7.2218358252884487</c:v>
                </c:pt>
                <c:pt idx="1355">
                  <c:v>6.9527286446248686</c:v>
                </c:pt>
                <c:pt idx="1356">
                  <c:v>7.5164333029156323</c:v>
                </c:pt>
                <c:pt idx="1357">
                  <c:v>8.3404560129161833</c:v>
                </c:pt>
                <c:pt idx="1358">
                  <c:v>6.9744789110250451</c:v>
                </c:pt>
                <c:pt idx="1359">
                  <c:v>8.1504679116240037</c:v>
                </c:pt>
                <c:pt idx="1360">
                  <c:v>6.2225762680713688</c:v>
                </c:pt>
                <c:pt idx="1361">
                  <c:v>6.5930445341424369</c:v>
                </c:pt>
                <c:pt idx="1362">
                  <c:v>6.654152520183219</c:v>
                </c:pt>
                <c:pt idx="1363">
                  <c:v>8.1936766659552411</c:v>
                </c:pt>
                <c:pt idx="1364">
                  <c:v>8.3052368294925927</c:v>
                </c:pt>
                <c:pt idx="1365">
                  <c:v>6.7604146910834277</c:v>
                </c:pt>
                <c:pt idx="1366">
                  <c:v>7.5076900778199036</c:v>
                </c:pt>
                <c:pt idx="1367">
                  <c:v>6.4707995037826018</c:v>
                </c:pt>
                <c:pt idx="1368">
                  <c:v>6.4707995037826018</c:v>
                </c:pt>
                <c:pt idx="1369">
                  <c:v>6.5279579176225502</c:v>
                </c:pt>
                <c:pt idx="1370">
                  <c:v>6.5395859556176692</c:v>
                </c:pt>
                <c:pt idx="1371">
                  <c:v>7.0466472778487557</c:v>
                </c:pt>
                <c:pt idx="1372">
                  <c:v>7.1631723908466425</c:v>
                </c:pt>
                <c:pt idx="1373">
                  <c:v>6.1675164908883415</c:v>
                </c:pt>
                <c:pt idx="1374">
                  <c:v>6.4967749901858625</c:v>
                </c:pt>
                <c:pt idx="1375">
                  <c:v>8.0326848759676199</c:v>
                </c:pt>
                <c:pt idx="1376">
                  <c:v>7.8597991805621099</c:v>
                </c:pt>
                <c:pt idx="1377">
                  <c:v>6.75343791859778</c:v>
                </c:pt>
                <c:pt idx="1378">
                  <c:v>8.0274765308604827</c:v>
                </c:pt>
                <c:pt idx="1379">
                  <c:v>6.6066501861982152</c:v>
                </c:pt>
                <c:pt idx="1380">
                  <c:v>6.1633148040346413</c:v>
                </c:pt>
                <c:pt idx="1381">
                  <c:v>6.9382844840169602</c:v>
                </c:pt>
                <c:pt idx="1382">
                  <c:v>6.2595814640649232</c:v>
                </c:pt>
                <c:pt idx="1383">
                  <c:v>6.3952615981154493</c:v>
                </c:pt>
                <c:pt idx="1384">
                  <c:v>8.3591348867579622</c:v>
                </c:pt>
                <c:pt idx="1385">
                  <c:v>6.9206715042486833</c:v>
                </c:pt>
                <c:pt idx="1386">
                  <c:v>7.4988697339769308</c:v>
                </c:pt>
                <c:pt idx="1387">
                  <c:v>7.8943180638416237</c:v>
                </c:pt>
                <c:pt idx="1388">
                  <c:v>6.7190131543852596</c:v>
                </c:pt>
                <c:pt idx="1389">
                  <c:v>7.4809921628695246</c:v>
                </c:pt>
                <c:pt idx="1390">
                  <c:v>6.3421214187211516</c:v>
                </c:pt>
                <c:pt idx="1391">
                  <c:v>6.654152520183219</c:v>
                </c:pt>
                <c:pt idx="1392">
                  <c:v>6.7604146910834277</c:v>
                </c:pt>
                <c:pt idx="1393">
                  <c:v>6.2989492468559423</c:v>
                </c:pt>
                <c:pt idx="1394">
                  <c:v>6.9735430195201404</c:v>
                </c:pt>
                <c:pt idx="1395">
                  <c:v>8.0965129175015935</c:v>
                </c:pt>
                <c:pt idx="1396">
                  <c:v>6.9975959829819265</c:v>
                </c:pt>
                <c:pt idx="1397">
                  <c:v>5.9738096118692612</c:v>
                </c:pt>
                <c:pt idx="1398">
                  <c:v>6.8134445995108956</c:v>
                </c:pt>
                <c:pt idx="1399">
                  <c:v>6.9810057407217299</c:v>
                </c:pt>
                <c:pt idx="1400">
                  <c:v>6.6795991858443831</c:v>
                </c:pt>
                <c:pt idx="1401">
                  <c:v>6.6039438246004725</c:v>
                </c:pt>
                <c:pt idx="1402">
                  <c:v>7.4253578870271513</c:v>
                </c:pt>
                <c:pt idx="1403">
                  <c:v>6.3851943989977258</c:v>
                </c:pt>
                <c:pt idx="1404">
                  <c:v>6.4892049313253173</c:v>
                </c:pt>
                <c:pt idx="1405">
                  <c:v>6.5012896705403893</c:v>
                </c:pt>
                <c:pt idx="1406">
                  <c:v>6.7650389767805414</c:v>
                </c:pt>
                <c:pt idx="1407">
                  <c:v>7.7681103785259884</c:v>
                </c:pt>
                <c:pt idx="1408">
                  <c:v>7.1546153569136628</c:v>
                </c:pt>
                <c:pt idx="1409">
                  <c:v>6.1180971980413483</c:v>
                </c:pt>
                <c:pt idx="1410">
                  <c:v>7.1412451223504911</c:v>
                </c:pt>
                <c:pt idx="1411">
                  <c:v>6.7262334023587469</c:v>
                </c:pt>
                <c:pt idx="1412">
                  <c:v>7.1662659741336379</c:v>
                </c:pt>
                <c:pt idx="1413">
                  <c:v>8.3565548454534255</c:v>
                </c:pt>
                <c:pt idx="1414">
                  <c:v>5.9964520886190211</c:v>
                </c:pt>
                <c:pt idx="1415">
                  <c:v>6.4313310819334788</c:v>
                </c:pt>
                <c:pt idx="1416">
                  <c:v>8.3832045514129199</c:v>
                </c:pt>
                <c:pt idx="1417">
                  <c:v>8.4749117991596314</c:v>
                </c:pt>
                <c:pt idx="1418">
                  <c:v>6.1841488909374833</c:v>
                </c:pt>
                <c:pt idx="1419">
                  <c:v>6.7604146910834277</c:v>
                </c:pt>
                <c:pt idx="1420">
                  <c:v>7.4541410781466784</c:v>
                </c:pt>
                <c:pt idx="1421">
                  <c:v>7.2442275156033498</c:v>
                </c:pt>
                <c:pt idx="1422">
                  <c:v>6.9660241871061128</c:v>
                </c:pt>
                <c:pt idx="1423">
                  <c:v>6.9865664594064265</c:v>
                </c:pt>
                <c:pt idx="1424">
                  <c:v>7.9902381857203633</c:v>
                </c:pt>
                <c:pt idx="1425">
                  <c:v>6.300785794663244</c:v>
                </c:pt>
                <c:pt idx="1426">
                  <c:v>7.3485875309275928</c:v>
                </c:pt>
                <c:pt idx="1427">
                  <c:v>7.7463006622314392</c:v>
                </c:pt>
                <c:pt idx="1428">
                  <c:v>8.4709398068987749</c:v>
                </c:pt>
                <c:pt idx="1429">
                  <c:v>7.7638712878202218</c:v>
                </c:pt>
                <c:pt idx="1430">
                  <c:v>7.4301141385618008</c:v>
                </c:pt>
                <c:pt idx="1431">
                  <c:v>6.2265366692874657</c:v>
                </c:pt>
                <c:pt idx="1432">
                  <c:v>7.9610214658833698</c:v>
                </c:pt>
                <c:pt idx="1433">
                  <c:v>7.3543623304214769</c:v>
                </c:pt>
                <c:pt idx="1434">
                  <c:v>7.2772477266314839</c:v>
                </c:pt>
                <c:pt idx="1435">
                  <c:v>6.3062752869480159</c:v>
                </c:pt>
                <c:pt idx="1436">
                  <c:v>6.633318433280377</c:v>
                </c:pt>
                <c:pt idx="1437">
                  <c:v>7.5616417455887799</c:v>
                </c:pt>
                <c:pt idx="1438">
                  <c:v>7.5796788230904557</c:v>
                </c:pt>
                <c:pt idx="1439">
                  <c:v>6.9847163201182658</c:v>
                </c:pt>
                <c:pt idx="1440">
                  <c:v>6.8035052576083377</c:v>
                </c:pt>
                <c:pt idx="1441">
                  <c:v>7.3957216086020452</c:v>
                </c:pt>
                <c:pt idx="1442">
                  <c:v>6.4738906963522744</c:v>
                </c:pt>
                <c:pt idx="1443">
                  <c:v>6.9382844840169602</c:v>
                </c:pt>
                <c:pt idx="1444">
                  <c:v>6.4967749901858625</c:v>
                </c:pt>
                <c:pt idx="1445">
                  <c:v>6.9117473002516743</c:v>
                </c:pt>
                <c:pt idx="1446">
                  <c:v>6.2633982625916236</c:v>
                </c:pt>
                <c:pt idx="1447">
                  <c:v>7.5469741175165268</c:v>
                </c:pt>
                <c:pt idx="1448">
                  <c:v>6.0844994130751715</c:v>
                </c:pt>
                <c:pt idx="1449">
                  <c:v>8.2076744243552824</c:v>
                </c:pt>
                <c:pt idx="1450">
                  <c:v>6.2653012127377101</c:v>
                </c:pt>
                <c:pt idx="1451">
                  <c:v>7.0094089327086371</c:v>
                </c:pt>
                <c:pt idx="1452">
                  <c:v>7.950854857719988</c:v>
                </c:pt>
                <c:pt idx="1453">
                  <c:v>7.0255383146385206</c:v>
                </c:pt>
                <c:pt idx="1454">
                  <c:v>6.4377516497364011</c:v>
                </c:pt>
                <c:pt idx="1455">
                  <c:v>6.2672005485413624</c:v>
                </c:pt>
                <c:pt idx="1456">
                  <c:v>6.5998704992128365</c:v>
                </c:pt>
                <c:pt idx="1457">
                  <c:v>6.313548046277095</c:v>
                </c:pt>
                <c:pt idx="1458">
                  <c:v>8.0333340158800617</c:v>
                </c:pt>
                <c:pt idx="1459">
                  <c:v>6.5708829623395841</c:v>
                </c:pt>
                <c:pt idx="1460">
                  <c:v>6.7511014689367599</c:v>
                </c:pt>
                <c:pt idx="1461">
                  <c:v>6.4167322825123261</c:v>
                </c:pt>
                <c:pt idx="1462">
                  <c:v>7.9617188159813645</c:v>
                </c:pt>
                <c:pt idx="1463">
                  <c:v>6.8916258970522533</c:v>
                </c:pt>
                <c:pt idx="1464">
                  <c:v>7.4888529557334591</c:v>
                </c:pt>
                <c:pt idx="1465">
                  <c:v>7.6372343887894729</c:v>
                </c:pt>
                <c:pt idx="1466">
                  <c:v>8.0737146411098575</c:v>
                </c:pt>
                <c:pt idx="1467">
                  <c:v>7.5016344578834131</c:v>
                </c:pt>
                <c:pt idx="1468">
                  <c:v>7.1420365747068031</c:v>
                </c:pt>
                <c:pt idx="1469">
                  <c:v>6.3526293963195668</c:v>
                </c:pt>
                <c:pt idx="1470">
                  <c:v>6.1696107324914564</c:v>
                </c:pt>
                <c:pt idx="1471">
                  <c:v>7.3926475207216233</c:v>
                </c:pt>
                <c:pt idx="1472">
                  <c:v>7.3926475207216233</c:v>
                </c:pt>
                <c:pt idx="1473">
                  <c:v>6.2728770065461674</c:v>
                </c:pt>
                <c:pt idx="1474">
                  <c:v>7.0791843946096682</c:v>
                </c:pt>
                <c:pt idx="1475">
                  <c:v>6.8895913083544658</c:v>
                </c:pt>
                <c:pt idx="1476">
                  <c:v>6.6476883735633292</c:v>
                </c:pt>
                <c:pt idx="1477">
                  <c:v>7.1380730340443472</c:v>
                </c:pt>
                <c:pt idx="1478">
                  <c:v>6.7638849085624351</c:v>
                </c:pt>
                <c:pt idx="1479">
                  <c:v>6.8997231072848724</c:v>
                </c:pt>
                <c:pt idx="1480">
                  <c:v>7.4169796213811541</c:v>
                </c:pt>
                <c:pt idx="1481">
                  <c:v>6.5736801669606457</c:v>
                </c:pt>
                <c:pt idx="1482">
                  <c:v>8.0478293574578412</c:v>
                </c:pt>
                <c:pt idx="1483">
                  <c:v>8.395703293828527</c:v>
                </c:pt>
                <c:pt idx="1484">
                  <c:v>7.95892649305011</c:v>
                </c:pt>
                <c:pt idx="1485">
                  <c:v>7.0048819897128594</c:v>
                </c:pt>
                <c:pt idx="1486">
                  <c:v>6.5834092221587648</c:v>
                </c:pt>
                <c:pt idx="1487">
                  <c:v>8.3673001018416198</c:v>
                </c:pt>
                <c:pt idx="1488">
                  <c:v>7.5973963202127948</c:v>
                </c:pt>
                <c:pt idx="1489">
                  <c:v>7.0833878476252954</c:v>
                </c:pt>
                <c:pt idx="1490">
                  <c:v>6.0112671744041615</c:v>
                </c:pt>
                <c:pt idx="1491">
                  <c:v>6.5279579176225502</c:v>
                </c:pt>
                <c:pt idx="1492">
                  <c:v>7.4000095171626921</c:v>
                </c:pt>
                <c:pt idx="1493">
                  <c:v>7.0698741284585722</c:v>
                </c:pt>
                <c:pt idx="1494">
                  <c:v>6.1025585946135692</c:v>
                </c:pt>
                <c:pt idx="1495">
                  <c:v>6.7250336421668431</c:v>
                </c:pt>
                <c:pt idx="1496">
                  <c:v>8.0592762233056483</c:v>
                </c:pt>
                <c:pt idx="1497">
                  <c:v>7.9240723249234168</c:v>
                </c:pt>
                <c:pt idx="1498">
                  <c:v>6.4134589571673573</c:v>
                </c:pt>
                <c:pt idx="1499">
                  <c:v>6.4952655559370083</c:v>
                </c:pt>
                <c:pt idx="1500">
                  <c:v>8.3238511313388166</c:v>
                </c:pt>
                <c:pt idx="1501">
                  <c:v>7.9627639301681148</c:v>
                </c:pt>
                <c:pt idx="1502">
                  <c:v>8.5993260209547593</c:v>
                </c:pt>
                <c:pt idx="1503">
                  <c:v>9.3611712616787663</c:v>
                </c:pt>
                <c:pt idx="1504">
                  <c:v>8.7934603610527198</c:v>
                </c:pt>
                <c:pt idx="1505">
                  <c:v>8.7577836563341673</c:v>
                </c:pt>
                <c:pt idx="1506">
                  <c:v>8.1388567506963252</c:v>
                </c:pt>
                <c:pt idx="1507">
                  <c:v>8.7821694263323806</c:v>
                </c:pt>
                <c:pt idx="1508">
                  <c:v>9.1766801704835483</c:v>
                </c:pt>
                <c:pt idx="1509">
                  <c:v>9.1890145852614307</c:v>
                </c:pt>
                <c:pt idx="1510">
                  <c:v>8.5037026012337389</c:v>
                </c:pt>
                <c:pt idx="1511">
                  <c:v>9.2966098071283589</c:v>
                </c:pt>
                <c:pt idx="1512">
                  <c:v>8.5271435222694052</c:v>
                </c:pt>
                <c:pt idx="1513">
                  <c:v>9.5323514047515552</c:v>
                </c:pt>
                <c:pt idx="1514">
                  <c:v>8.7111138840535443</c:v>
                </c:pt>
                <c:pt idx="1515">
                  <c:v>8.429235912657095</c:v>
                </c:pt>
                <c:pt idx="1516">
                  <c:v>8.4823946858735422</c:v>
                </c:pt>
                <c:pt idx="1517">
                  <c:v>8.9316841107317142</c:v>
                </c:pt>
                <c:pt idx="1518">
                  <c:v>8.9492353143748549</c:v>
                </c:pt>
                <c:pt idx="1519">
                  <c:v>8.8479347533284649</c:v>
                </c:pt>
                <c:pt idx="1520">
                  <c:v>8.6046544671862311</c:v>
                </c:pt>
                <c:pt idx="1521">
                  <c:v>9.3345030145966046</c:v>
                </c:pt>
                <c:pt idx="1522">
                  <c:v>8.6296286207460255</c:v>
                </c:pt>
                <c:pt idx="1523">
                  <c:v>8.5047156699051243</c:v>
                </c:pt>
                <c:pt idx="1524">
                  <c:v>9.3444341064568821</c:v>
                </c:pt>
                <c:pt idx="1525">
                  <c:v>8.903407519932264</c:v>
                </c:pt>
                <c:pt idx="1526">
                  <c:v>8.5401281626987338</c:v>
                </c:pt>
                <c:pt idx="1527">
                  <c:v>9.2971600639287431</c:v>
                </c:pt>
                <c:pt idx="1528">
                  <c:v>9.2215770039021709</c:v>
                </c:pt>
                <c:pt idx="1529">
                  <c:v>9.2674765633469924</c:v>
                </c:pt>
                <c:pt idx="1530">
                  <c:v>8.73214326770192</c:v>
                </c:pt>
                <c:pt idx="1531">
                  <c:v>8.3570244392634159</c:v>
                </c:pt>
                <c:pt idx="1532">
                  <c:v>9.0260568918686879</c:v>
                </c:pt>
                <c:pt idx="1533">
                  <c:v>9.209039526243135</c:v>
                </c:pt>
                <c:pt idx="1534">
                  <c:v>8.4869401482452158</c:v>
                </c:pt>
                <c:pt idx="1535">
                  <c:v>9.2189036026366704</c:v>
                </c:pt>
                <c:pt idx="1536">
                  <c:v>8.9169084675437951</c:v>
                </c:pt>
                <c:pt idx="1537">
                  <c:v>8.8218798626838417</c:v>
                </c:pt>
                <c:pt idx="1538">
                  <c:v>8.2980416613715651</c:v>
                </c:pt>
                <c:pt idx="1539">
                  <c:v>8.4998435530811243</c:v>
                </c:pt>
                <c:pt idx="1540">
                  <c:v>9.1238016105589441</c:v>
                </c:pt>
                <c:pt idx="1541">
                  <c:v>9.1801903950252992</c:v>
                </c:pt>
                <c:pt idx="1542">
                  <c:v>9.1862525764470924</c:v>
                </c:pt>
                <c:pt idx="1543">
                  <c:v>8.4493425245080633</c:v>
                </c:pt>
                <c:pt idx="1544">
                  <c:v>8.6588663497323832</c:v>
                </c:pt>
                <c:pt idx="1545">
                  <c:v>9.1110723703175136</c:v>
                </c:pt>
                <c:pt idx="1546">
                  <c:v>9.4372368721596995</c:v>
                </c:pt>
                <c:pt idx="1547">
                  <c:v>9.2446451756681736</c:v>
                </c:pt>
                <c:pt idx="1548">
                  <c:v>9.3387335867445813</c:v>
                </c:pt>
                <c:pt idx="1549">
                  <c:v>9.5127386282636444</c:v>
                </c:pt>
                <c:pt idx="1550">
                  <c:v>9.1222738931077316</c:v>
                </c:pt>
                <c:pt idx="1551">
                  <c:v>9.673382324888367</c:v>
                </c:pt>
                <c:pt idx="1552">
                  <c:v>8.4844633667933191</c:v>
                </c:pt>
                <c:pt idx="1553">
                  <c:v>9.7601943827096509</c:v>
                </c:pt>
                <c:pt idx="1554">
                  <c:v>8.9324766084617409</c:v>
                </c:pt>
                <c:pt idx="1555">
                  <c:v>9.1284793454958617</c:v>
                </c:pt>
                <c:pt idx="1556">
                  <c:v>8.2550489027522946</c:v>
                </c:pt>
                <c:pt idx="1557">
                  <c:v>9.8156394619629328</c:v>
                </c:pt>
                <c:pt idx="1558">
                  <c:v>8.9046300970050112</c:v>
                </c:pt>
                <c:pt idx="1559">
                  <c:v>8.3728608205263182</c:v>
                </c:pt>
                <c:pt idx="1560">
                  <c:v>9.1572560008837272</c:v>
                </c:pt>
                <c:pt idx="1561">
                  <c:v>9.1765767418233732</c:v>
                </c:pt>
                <c:pt idx="1562">
                  <c:v>8.7530555151382217</c:v>
                </c:pt>
                <c:pt idx="1563">
                  <c:v>8.6483968770315816</c:v>
                </c:pt>
                <c:pt idx="1564">
                  <c:v>8.4551049991028151</c:v>
                </c:pt>
                <c:pt idx="1565">
                  <c:v>9.6033279585732352</c:v>
                </c:pt>
                <c:pt idx="1566">
                  <c:v>9.2346426644991482</c:v>
                </c:pt>
                <c:pt idx="1567">
                  <c:v>9.7798499120779496</c:v>
                </c:pt>
                <c:pt idx="1568">
                  <c:v>9.1664929721959059</c:v>
                </c:pt>
                <c:pt idx="1569">
                  <c:v>8.0336584278861505</c:v>
                </c:pt>
                <c:pt idx="1570">
                  <c:v>8.2870250251650628</c:v>
                </c:pt>
                <c:pt idx="1571">
                  <c:v>8.1464193230980033</c:v>
                </c:pt>
                <c:pt idx="1572">
                  <c:v>8.6077648896006238</c:v>
                </c:pt>
                <c:pt idx="1573">
                  <c:v>9.0908809319388553</c:v>
                </c:pt>
                <c:pt idx="1574">
                  <c:v>8.4452674518446482</c:v>
                </c:pt>
                <c:pt idx="1575">
                  <c:v>8.8811416193214683</c:v>
                </c:pt>
                <c:pt idx="1576">
                  <c:v>8.7922458474678766</c:v>
                </c:pt>
                <c:pt idx="1577">
                  <c:v>9.6434206471173205</c:v>
                </c:pt>
                <c:pt idx="1578">
                  <c:v>9.5433064692681082</c:v>
                </c:pt>
                <c:pt idx="1579">
                  <c:v>8.3167891270715177</c:v>
                </c:pt>
                <c:pt idx="1580">
                  <c:v>9.4649825903497629</c:v>
                </c:pt>
                <c:pt idx="1581">
                  <c:v>8.3118895582303587</c:v>
                </c:pt>
                <c:pt idx="1582">
                  <c:v>8.1297644457941711</c:v>
                </c:pt>
                <c:pt idx="1583">
                  <c:v>9.5390684138639639</c:v>
                </c:pt>
                <c:pt idx="1584">
                  <c:v>8.5805435069169995</c:v>
                </c:pt>
                <c:pt idx="1585">
                  <c:v>9.3100046950891286</c:v>
                </c:pt>
                <c:pt idx="1586">
                  <c:v>8.7272920292096394</c:v>
                </c:pt>
                <c:pt idx="1587">
                  <c:v>9.1392739235423228</c:v>
                </c:pt>
                <c:pt idx="1588">
                  <c:v>8.4011087123954358</c:v>
                </c:pt>
                <c:pt idx="1589">
                  <c:v>8.7920939295032845</c:v>
                </c:pt>
                <c:pt idx="1590">
                  <c:v>8.8647466609054089</c:v>
                </c:pt>
                <c:pt idx="1591">
                  <c:v>9.2485028330705319</c:v>
                </c:pt>
                <c:pt idx="1592">
                  <c:v>8.658519127506672</c:v>
                </c:pt>
                <c:pt idx="1593">
                  <c:v>8.1814406957193739</c:v>
                </c:pt>
                <c:pt idx="1594">
                  <c:v>8.659213451436667</c:v>
                </c:pt>
                <c:pt idx="1595">
                  <c:v>8.3520826713526368</c:v>
                </c:pt>
                <c:pt idx="1596">
                  <c:v>8.4008840690158539</c:v>
                </c:pt>
                <c:pt idx="1597">
                  <c:v>9.3780557763807746</c:v>
                </c:pt>
                <c:pt idx="1598">
                  <c:v>8.8919241401545399</c:v>
                </c:pt>
                <c:pt idx="1599">
                  <c:v>8.8025224982844215</c:v>
                </c:pt>
                <c:pt idx="1600">
                  <c:v>8.503499864284235</c:v>
                </c:pt>
                <c:pt idx="1601">
                  <c:v>8.7476697900972393</c:v>
                </c:pt>
                <c:pt idx="1602">
                  <c:v>8.6009827171459214</c:v>
                </c:pt>
                <c:pt idx="1603">
                  <c:v>9.2560782636500356</c:v>
                </c:pt>
                <c:pt idx="1604">
                  <c:v>9.6266794766362249</c:v>
                </c:pt>
                <c:pt idx="1605">
                  <c:v>8.8155184239664983</c:v>
                </c:pt>
                <c:pt idx="1606">
                  <c:v>8.344505083590521</c:v>
                </c:pt>
                <c:pt idx="1607">
                  <c:v>9.5675951477799241</c:v>
                </c:pt>
                <c:pt idx="1608">
                  <c:v>8.4642142666253513</c:v>
                </c:pt>
                <c:pt idx="1609">
                  <c:v>8.2950491404351112</c:v>
                </c:pt>
                <c:pt idx="1610">
                  <c:v>8.464635940677562</c:v>
                </c:pt>
                <c:pt idx="1611">
                  <c:v>9.2099402919548439</c:v>
                </c:pt>
                <c:pt idx="1612">
                  <c:v>9.4166225662149809</c:v>
                </c:pt>
                <c:pt idx="1613">
                  <c:v>8.3468792537465593</c:v>
                </c:pt>
                <c:pt idx="1614">
                  <c:v>9.447307929883463</c:v>
                </c:pt>
                <c:pt idx="1615">
                  <c:v>8.5874652444015691</c:v>
                </c:pt>
                <c:pt idx="1616">
                  <c:v>9.0386026087218738</c:v>
                </c:pt>
                <c:pt idx="1617">
                  <c:v>9.4126279414110154</c:v>
                </c:pt>
                <c:pt idx="1618">
                  <c:v>9.3780557763807746</c:v>
                </c:pt>
                <c:pt idx="1619">
                  <c:v>8.4008840690158539</c:v>
                </c:pt>
                <c:pt idx="1620">
                  <c:v>8.6769282495373972</c:v>
                </c:pt>
                <c:pt idx="1621">
                  <c:v>8.4073783254090309</c:v>
                </c:pt>
                <c:pt idx="1622">
                  <c:v>9.5872688219421587</c:v>
                </c:pt>
                <c:pt idx="1623">
                  <c:v>7.7349961940227807</c:v>
                </c:pt>
                <c:pt idx="1624">
                  <c:v>8.6492735317734457</c:v>
                </c:pt>
                <c:pt idx="1625">
                  <c:v>9.1257623955008853</c:v>
                </c:pt>
                <c:pt idx="1626">
                  <c:v>8.8509474519704021</c:v>
                </c:pt>
                <c:pt idx="1627">
                  <c:v>8.545974992841689</c:v>
                </c:pt>
                <c:pt idx="1628">
                  <c:v>9.2744412973827064</c:v>
                </c:pt>
                <c:pt idx="1629">
                  <c:v>9.5585294122646172</c:v>
                </c:pt>
                <c:pt idx="1630">
                  <c:v>9.4080430308084395</c:v>
                </c:pt>
                <c:pt idx="1631">
                  <c:v>8.987821625430815</c:v>
                </c:pt>
                <c:pt idx="1632">
                  <c:v>8.745761999375512</c:v>
                </c:pt>
                <c:pt idx="1633">
                  <c:v>8.4935150640616595</c:v>
                </c:pt>
                <c:pt idx="1634">
                  <c:v>9.3826115929166356</c:v>
                </c:pt>
                <c:pt idx="1635">
                  <c:v>9.5480261576630578</c:v>
                </c:pt>
                <c:pt idx="1636">
                  <c:v>9.4662221318781654</c:v>
                </c:pt>
                <c:pt idx="1637">
                  <c:v>8.6692273472717361</c:v>
                </c:pt>
                <c:pt idx="1638">
                  <c:v>8.7425742376706399</c:v>
                </c:pt>
                <c:pt idx="1639">
                  <c:v>8.6678520677013502</c:v>
                </c:pt>
                <c:pt idx="1640">
                  <c:v>9.0631156522196576</c:v>
                </c:pt>
                <c:pt idx="1641">
                  <c:v>8.6376393444921042</c:v>
                </c:pt>
                <c:pt idx="1642">
                  <c:v>8.3809151731236096</c:v>
                </c:pt>
                <c:pt idx="1643">
                  <c:v>8.7204605127256549</c:v>
                </c:pt>
                <c:pt idx="1644">
                  <c:v>8.7465573545435031</c:v>
                </c:pt>
                <c:pt idx="1645">
                  <c:v>9.1519694586498535</c:v>
                </c:pt>
                <c:pt idx="1646">
                  <c:v>8.7852336236127293</c:v>
                </c:pt>
                <c:pt idx="1647">
                  <c:v>8.7957336059507352</c:v>
                </c:pt>
                <c:pt idx="1648">
                  <c:v>8.5726278983043382</c:v>
                </c:pt>
                <c:pt idx="1649">
                  <c:v>8.9782822032723981</c:v>
                </c:pt>
                <c:pt idx="1650">
                  <c:v>8.6642329340655522</c:v>
                </c:pt>
                <c:pt idx="1651">
                  <c:v>9.5478121089304793</c:v>
                </c:pt>
                <c:pt idx="1652">
                  <c:v>8.9341915353380745</c:v>
                </c:pt>
                <c:pt idx="1653">
                  <c:v>9.521714556684751</c:v>
                </c:pt>
                <c:pt idx="1654">
                  <c:v>8.1504679116240037</c:v>
                </c:pt>
                <c:pt idx="1655">
                  <c:v>9.292012520620208</c:v>
                </c:pt>
                <c:pt idx="1656">
                  <c:v>8.5659833555856686</c:v>
                </c:pt>
                <c:pt idx="1657">
                  <c:v>9.6511726239216387</c:v>
                </c:pt>
                <c:pt idx="1658">
                  <c:v>8.3037524155634124</c:v>
                </c:pt>
                <c:pt idx="1659">
                  <c:v>9.4138524813411646</c:v>
                </c:pt>
                <c:pt idx="1660">
                  <c:v>8.784468454090355</c:v>
                </c:pt>
                <c:pt idx="1661">
                  <c:v>8.281470857895167</c:v>
                </c:pt>
                <c:pt idx="1662">
                  <c:v>8.5550668438443189</c:v>
                </c:pt>
                <c:pt idx="1663">
                  <c:v>8.8073222675110703</c:v>
                </c:pt>
                <c:pt idx="1664">
                  <c:v>9.2982596700140654</c:v>
                </c:pt>
                <c:pt idx="1665">
                  <c:v>8.2679623053387097</c:v>
                </c:pt>
                <c:pt idx="1666">
                  <c:v>8.234564993267135</c:v>
                </c:pt>
                <c:pt idx="1667">
                  <c:v>8.4461267429823774</c:v>
                </c:pt>
                <c:pt idx="1668">
                  <c:v>9.0716528522022895</c:v>
                </c:pt>
                <c:pt idx="1669">
                  <c:v>9.0260568918686879</c:v>
                </c:pt>
                <c:pt idx="1670">
                  <c:v>8.9818073233775344</c:v>
                </c:pt>
                <c:pt idx="1671">
                  <c:v>9.0966116066478406</c:v>
                </c:pt>
                <c:pt idx="1672">
                  <c:v>9.0942558929553812</c:v>
                </c:pt>
                <c:pt idx="1673">
                  <c:v>9.1781270496115308</c:v>
                </c:pt>
                <c:pt idx="1674">
                  <c:v>8.7185000481212729</c:v>
                </c:pt>
                <c:pt idx="1675">
                  <c:v>9.0870421556316892</c:v>
                </c:pt>
                <c:pt idx="1676">
                  <c:v>8.1853502231786859</c:v>
                </c:pt>
                <c:pt idx="1677">
                  <c:v>8.3820605174247405</c:v>
                </c:pt>
                <c:pt idx="1678">
                  <c:v>8.5199892787182385</c:v>
                </c:pt>
                <c:pt idx="1679">
                  <c:v>8.9028636721962222</c:v>
                </c:pt>
                <c:pt idx="1680">
                  <c:v>9.1889124245625631</c:v>
                </c:pt>
                <c:pt idx="1681">
                  <c:v>9.4399430183511317</c:v>
                </c:pt>
                <c:pt idx="1682">
                  <c:v>9.0585868167486456</c:v>
                </c:pt>
                <c:pt idx="1683">
                  <c:v>8.9179807099732908</c:v>
                </c:pt>
                <c:pt idx="1684">
                  <c:v>8.5318847401592279</c:v>
                </c:pt>
                <c:pt idx="1685">
                  <c:v>9.3140695577386587</c:v>
                </c:pt>
                <c:pt idx="1686">
                  <c:v>8.9581541352092415</c:v>
                </c:pt>
                <c:pt idx="1687">
                  <c:v>8.4703112055161078</c:v>
                </c:pt>
                <c:pt idx="1688">
                  <c:v>8.1128274787513739</c:v>
                </c:pt>
                <c:pt idx="1689">
                  <c:v>8.5147903067999273</c:v>
                </c:pt>
                <c:pt idx="1690">
                  <c:v>9.3902423372513706</c:v>
                </c:pt>
                <c:pt idx="1691">
                  <c:v>9.281544130982514</c:v>
                </c:pt>
                <c:pt idx="1692">
                  <c:v>9.1670152472378099</c:v>
                </c:pt>
                <c:pt idx="1693">
                  <c:v>8.3857168286278512</c:v>
                </c:pt>
                <c:pt idx="1694">
                  <c:v>8.3231228875877346</c:v>
                </c:pt>
                <c:pt idx="1695">
                  <c:v>8.5409097180335536</c:v>
                </c:pt>
                <c:pt idx="1696">
                  <c:v>8.7313363605331489</c:v>
                </c:pt>
                <c:pt idx="1697">
                  <c:v>8.6550402581083627</c:v>
                </c:pt>
                <c:pt idx="1698">
                  <c:v>8.8713650051368518</c:v>
                </c:pt>
                <c:pt idx="1699">
                  <c:v>8.5869058038275377</c:v>
                </c:pt>
                <c:pt idx="1700">
                  <c:v>8.3898142620864071</c:v>
                </c:pt>
                <c:pt idx="1701">
                  <c:v>9.6908511077398138</c:v>
                </c:pt>
                <c:pt idx="1702">
                  <c:v>9.8217350506638681</c:v>
                </c:pt>
                <c:pt idx="1703">
                  <c:v>9.4449380733355088</c:v>
                </c:pt>
                <c:pt idx="1704">
                  <c:v>8.6683680192133554</c:v>
                </c:pt>
                <c:pt idx="1705">
                  <c:v>8.9899430463299979</c:v>
                </c:pt>
                <c:pt idx="1706">
                  <c:v>8.9746180384551124</c:v>
                </c:pt>
                <c:pt idx="1707">
                  <c:v>8.8073222675110703</c:v>
                </c:pt>
                <c:pt idx="1708">
                  <c:v>8.6159519634395014</c:v>
                </c:pt>
                <c:pt idx="1709">
                  <c:v>8.9560930756106387</c:v>
                </c:pt>
                <c:pt idx="1710">
                  <c:v>8.4918753834319478</c:v>
                </c:pt>
                <c:pt idx="1711">
                  <c:v>9.1881970072904924</c:v>
                </c:pt>
                <c:pt idx="1712">
                  <c:v>9.1304309887478805</c:v>
                </c:pt>
                <c:pt idx="1713">
                  <c:v>9.4316422284110217</c:v>
                </c:pt>
                <c:pt idx="1714">
                  <c:v>9.0029471307532045</c:v>
                </c:pt>
                <c:pt idx="1715">
                  <c:v>9.3430339137016478</c:v>
                </c:pt>
                <c:pt idx="1716">
                  <c:v>8.958668737047434</c:v>
                </c:pt>
                <c:pt idx="1717">
                  <c:v>8.0570606819657655</c:v>
                </c:pt>
                <c:pt idx="1718">
                  <c:v>8.9341915353380745</c:v>
                </c:pt>
                <c:pt idx="1719">
                  <c:v>8.5859727068110629</c:v>
                </c:pt>
                <c:pt idx="1720">
                  <c:v>8.6976797322644632</c:v>
                </c:pt>
                <c:pt idx="1721">
                  <c:v>8.8424600241952902</c:v>
                </c:pt>
                <c:pt idx="1722">
                  <c:v>9.3203600170147318</c:v>
                </c:pt>
                <c:pt idx="1723">
                  <c:v>8.7893554522099819</c:v>
                </c:pt>
                <c:pt idx="1724">
                  <c:v>8.8119501775399804</c:v>
                </c:pt>
                <c:pt idx="1725">
                  <c:v>8.7382545765261224</c:v>
                </c:pt>
                <c:pt idx="1726">
                  <c:v>8.6471682678379835</c:v>
                </c:pt>
                <c:pt idx="1727">
                  <c:v>9.1192114385650811</c:v>
                </c:pt>
                <c:pt idx="1728">
                  <c:v>9.0363440639282189</c:v>
                </c:pt>
                <c:pt idx="1729">
                  <c:v>9.2201916880265564</c:v>
                </c:pt>
                <c:pt idx="1730">
                  <c:v>8.2677056647624259</c:v>
                </c:pt>
                <c:pt idx="1731">
                  <c:v>8.3226370969539403</c:v>
                </c:pt>
                <c:pt idx="1732">
                  <c:v>8.4867339839315292</c:v>
                </c:pt>
                <c:pt idx="1733">
                  <c:v>8.7463983341090419</c:v>
                </c:pt>
                <c:pt idx="1734">
                  <c:v>9.1600991555394362</c:v>
                </c:pt>
                <c:pt idx="1735">
                  <c:v>9.4855449229168514</c:v>
                </c:pt>
                <c:pt idx="1736">
                  <c:v>9.3831165159266057</c:v>
                </c:pt>
                <c:pt idx="1737">
                  <c:v>7.9669334984048401</c:v>
                </c:pt>
                <c:pt idx="1738">
                  <c:v>9.3291895058145631</c:v>
                </c:pt>
                <c:pt idx="1739">
                  <c:v>8.4407440192528309</c:v>
                </c:pt>
                <c:pt idx="1740">
                  <c:v>8.4450525136385544</c:v>
                </c:pt>
                <c:pt idx="1741">
                  <c:v>9.4683103804424373</c:v>
                </c:pt>
                <c:pt idx="1742">
                  <c:v>9.3418071347184881</c:v>
                </c:pt>
                <c:pt idx="1743">
                  <c:v>9.4243220814980067</c:v>
                </c:pt>
                <c:pt idx="1744">
                  <c:v>8.3175219962871694</c:v>
                </c:pt>
                <c:pt idx="1745">
                  <c:v>8.902591637374087</c:v>
                </c:pt>
                <c:pt idx="1746">
                  <c:v>9.5269014039783411</c:v>
                </c:pt>
                <c:pt idx="1747">
                  <c:v>9.0361060253648464</c:v>
                </c:pt>
                <c:pt idx="1748">
                  <c:v>9.2123383746388559</c:v>
                </c:pt>
                <c:pt idx="1749">
                  <c:v>9.1121761231889522</c:v>
                </c:pt>
                <c:pt idx="1750">
                  <c:v>8.6852467764124874</c:v>
                </c:pt>
                <c:pt idx="1751">
                  <c:v>8.6154082389131919</c:v>
                </c:pt>
                <c:pt idx="1752">
                  <c:v>9.1167986275678192</c:v>
                </c:pt>
                <c:pt idx="1753">
                  <c:v>8.7414561159983641</c:v>
                </c:pt>
                <c:pt idx="1754">
                  <c:v>9.64121328401888</c:v>
                </c:pt>
                <c:pt idx="1755">
                  <c:v>8.7266434155984438</c:v>
                </c:pt>
                <c:pt idx="1756">
                  <c:v>9.4107473963165216</c:v>
                </c:pt>
                <c:pt idx="1757">
                  <c:v>8.5552593922226929</c:v>
                </c:pt>
                <c:pt idx="1758">
                  <c:v>8.1279950557719456</c:v>
                </c:pt>
                <c:pt idx="1759">
                  <c:v>8.9000036089595955</c:v>
                </c:pt>
                <c:pt idx="1760">
                  <c:v>8.6680240811188209</c:v>
                </c:pt>
                <c:pt idx="1761">
                  <c:v>9.304012847838818</c:v>
                </c:pt>
                <c:pt idx="1762">
                  <c:v>8.5976665755661141</c:v>
                </c:pt>
                <c:pt idx="1763">
                  <c:v>8.3740154217399088</c:v>
                </c:pt>
                <c:pt idx="1764">
                  <c:v>9.2839625118467968</c:v>
                </c:pt>
                <c:pt idx="1765">
                  <c:v>9.2483103032278109</c:v>
                </c:pt>
                <c:pt idx="1766">
                  <c:v>9.3252749100682824</c:v>
                </c:pt>
                <c:pt idx="1767">
                  <c:v>9.0604472824015652</c:v>
                </c:pt>
                <c:pt idx="1768">
                  <c:v>9.3079207003150461</c:v>
                </c:pt>
                <c:pt idx="1769">
                  <c:v>9.0008531471094582</c:v>
                </c:pt>
                <c:pt idx="1770">
                  <c:v>8.6324842357509723</c:v>
                </c:pt>
                <c:pt idx="1771">
                  <c:v>8.5614014460805574</c:v>
                </c:pt>
                <c:pt idx="1772">
                  <c:v>9.1713916218376088</c:v>
                </c:pt>
                <c:pt idx="1773">
                  <c:v>8.6215532067404794</c:v>
                </c:pt>
                <c:pt idx="1774">
                  <c:v>8.9431143080917845</c:v>
                </c:pt>
                <c:pt idx="1775">
                  <c:v>8.7975484884815582</c:v>
                </c:pt>
                <c:pt idx="1776">
                  <c:v>8.3523185482260036</c:v>
                </c:pt>
                <c:pt idx="1777">
                  <c:v>9.0543880702022967</c:v>
                </c:pt>
                <c:pt idx="1778">
                  <c:v>8.4084937744928965</c:v>
                </c:pt>
                <c:pt idx="1779">
                  <c:v>9.380167531188448</c:v>
                </c:pt>
                <c:pt idx="1780">
                  <c:v>8.8418819894971143</c:v>
                </c:pt>
                <c:pt idx="1781">
                  <c:v>8.8667226671940984</c:v>
                </c:pt>
                <c:pt idx="1782">
                  <c:v>8.5934132173276456</c:v>
                </c:pt>
                <c:pt idx="1783">
                  <c:v>8.5340503084826604</c:v>
                </c:pt>
                <c:pt idx="1784">
                  <c:v>8.6152269316876033</c:v>
                </c:pt>
                <c:pt idx="1785">
                  <c:v>9.6704199200242247</c:v>
                </c:pt>
                <c:pt idx="1786">
                  <c:v>9.2761281125141863</c:v>
                </c:pt>
                <c:pt idx="1787">
                  <c:v>8.5119796243633505</c:v>
                </c:pt>
                <c:pt idx="1788">
                  <c:v>8.9507921387681737</c:v>
                </c:pt>
                <c:pt idx="1789">
                  <c:v>8.2252353241016678</c:v>
                </c:pt>
                <c:pt idx="1790">
                  <c:v>8.450839690866216</c:v>
                </c:pt>
                <c:pt idx="1791">
                  <c:v>8.5395415950799993</c:v>
                </c:pt>
                <c:pt idx="1792">
                  <c:v>9.2058302164982972</c:v>
                </c:pt>
                <c:pt idx="1793">
                  <c:v>8.8744479672199788</c:v>
                </c:pt>
                <c:pt idx="1794">
                  <c:v>8.9970233814797087</c:v>
                </c:pt>
                <c:pt idx="1795">
                  <c:v>8.7712150623753828</c:v>
                </c:pt>
                <c:pt idx="1796">
                  <c:v>9.0012229923950642</c:v>
                </c:pt>
                <c:pt idx="1797">
                  <c:v>8.5109738916023208</c:v>
                </c:pt>
                <c:pt idx="1798">
                  <c:v>8.2406488633749131</c:v>
                </c:pt>
                <c:pt idx="1799">
                  <c:v>8.3421252633335907</c:v>
                </c:pt>
                <c:pt idx="1800">
                  <c:v>8.5610186709562672</c:v>
                </c:pt>
                <c:pt idx="1801">
                  <c:v>8.896998552743824</c:v>
                </c:pt>
                <c:pt idx="1802">
                  <c:v>8.660254034256889</c:v>
                </c:pt>
                <c:pt idx="1803">
                  <c:v>9.3444341064568821</c:v>
                </c:pt>
                <c:pt idx="1804">
                  <c:v>8.4998435530811243</c:v>
                </c:pt>
                <c:pt idx="1805">
                  <c:v>8.8330253072843643</c:v>
                </c:pt>
                <c:pt idx="1806">
                  <c:v>8.4076015147861423</c:v>
                </c:pt>
                <c:pt idx="1807">
                  <c:v>8.8535225606895391</c:v>
                </c:pt>
                <c:pt idx="1808">
                  <c:v>7.9710857535056068</c:v>
                </c:pt>
                <c:pt idx="1809">
                  <c:v>9.1629342495789121</c:v>
                </c:pt>
                <c:pt idx="1810">
                  <c:v>9.0111574581068172</c:v>
                </c:pt>
                <c:pt idx="1811">
                  <c:v>8.5091610197189738</c:v>
                </c:pt>
                <c:pt idx="1812">
                  <c:v>9.3862245868061311</c:v>
                </c:pt>
                <c:pt idx="1813">
                  <c:v>8.1297644457941711</c:v>
                </c:pt>
                <c:pt idx="1814">
                  <c:v>8.6228136732799214</c:v>
                </c:pt>
                <c:pt idx="1815">
                  <c:v>8.8829467992881739</c:v>
                </c:pt>
                <c:pt idx="1816">
                  <c:v>8.3426016806841936</c:v>
                </c:pt>
                <c:pt idx="1817">
                  <c:v>8.4726141480182697</c:v>
                </c:pt>
                <c:pt idx="1818">
                  <c:v>8.7990583785464533</c:v>
                </c:pt>
                <c:pt idx="1819">
                  <c:v>8.4807366544056215</c:v>
                </c:pt>
                <c:pt idx="1820">
                  <c:v>8.5119796243633505</c:v>
                </c:pt>
                <c:pt idx="1821">
                  <c:v>8.5515946181335707</c:v>
                </c:pt>
                <c:pt idx="1822">
                  <c:v>8.4803217166403329</c:v>
                </c:pt>
                <c:pt idx="1823">
                  <c:v>8.9181146594745293</c:v>
                </c:pt>
                <c:pt idx="1824">
                  <c:v>8.5839168234591448</c:v>
                </c:pt>
                <c:pt idx="1825">
                  <c:v>8.5961891976427349</c:v>
                </c:pt>
                <c:pt idx="1826">
                  <c:v>8.8122480181974314</c:v>
                </c:pt>
                <c:pt idx="1827">
                  <c:v>9.0750932225681566</c:v>
                </c:pt>
                <c:pt idx="1828">
                  <c:v>8.9614943233095996</c:v>
                </c:pt>
                <c:pt idx="1829">
                  <c:v>8.9361666495491949</c:v>
                </c:pt>
                <c:pt idx="1830">
                  <c:v>8.5657928612522998</c:v>
                </c:pt>
                <c:pt idx="1831">
                  <c:v>8.2263059880155076</c:v>
                </c:pt>
                <c:pt idx="1832">
                  <c:v>8.7217653571450118</c:v>
                </c:pt>
                <c:pt idx="1833">
                  <c:v>9.6126003491353984</c:v>
                </c:pt>
                <c:pt idx="1834">
                  <c:v>8.9027276640355222</c:v>
                </c:pt>
                <c:pt idx="1835">
                  <c:v>8.8186302291003535</c:v>
                </c:pt>
                <c:pt idx="1836">
                  <c:v>8.6571290317137546</c:v>
                </c:pt>
                <c:pt idx="1837">
                  <c:v>8.8320039312562706</c:v>
                </c:pt>
                <c:pt idx="1838">
                  <c:v>8.6690555407254841</c:v>
                </c:pt>
                <c:pt idx="1839">
                  <c:v>8.3929895879569312</c:v>
                </c:pt>
                <c:pt idx="1840">
                  <c:v>9.109082539901955</c:v>
                </c:pt>
                <c:pt idx="1841">
                  <c:v>9.2532082722033593</c:v>
                </c:pt>
                <c:pt idx="1842">
                  <c:v>8.3929895879569312</c:v>
                </c:pt>
                <c:pt idx="1843">
                  <c:v>9.1443074013717442</c:v>
                </c:pt>
                <c:pt idx="1844">
                  <c:v>8.6511994712639719</c:v>
                </c:pt>
                <c:pt idx="1845">
                  <c:v>9.7458976319613573</c:v>
                </c:pt>
                <c:pt idx="1846">
                  <c:v>9.1129480259675333</c:v>
                </c:pt>
                <c:pt idx="1847">
                  <c:v>9.6178700141332261</c:v>
                </c:pt>
                <c:pt idx="1848">
                  <c:v>8.8041750187536252</c:v>
                </c:pt>
                <c:pt idx="1849">
                  <c:v>8.9652068027703571</c:v>
                </c:pt>
                <c:pt idx="1850">
                  <c:v>9.8263364933477124</c:v>
                </c:pt>
                <c:pt idx="1851">
                  <c:v>8.3593691062226707</c:v>
                </c:pt>
                <c:pt idx="1852">
                  <c:v>9.3263440477324888</c:v>
                </c:pt>
                <c:pt idx="1853">
                  <c:v>8.624611588183507</c:v>
                </c:pt>
                <c:pt idx="1854">
                  <c:v>8.4869401482452158</c:v>
                </c:pt>
                <c:pt idx="1855">
                  <c:v>8.9206562968537284</c:v>
                </c:pt>
                <c:pt idx="1856">
                  <c:v>8.7855395275612764</c:v>
                </c:pt>
                <c:pt idx="1857">
                  <c:v>8.3272426074577925</c:v>
                </c:pt>
                <c:pt idx="1858">
                  <c:v>8.2038513721838786</c:v>
                </c:pt>
                <c:pt idx="1859">
                  <c:v>8.2779202581721432</c:v>
                </c:pt>
                <c:pt idx="1860">
                  <c:v>9.4891078270383904</c:v>
                </c:pt>
                <c:pt idx="1861">
                  <c:v>9.6079077079572066</c:v>
                </c:pt>
                <c:pt idx="1862">
                  <c:v>9.1306476030669348</c:v>
                </c:pt>
                <c:pt idx="1863">
                  <c:v>8.7763214564499581</c:v>
                </c:pt>
                <c:pt idx="1864">
                  <c:v>8.9767676251714335</c:v>
                </c:pt>
                <c:pt idx="1865">
                  <c:v>8.3337510069535803</c:v>
                </c:pt>
                <c:pt idx="1866">
                  <c:v>8.84980082722101</c:v>
                </c:pt>
                <c:pt idx="1867">
                  <c:v>8.241966560231802</c:v>
                </c:pt>
                <c:pt idx="1868">
                  <c:v>8.3712421359319329</c:v>
                </c:pt>
                <c:pt idx="1869">
                  <c:v>8.784468454090355</c:v>
                </c:pt>
                <c:pt idx="1870">
                  <c:v>9.5499505372883231</c:v>
                </c:pt>
                <c:pt idx="1871">
                  <c:v>9.0887375502169334</c:v>
                </c:pt>
                <c:pt idx="1872">
                  <c:v>9.0378899349774908</c:v>
                </c:pt>
                <c:pt idx="1873">
                  <c:v>8.4450525136385544</c:v>
                </c:pt>
                <c:pt idx="1874">
                  <c:v>9.2415482991003763</c:v>
                </c:pt>
                <c:pt idx="1875">
                  <c:v>8.5430558509419647</c:v>
                </c:pt>
                <c:pt idx="1876">
                  <c:v>8.9516991683088154</c:v>
                </c:pt>
                <c:pt idx="1877">
                  <c:v>9.0613762188362248</c:v>
                </c:pt>
                <c:pt idx="1878">
                  <c:v>8.2273755068340346</c:v>
                </c:pt>
                <c:pt idx="1879">
                  <c:v>8.5529463611220553</c:v>
                </c:pt>
                <c:pt idx="1880">
                  <c:v>9.2670987057947922</c:v>
                </c:pt>
                <c:pt idx="1881">
                  <c:v>9.2390250058360923</c:v>
                </c:pt>
                <c:pt idx="1882">
                  <c:v>9.2402874483441355</c:v>
                </c:pt>
                <c:pt idx="1883">
                  <c:v>8.853093836138493</c:v>
                </c:pt>
                <c:pt idx="1884">
                  <c:v>9.3860568297180009</c:v>
                </c:pt>
                <c:pt idx="1885">
                  <c:v>8.8206993992149041</c:v>
                </c:pt>
                <c:pt idx="1886">
                  <c:v>8.6186661603468711</c:v>
                </c:pt>
                <c:pt idx="1887">
                  <c:v>9.1355090613531793</c:v>
                </c:pt>
                <c:pt idx="1888">
                  <c:v>9.2321997063290766</c:v>
                </c:pt>
                <c:pt idx="1889">
                  <c:v>8.9562220163625419</c:v>
                </c:pt>
                <c:pt idx="1890">
                  <c:v>8.3730918474419802</c:v>
                </c:pt>
                <c:pt idx="1891">
                  <c:v>8.9411528821605657</c:v>
                </c:pt>
                <c:pt idx="1892">
                  <c:v>8.3895870668110906</c:v>
                </c:pt>
                <c:pt idx="1893">
                  <c:v>9.4065648339391288</c:v>
                </c:pt>
                <c:pt idx="1894">
                  <c:v>8.4892051548760694</c:v>
                </c:pt>
                <c:pt idx="1895">
                  <c:v>9.0675087228686397</c:v>
                </c:pt>
                <c:pt idx="1896">
                  <c:v>8.6253298500208153</c:v>
                </c:pt>
                <c:pt idx="1897">
                  <c:v>8.89439598980643</c:v>
                </c:pt>
                <c:pt idx="1898">
                  <c:v>8.3977337513789099</c:v>
                </c:pt>
                <c:pt idx="1899">
                  <c:v>8.5358186555394031</c:v>
                </c:pt>
                <c:pt idx="1900">
                  <c:v>8.4469852963727412</c:v>
                </c:pt>
                <c:pt idx="1901">
                  <c:v>9.311271090554623</c:v>
                </c:pt>
                <c:pt idx="1902">
                  <c:v>9.0752076979846859</c:v>
                </c:pt>
                <c:pt idx="1903">
                  <c:v>9.7597903772789412</c:v>
                </c:pt>
                <c:pt idx="1904">
                  <c:v>8.7483049123796235</c:v>
                </c:pt>
                <c:pt idx="1905">
                  <c:v>8.675734219544788</c:v>
                </c:pt>
                <c:pt idx="1906">
                  <c:v>8.9328726219313737</c:v>
                </c:pt>
                <c:pt idx="1907">
                  <c:v>8.8492270214385194</c:v>
                </c:pt>
                <c:pt idx="1908">
                  <c:v>9.2002900361226807</c:v>
                </c:pt>
                <c:pt idx="1909">
                  <c:v>8.7112786151304338</c:v>
                </c:pt>
                <c:pt idx="1910">
                  <c:v>8.3710106812381557</c:v>
                </c:pt>
                <c:pt idx="1911">
                  <c:v>8.8569457561590212</c:v>
                </c:pt>
                <c:pt idx="1912">
                  <c:v>9.0938065557202314</c:v>
                </c:pt>
                <c:pt idx="1913">
                  <c:v>9.1726385047921717</c:v>
                </c:pt>
                <c:pt idx="1914">
                  <c:v>8.9860711873744634</c:v>
                </c:pt>
                <c:pt idx="1915">
                  <c:v>8.896998552743824</c:v>
                </c:pt>
                <c:pt idx="1916">
                  <c:v>8.3927631130380611</c:v>
                </c:pt>
                <c:pt idx="1917">
                  <c:v>8.9427223305601427</c:v>
                </c:pt>
                <c:pt idx="1918">
                  <c:v>8.814924599721019</c:v>
                </c:pt>
                <c:pt idx="1919">
                  <c:v>8.3184983205043377</c:v>
                </c:pt>
                <c:pt idx="1920">
                  <c:v>9.7528971939036264</c:v>
                </c:pt>
                <c:pt idx="1921">
                  <c:v>9.4654475984957855</c:v>
                </c:pt>
                <c:pt idx="1922">
                  <c:v>8.9955369449369744</c:v>
                </c:pt>
                <c:pt idx="1923">
                  <c:v>9.1593628172113153</c:v>
                </c:pt>
                <c:pt idx="1924">
                  <c:v>9.090430075303626</c:v>
                </c:pt>
                <c:pt idx="1925">
                  <c:v>8.6020856584342003</c:v>
                </c:pt>
                <c:pt idx="1926">
                  <c:v>8.9359035262744229</c:v>
                </c:pt>
                <c:pt idx="1927">
                  <c:v>9.0502889838279561</c:v>
                </c:pt>
                <c:pt idx="1928">
                  <c:v>8.9251884293780268</c:v>
                </c:pt>
                <c:pt idx="1929">
                  <c:v>8.8309815109524976</c:v>
                </c:pt>
                <c:pt idx="1930">
                  <c:v>9.3914945810181312</c:v>
                </c:pt>
                <c:pt idx="1931">
                  <c:v>8.8855792912829816</c:v>
                </c:pt>
                <c:pt idx="1932">
                  <c:v>8.5424709986005052</c:v>
                </c:pt>
                <c:pt idx="1933">
                  <c:v>9.5235439816580421</c:v>
                </c:pt>
                <c:pt idx="1934">
                  <c:v>9.4471501140542067</c:v>
                </c:pt>
                <c:pt idx="1935">
                  <c:v>8.5716813767003064</c:v>
                </c:pt>
                <c:pt idx="1936">
                  <c:v>8.4093852387819314</c:v>
                </c:pt>
                <c:pt idx="1937">
                  <c:v>9.0007298349445577</c:v>
                </c:pt>
                <c:pt idx="1938">
                  <c:v>8.6132303796131797</c:v>
                </c:pt>
                <c:pt idx="1939">
                  <c:v>8.2241635126378618</c:v>
                </c:pt>
                <c:pt idx="1940">
                  <c:v>9.0369389125567867</c:v>
                </c:pt>
                <c:pt idx="1941">
                  <c:v>8.7638970071394606</c:v>
                </c:pt>
                <c:pt idx="1942">
                  <c:v>8.9742382194975807</c:v>
                </c:pt>
                <c:pt idx="1943">
                  <c:v>8.5923006639030426</c:v>
                </c:pt>
                <c:pt idx="1944">
                  <c:v>9.1757489272065644</c:v>
                </c:pt>
                <c:pt idx="1945">
                  <c:v>9.1200873829986211</c:v>
                </c:pt>
                <c:pt idx="1946">
                  <c:v>8.4162672728262766</c:v>
                </c:pt>
                <c:pt idx="1947">
                  <c:v>8.5758393868489708</c:v>
                </c:pt>
                <c:pt idx="1948">
                  <c:v>8.2361556616831244</c:v>
                </c:pt>
                <c:pt idx="1949">
                  <c:v>8.7111138840535443</c:v>
                </c:pt>
                <c:pt idx="1950">
                  <c:v>7.7376162828579043</c:v>
                </c:pt>
                <c:pt idx="1951">
                  <c:v>8.556221578383715</c:v>
                </c:pt>
                <c:pt idx="1952">
                  <c:v>8.6808414829445706</c:v>
                </c:pt>
                <c:pt idx="1953">
                  <c:v>8.4994364698269784</c:v>
                </c:pt>
                <c:pt idx="1954">
                  <c:v>9.6538075022173544</c:v>
                </c:pt>
                <c:pt idx="1955">
                  <c:v>8.3600714356440253</c:v>
                </c:pt>
                <c:pt idx="1956">
                  <c:v>8.4248585802134421</c:v>
                </c:pt>
                <c:pt idx="1957">
                  <c:v>9.3041039017883467</c:v>
                </c:pt>
                <c:pt idx="1958">
                  <c:v>8.7284260917046126</c:v>
                </c:pt>
                <c:pt idx="1959">
                  <c:v>8.7420951957453106</c:v>
                </c:pt>
                <c:pt idx="1960">
                  <c:v>8.0232246847166699</c:v>
                </c:pt>
                <c:pt idx="1961">
                  <c:v>8.2074018333763554</c:v>
                </c:pt>
                <c:pt idx="1962">
                  <c:v>9.2398991742177277</c:v>
                </c:pt>
                <c:pt idx="1963">
                  <c:v>8.3889051711147058</c:v>
                </c:pt>
                <c:pt idx="1964">
                  <c:v>9.2412574746109044</c:v>
                </c:pt>
                <c:pt idx="1965">
                  <c:v>9.0395520509959013</c:v>
                </c:pt>
                <c:pt idx="1966">
                  <c:v>9.3058323534354042</c:v>
                </c:pt>
                <c:pt idx="1967">
                  <c:v>9.2575101764525733</c:v>
                </c:pt>
                <c:pt idx="1968">
                  <c:v>8.1978140322212028</c:v>
                </c:pt>
                <c:pt idx="1969">
                  <c:v>9.1924818536748703</c:v>
                </c:pt>
                <c:pt idx="1970">
                  <c:v>8.4381499840757836</c:v>
                </c:pt>
                <c:pt idx="1971">
                  <c:v>8.5542962793677404</c:v>
                </c:pt>
                <c:pt idx="1972">
                  <c:v>8.233503140233994</c:v>
                </c:pt>
                <c:pt idx="1973">
                  <c:v>8.3126260256749624</c:v>
                </c:pt>
                <c:pt idx="1974">
                  <c:v>8.4259547109819657</c:v>
                </c:pt>
                <c:pt idx="1975">
                  <c:v>8.7473520776243525</c:v>
                </c:pt>
                <c:pt idx="1976">
                  <c:v>8.8910988306166363</c:v>
                </c:pt>
                <c:pt idx="1977">
                  <c:v>9.0847771490008373</c:v>
                </c:pt>
                <c:pt idx="1978">
                  <c:v>8.8110561229430999</c:v>
                </c:pt>
                <c:pt idx="1979">
                  <c:v>8.0261701949464257</c:v>
                </c:pt>
                <c:pt idx="1980">
                  <c:v>8.8178902009455129</c:v>
                </c:pt>
                <c:pt idx="1981">
                  <c:v>9.0109133472792884</c:v>
                </c:pt>
                <c:pt idx="1982">
                  <c:v>8.7668618216698029</c:v>
                </c:pt>
                <c:pt idx="1983">
                  <c:v>9.6947398815056509</c:v>
                </c:pt>
                <c:pt idx="1984">
                  <c:v>8.807621489536043</c:v>
                </c:pt>
                <c:pt idx="1985">
                  <c:v>8.1878554436956232</c:v>
                </c:pt>
                <c:pt idx="1986">
                  <c:v>9.6656744272374819</c:v>
                </c:pt>
                <c:pt idx="1987">
                  <c:v>9.6454290051504188</c:v>
                </c:pt>
                <c:pt idx="1988">
                  <c:v>9.3805893475358673</c:v>
                </c:pt>
                <c:pt idx="1989">
                  <c:v>8.5496603815537391</c:v>
                </c:pt>
                <c:pt idx="1990">
                  <c:v>8.7895077867368965</c:v>
                </c:pt>
                <c:pt idx="1991">
                  <c:v>9.5749834855640916</c:v>
                </c:pt>
                <c:pt idx="1992">
                  <c:v>8.6693991243055688</c:v>
                </c:pt>
                <c:pt idx="1993">
                  <c:v>8.533656917446903</c:v>
                </c:pt>
                <c:pt idx="1994">
                  <c:v>9.5426611460463437</c:v>
                </c:pt>
                <c:pt idx="1995">
                  <c:v>8.6769282495373972</c:v>
                </c:pt>
                <c:pt idx="1996">
                  <c:v>8.862625169408922</c:v>
                </c:pt>
                <c:pt idx="1997">
                  <c:v>9.2321997063290766</c:v>
                </c:pt>
                <c:pt idx="1998">
                  <c:v>8.5175931114375647</c:v>
                </c:pt>
                <c:pt idx="1999">
                  <c:v>8.4719865985781588</c:v>
                </c:pt>
                <c:pt idx="2000">
                  <c:v>8.2930491397684438</c:v>
                </c:pt>
                <c:pt idx="2001">
                  <c:v>9.0449939193881903</c:v>
                </c:pt>
                <c:pt idx="2002">
                  <c:v>9.1631439371452075</c:v>
                </c:pt>
                <c:pt idx="2003">
                  <c:v>9.2326887756399447</c:v>
                </c:pt>
                <c:pt idx="2004">
                  <c:v>8.5316876375666908</c:v>
                </c:pt>
                <c:pt idx="2005">
                  <c:v>8.6796521191139409</c:v>
                </c:pt>
                <c:pt idx="2006">
                  <c:v>8.8267345982209111</c:v>
                </c:pt>
                <c:pt idx="2007">
                  <c:v>8.6830465555028855</c:v>
                </c:pt>
                <c:pt idx="2008">
                  <c:v>9.0262973342838873</c:v>
                </c:pt>
                <c:pt idx="2009">
                  <c:v>9.5751917971990501</c:v>
                </c:pt>
                <c:pt idx="2010">
                  <c:v>7.8192344538590701</c:v>
                </c:pt>
                <c:pt idx="2011">
                  <c:v>8.5077487325882384</c:v>
                </c:pt>
                <c:pt idx="2012">
                  <c:v>8.8882048714550219</c:v>
                </c:pt>
                <c:pt idx="2013">
                  <c:v>8.5546816358272295</c:v>
                </c:pt>
                <c:pt idx="2014">
                  <c:v>9.0515790795912405</c:v>
                </c:pt>
                <c:pt idx="2015">
                  <c:v>8.4062616307089559</c:v>
                </c:pt>
                <c:pt idx="2016">
                  <c:v>8.4912598093897333</c:v>
                </c:pt>
                <c:pt idx="2017">
                  <c:v>8.7323045710331826</c:v>
                </c:pt>
                <c:pt idx="2018">
                  <c:v>8.6597338781983471</c:v>
                </c:pt>
                <c:pt idx="2019">
                  <c:v>8.8630498279190899</c:v>
                </c:pt>
                <c:pt idx="2020">
                  <c:v>8.4409598854166479</c:v>
                </c:pt>
                <c:pt idx="2021">
                  <c:v>8.4589282832842621</c:v>
                </c:pt>
                <c:pt idx="2022">
                  <c:v>9.5782420595293818</c:v>
                </c:pt>
                <c:pt idx="2023">
                  <c:v>8.2252353241016678</c:v>
                </c:pt>
                <c:pt idx="2024">
                  <c:v>8.2550489027522946</c:v>
                </c:pt>
                <c:pt idx="2025">
                  <c:v>8.2860174684047632</c:v>
                </c:pt>
                <c:pt idx="2026">
                  <c:v>9.5962148303193437</c:v>
                </c:pt>
                <c:pt idx="2027">
                  <c:v>8.1897996187282285</c:v>
                </c:pt>
                <c:pt idx="2028">
                  <c:v>8.3518467388282449</c:v>
                </c:pt>
                <c:pt idx="2029">
                  <c:v>9.1077537832010815</c:v>
                </c:pt>
                <c:pt idx="2030">
                  <c:v>9.7553934942914005</c:v>
                </c:pt>
                <c:pt idx="2031">
                  <c:v>8.5251613610654147</c:v>
                </c:pt>
                <c:pt idx="2032">
                  <c:v>8.5716813767003064</c:v>
                </c:pt>
                <c:pt idx="2033">
                  <c:v>8.4563810520194806</c:v>
                </c:pt>
                <c:pt idx="2034">
                  <c:v>8.3909494648419862</c:v>
                </c:pt>
                <c:pt idx="2035">
                  <c:v>8.4213428657594029</c:v>
                </c:pt>
                <c:pt idx="2036">
                  <c:v>8.1625162501401789</c:v>
                </c:pt>
                <c:pt idx="2037">
                  <c:v>8.7396965378430238</c:v>
                </c:pt>
                <c:pt idx="2038">
                  <c:v>9.0847771490008373</c:v>
                </c:pt>
                <c:pt idx="2039">
                  <c:v>8.7803263909466054</c:v>
                </c:pt>
                <c:pt idx="2040">
                  <c:v>9.497697391604019</c:v>
                </c:pt>
                <c:pt idx="2041">
                  <c:v>9.5145107619327653</c:v>
                </c:pt>
                <c:pt idx="2042">
                  <c:v>8.5475283912123103</c:v>
                </c:pt>
                <c:pt idx="2043">
                  <c:v>9.5752612247687665</c:v>
                </c:pt>
                <c:pt idx="2044">
                  <c:v>8.4606228399278436</c:v>
                </c:pt>
                <c:pt idx="2045">
                  <c:v>8.4409598854166479</c:v>
                </c:pt>
                <c:pt idx="2046">
                  <c:v>9.6960327861031761</c:v>
                </c:pt>
                <c:pt idx="2047">
                  <c:v>8.7875256255329059</c:v>
                </c:pt>
                <c:pt idx="2048">
                  <c:v>8.9680140012451997</c:v>
                </c:pt>
                <c:pt idx="2049">
                  <c:v>8.4073783254090309</c:v>
                </c:pt>
                <c:pt idx="2050">
                  <c:v>9.4447798830322434</c:v>
                </c:pt>
                <c:pt idx="2051">
                  <c:v>9.4457286497068296</c:v>
                </c:pt>
                <c:pt idx="2052">
                  <c:v>8.9461143755607431</c:v>
                </c:pt>
                <c:pt idx="2053">
                  <c:v>8.4914650428435063</c:v>
                </c:pt>
                <c:pt idx="2054">
                  <c:v>8.7993600831799075</c:v>
                </c:pt>
                <c:pt idx="2055">
                  <c:v>8.467582690862903</c:v>
                </c:pt>
                <c:pt idx="2056">
                  <c:v>8.5952647268363922</c:v>
                </c:pt>
                <c:pt idx="2057">
                  <c:v>8.7293971226920615</c:v>
                </c:pt>
                <c:pt idx="2058">
                  <c:v>9.2198945847809952</c:v>
                </c:pt>
                <c:pt idx="2059">
                  <c:v>8.5910011185609569</c:v>
                </c:pt>
                <c:pt idx="2060">
                  <c:v>8.4484859934064467</c:v>
                </c:pt>
                <c:pt idx="2061">
                  <c:v>8.2799507157225261</c:v>
                </c:pt>
                <c:pt idx="2062">
                  <c:v>8.7719904365322421</c:v>
                </c:pt>
                <c:pt idx="2063">
                  <c:v>8.6990146231685106</c:v>
                </c:pt>
                <c:pt idx="2064">
                  <c:v>8.5379757305987667</c:v>
                </c:pt>
                <c:pt idx="2065">
                  <c:v>8.3216648071350008</c:v>
                </c:pt>
                <c:pt idx="2066">
                  <c:v>9.4344434627850919</c:v>
                </c:pt>
                <c:pt idx="2067">
                  <c:v>9.8378817954381343</c:v>
                </c:pt>
                <c:pt idx="2068">
                  <c:v>8.5996944129279811</c:v>
                </c:pt>
                <c:pt idx="2069">
                  <c:v>8.2206721702972523</c:v>
                </c:pt>
                <c:pt idx="2070">
                  <c:v>8.5794165345963691</c:v>
                </c:pt>
                <c:pt idx="2071">
                  <c:v>8.4246392098056297</c:v>
                </c:pt>
                <c:pt idx="2072">
                  <c:v>8.3779311240827301</c:v>
                </c:pt>
                <c:pt idx="2073">
                  <c:v>9.1607298714228484</c:v>
                </c:pt>
                <c:pt idx="2074">
                  <c:v>8.5659833555856686</c:v>
                </c:pt>
                <c:pt idx="2075">
                  <c:v>8.9480661034589346</c:v>
                </c:pt>
                <c:pt idx="2076">
                  <c:v>9.2646391453835619</c:v>
                </c:pt>
                <c:pt idx="2077">
                  <c:v>8.8499442272355964</c:v>
                </c:pt>
                <c:pt idx="2078">
                  <c:v>9.0641578617981011</c:v>
                </c:pt>
                <c:pt idx="2079">
                  <c:v>8.3806859467615737</c:v>
                </c:pt>
                <c:pt idx="2080">
                  <c:v>9.5721322022943767</c:v>
                </c:pt>
                <c:pt idx="2081">
                  <c:v>7.9529667909231314</c:v>
                </c:pt>
                <c:pt idx="2082">
                  <c:v>9.0365820458427155</c:v>
                </c:pt>
                <c:pt idx="2083">
                  <c:v>9.1552504056582222</c:v>
                </c:pt>
                <c:pt idx="2084">
                  <c:v>9.659567149523216</c:v>
                </c:pt>
                <c:pt idx="2085">
                  <c:v>8.8865474125120425</c:v>
                </c:pt>
                <c:pt idx="2086">
                  <c:v>8.8140332016527836</c:v>
                </c:pt>
                <c:pt idx="2087">
                  <c:v>8.6663026140040778</c:v>
                </c:pt>
                <c:pt idx="2088">
                  <c:v>9.1497407498472523</c:v>
                </c:pt>
                <c:pt idx="2089">
                  <c:v>9.2767833285248962</c:v>
                </c:pt>
                <c:pt idx="2090">
                  <c:v>9.1555673461288904</c:v>
                </c:pt>
                <c:pt idx="2091">
                  <c:v>8.8675683332064423</c:v>
                </c:pt>
                <c:pt idx="2092">
                  <c:v>8.4682130091945194</c:v>
                </c:pt>
                <c:pt idx="2093">
                  <c:v>8.4017823399049103</c:v>
                </c:pt>
                <c:pt idx="2094">
                  <c:v>8.5799801795150028</c:v>
                </c:pt>
                <c:pt idx="2095">
                  <c:v>8.5896998822029857</c:v>
                </c:pt>
                <c:pt idx="2096">
                  <c:v>8.828054536815424</c:v>
                </c:pt>
                <c:pt idx="2097">
                  <c:v>8.0705935399495186</c:v>
                </c:pt>
                <c:pt idx="2098">
                  <c:v>9.0337225180989069</c:v>
                </c:pt>
                <c:pt idx="2099">
                  <c:v>8.3889051711147058</c:v>
                </c:pt>
                <c:pt idx="2100">
                  <c:v>9.5727587905419806</c:v>
                </c:pt>
                <c:pt idx="2101">
                  <c:v>8.7268056084460959</c:v>
                </c:pt>
                <c:pt idx="2102">
                  <c:v>8.3392619829235759</c:v>
                </c:pt>
                <c:pt idx="2103">
                  <c:v>9.1549333647044442</c:v>
                </c:pt>
                <c:pt idx="2104">
                  <c:v>9.2575101764525733</c:v>
                </c:pt>
                <c:pt idx="2105">
                  <c:v>8.9898183813669252</c:v>
                </c:pt>
                <c:pt idx="2106">
                  <c:v>8.2766491254218604</c:v>
                </c:pt>
                <c:pt idx="2107">
                  <c:v>9.5962148303193437</c:v>
                </c:pt>
                <c:pt idx="2108">
                  <c:v>9.0758942754232592</c:v>
                </c:pt>
                <c:pt idx="2109">
                  <c:v>9.3853855197993603</c:v>
                </c:pt>
                <c:pt idx="2110">
                  <c:v>9.2786530121582693</c:v>
                </c:pt>
                <c:pt idx="2111">
                  <c:v>8.5731953815315229</c:v>
                </c:pt>
                <c:pt idx="2112">
                  <c:v>8.9406291848456387</c:v>
                </c:pt>
                <c:pt idx="2113">
                  <c:v>9.3061049939605613</c:v>
                </c:pt>
                <c:pt idx="2114">
                  <c:v>8.4303272583945752</c:v>
                </c:pt>
                <c:pt idx="2115">
                  <c:v>8.2661644366124918</c:v>
                </c:pt>
                <c:pt idx="2116">
                  <c:v>9.3298108719523487</c:v>
                </c:pt>
                <c:pt idx="2117">
                  <c:v>8.4011087123954358</c:v>
                </c:pt>
                <c:pt idx="2118">
                  <c:v>8.3929895879569312</c:v>
                </c:pt>
                <c:pt idx="2119">
                  <c:v>8.7626460296502824</c:v>
                </c:pt>
                <c:pt idx="2120">
                  <c:v>9.1215091582695678</c:v>
                </c:pt>
                <c:pt idx="2121">
                  <c:v>8.6522484224091016</c:v>
                </c:pt>
                <c:pt idx="2122">
                  <c:v>9.2158253022067527</c:v>
                </c:pt>
                <c:pt idx="2123">
                  <c:v>8.6595604327031594</c:v>
                </c:pt>
                <c:pt idx="2124">
                  <c:v>8.9699234919915156</c:v>
                </c:pt>
                <c:pt idx="2125">
                  <c:v>9.4182484506476154</c:v>
                </c:pt>
                <c:pt idx="2126">
                  <c:v>8.8444805184603776</c:v>
                </c:pt>
                <c:pt idx="2127">
                  <c:v>8.8568033567283777</c:v>
                </c:pt>
                <c:pt idx="2128">
                  <c:v>9.1357245785953936</c:v>
                </c:pt>
                <c:pt idx="2129">
                  <c:v>8.8482220683713848</c:v>
                </c:pt>
                <c:pt idx="2130">
                  <c:v>8.5900718368288107</c:v>
                </c:pt>
                <c:pt idx="2131">
                  <c:v>8.4069317971587001</c:v>
                </c:pt>
                <c:pt idx="2132">
                  <c:v>8.533656917446903</c:v>
                </c:pt>
                <c:pt idx="2133">
                  <c:v>9.07829359105585</c:v>
                </c:pt>
                <c:pt idx="2134">
                  <c:v>8.4943338972701543</c:v>
                </c:pt>
                <c:pt idx="2135">
                  <c:v>8.7701285275381835</c:v>
                </c:pt>
                <c:pt idx="2136">
                  <c:v>8.8028231597418873</c:v>
                </c:pt>
                <c:pt idx="2137">
                  <c:v>9.1318381438212253</c:v>
                </c:pt>
                <c:pt idx="2138">
                  <c:v>8.1559363379723937</c:v>
                </c:pt>
                <c:pt idx="2139">
                  <c:v>8.7867622084410915</c:v>
                </c:pt>
                <c:pt idx="2140">
                  <c:v>8.6532962744085786</c:v>
                </c:pt>
                <c:pt idx="2141">
                  <c:v>9.3101857069458998</c:v>
                </c:pt>
                <c:pt idx="2142">
                  <c:v>9.1604145632064569</c:v>
                </c:pt>
                <c:pt idx="2143">
                  <c:v>9.6159388045295824</c:v>
                </c:pt>
                <c:pt idx="2144">
                  <c:v>9.1949221192478028</c:v>
                </c:pt>
                <c:pt idx="2145">
                  <c:v>9.1177863903655751</c:v>
                </c:pt>
                <c:pt idx="2146">
                  <c:v>8.2802042332799743</c:v>
                </c:pt>
                <c:pt idx="2147">
                  <c:v>8.3231228875877346</c:v>
                </c:pt>
                <c:pt idx="2148">
                  <c:v>9.456184308811169</c:v>
                </c:pt>
                <c:pt idx="2149">
                  <c:v>8.4536142097733666</c:v>
                </c:pt>
                <c:pt idx="2150">
                  <c:v>8.8053751389096693</c:v>
                </c:pt>
                <c:pt idx="2151">
                  <c:v>8.176110342237342</c:v>
                </c:pt>
                <c:pt idx="2152">
                  <c:v>8.6991813593089535</c:v>
                </c:pt>
                <c:pt idx="2153">
                  <c:v>8.3497208374724892</c:v>
                </c:pt>
                <c:pt idx="2154">
                  <c:v>9.745429247877853</c:v>
                </c:pt>
                <c:pt idx="2155">
                  <c:v>8.7764757893463212</c:v>
                </c:pt>
                <c:pt idx="2156">
                  <c:v>9.3953250461896207</c:v>
                </c:pt>
                <c:pt idx="2157">
                  <c:v>8.8480784211686672</c:v>
                </c:pt>
                <c:pt idx="2158">
                  <c:v>8.3551447394618386</c:v>
                </c:pt>
                <c:pt idx="2159">
                  <c:v>8.5492730848796494</c:v>
                </c:pt>
                <c:pt idx="2160">
                  <c:v>8.6623319570824755</c:v>
                </c:pt>
                <c:pt idx="2161">
                  <c:v>9.5374114126563345</c:v>
                </c:pt>
                <c:pt idx="2162">
                  <c:v>9.2183085416253601</c:v>
                </c:pt>
                <c:pt idx="2163">
                  <c:v>9.8419312468370226</c:v>
                </c:pt>
                <c:pt idx="2164">
                  <c:v>8.5129843466421828</c:v>
                </c:pt>
                <c:pt idx="2165">
                  <c:v>9.1553560636434224</c:v>
                </c:pt>
                <c:pt idx="2166">
                  <c:v>9.470471375340674</c:v>
                </c:pt>
                <c:pt idx="2167">
                  <c:v>8.5119796243633505</c:v>
                </c:pt>
                <c:pt idx="2168">
                  <c:v>8.5811065171598901</c:v>
                </c:pt>
                <c:pt idx="2169">
                  <c:v>8.6569551337913957</c:v>
                </c:pt>
                <c:pt idx="2170">
                  <c:v>8.58876938990546</c:v>
                </c:pt>
                <c:pt idx="2171">
                  <c:v>8.0783781036265196</c:v>
                </c:pt>
                <c:pt idx="2172">
                  <c:v>8.9873218128501247</c:v>
                </c:pt>
                <c:pt idx="2173">
                  <c:v>8.8978190095107568</c:v>
                </c:pt>
                <c:pt idx="2174">
                  <c:v>8.6404722075764084</c:v>
                </c:pt>
                <c:pt idx="2175">
                  <c:v>9.0423949811267352</c:v>
                </c:pt>
                <c:pt idx="2176">
                  <c:v>8.5057277133069586</c:v>
                </c:pt>
                <c:pt idx="2177">
                  <c:v>9.1827636042059488</c:v>
                </c:pt>
                <c:pt idx="2178">
                  <c:v>8.7122664321353547</c:v>
                </c:pt>
                <c:pt idx="2179">
                  <c:v>8.4307634634178505</c:v>
                </c:pt>
                <c:pt idx="2180">
                  <c:v>8.740336742730447</c:v>
                </c:pt>
                <c:pt idx="2181">
                  <c:v>9.1802934506238856</c:v>
                </c:pt>
                <c:pt idx="2182">
                  <c:v>9.1182250830683778</c:v>
                </c:pt>
                <c:pt idx="2183">
                  <c:v>9.0186954877213434</c:v>
                </c:pt>
                <c:pt idx="2184">
                  <c:v>8.2112113617930227</c:v>
                </c:pt>
                <c:pt idx="2185">
                  <c:v>8.5573749810490689</c:v>
                </c:pt>
                <c:pt idx="2186">
                  <c:v>8.9461143755607431</c:v>
                </c:pt>
                <c:pt idx="2187">
                  <c:v>8.4158246970279489</c:v>
                </c:pt>
                <c:pt idx="2188">
                  <c:v>8.9328726219313737</c:v>
                </c:pt>
                <c:pt idx="2189">
                  <c:v>9.5998793295340885</c:v>
                </c:pt>
                <c:pt idx="2190">
                  <c:v>9.1538758349950555</c:v>
                </c:pt>
                <c:pt idx="2191">
                  <c:v>8.7555799721431402</c:v>
                </c:pt>
                <c:pt idx="2192">
                  <c:v>9.3444341064568821</c:v>
                </c:pt>
                <c:pt idx="2193">
                  <c:v>8.8007166287191598</c:v>
                </c:pt>
                <c:pt idx="2194">
                  <c:v>8.5694060628631714</c:v>
                </c:pt>
                <c:pt idx="2195">
                  <c:v>9.153770020487789</c:v>
                </c:pt>
                <c:pt idx="2196">
                  <c:v>8.5592943674348732</c:v>
                </c:pt>
                <c:pt idx="2197">
                  <c:v>8.9964043014128858</c:v>
                </c:pt>
                <c:pt idx="2198">
                  <c:v>9.0962754156882095</c:v>
                </c:pt>
                <c:pt idx="2199">
                  <c:v>8.6743678657882359</c:v>
                </c:pt>
                <c:pt idx="2200">
                  <c:v>8.5695958702092856</c:v>
                </c:pt>
                <c:pt idx="2201">
                  <c:v>9.2765961677532474</c:v>
                </c:pt>
                <c:pt idx="2202">
                  <c:v>8.6711152736884944</c:v>
                </c:pt>
                <c:pt idx="2203">
                  <c:v>8.1359327720048906</c:v>
                </c:pt>
                <c:pt idx="2204">
                  <c:v>8.6906421697065941</c:v>
                </c:pt>
                <c:pt idx="2205">
                  <c:v>8.6330187569218282</c:v>
                </c:pt>
                <c:pt idx="2206">
                  <c:v>9.2409665655179438</c:v>
                </c:pt>
                <c:pt idx="2207">
                  <c:v>7.7137846165987547</c:v>
                </c:pt>
                <c:pt idx="2208">
                  <c:v>9.3753462065604491</c:v>
                </c:pt>
                <c:pt idx="2209">
                  <c:v>8.8724871822780376</c:v>
                </c:pt>
                <c:pt idx="2210">
                  <c:v>8.8252659535157516</c:v>
                </c:pt>
                <c:pt idx="2211">
                  <c:v>9.1366938318078841</c:v>
                </c:pt>
                <c:pt idx="2212">
                  <c:v>8.3471163610387205</c:v>
                </c:pt>
                <c:pt idx="2213">
                  <c:v>9.2780924740270017</c:v>
                </c:pt>
                <c:pt idx="2214">
                  <c:v>9.3226864318077212</c:v>
                </c:pt>
                <c:pt idx="2215">
                  <c:v>8.77539495854551</c:v>
                </c:pt>
                <c:pt idx="2216">
                  <c:v>9.5344508010415154</c:v>
                </c:pt>
                <c:pt idx="2217">
                  <c:v>9.2510983644483513</c:v>
                </c:pt>
                <c:pt idx="2218">
                  <c:v>8.8660173988102553</c:v>
                </c:pt>
                <c:pt idx="2219">
                  <c:v>9.8149841539447245</c:v>
                </c:pt>
                <c:pt idx="2220">
                  <c:v>8.5277374052919086</c:v>
                </c:pt>
                <c:pt idx="2221">
                  <c:v>8.999001866111735</c:v>
                </c:pt>
                <c:pt idx="2222">
                  <c:v>9.5005442619714735</c:v>
                </c:pt>
                <c:pt idx="2223">
                  <c:v>9.6755198838564258</c:v>
                </c:pt>
                <c:pt idx="2224">
                  <c:v>9.3297221289962629</c:v>
                </c:pt>
                <c:pt idx="2225">
                  <c:v>8.3327894684179586</c:v>
                </c:pt>
                <c:pt idx="2226">
                  <c:v>8.7374525875505835</c:v>
                </c:pt>
                <c:pt idx="2227">
                  <c:v>9.6423824949348003</c:v>
                </c:pt>
                <c:pt idx="2228">
                  <c:v>8.5032970862241264</c:v>
                </c:pt>
                <c:pt idx="2229">
                  <c:v>8.9444197913059149</c:v>
                </c:pt>
                <c:pt idx="2230">
                  <c:v>9.3891557894408493</c:v>
                </c:pt>
                <c:pt idx="2231">
                  <c:v>8.8923365396380127</c:v>
                </c:pt>
                <c:pt idx="2232">
                  <c:v>8.574329382787047</c:v>
                </c:pt>
                <c:pt idx="2233">
                  <c:v>9.0961633269137838</c:v>
                </c:pt>
                <c:pt idx="2234">
                  <c:v>8.3726297402248839</c:v>
                </c:pt>
                <c:pt idx="2235">
                  <c:v>9.0828478514609063</c:v>
                </c:pt>
                <c:pt idx="2236">
                  <c:v>8.4744944368831217</c:v>
                </c:pt>
                <c:pt idx="2237">
                  <c:v>8.6550402581083627</c:v>
                </c:pt>
                <c:pt idx="2238">
                  <c:v>9.3203600170147318</c:v>
                </c:pt>
                <c:pt idx="2239">
                  <c:v>8.3487745397912736</c:v>
                </c:pt>
                <c:pt idx="2240">
                  <c:v>8.6808414829445706</c:v>
                </c:pt>
                <c:pt idx="2241">
                  <c:v>8.3670677328385992</c:v>
                </c:pt>
                <c:pt idx="2242">
                  <c:v>9.7464828037259625</c:v>
                </c:pt>
                <c:pt idx="2243">
                  <c:v>8.9531228403282217</c:v>
                </c:pt>
                <c:pt idx="2244">
                  <c:v>9.3328234561907308</c:v>
                </c:pt>
                <c:pt idx="2245">
                  <c:v>9.1934993547801565</c:v>
                </c:pt>
                <c:pt idx="2246">
                  <c:v>9.2071352410272347</c:v>
                </c:pt>
                <c:pt idx="2247">
                  <c:v>8.2641057637289563</c:v>
                </c:pt>
                <c:pt idx="2248">
                  <c:v>8.6600806789647855</c:v>
                </c:pt>
                <c:pt idx="2249">
                  <c:v>9.2955083843460606</c:v>
                </c:pt>
                <c:pt idx="2250">
                  <c:v>8.355379895253634</c:v>
                </c:pt>
                <c:pt idx="2251">
                  <c:v>9.1893210047521077</c:v>
                </c:pt>
                <c:pt idx="2252">
                  <c:v>8.9653345738048387</c:v>
                </c:pt>
                <c:pt idx="2253">
                  <c:v>8.735846677457582</c:v>
                </c:pt>
                <c:pt idx="2254">
                  <c:v>8.6108656672788726</c:v>
                </c:pt>
                <c:pt idx="2255">
                  <c:v>8.8070229559254773</c:v>
                </c:pt>
                <c:pt idx="2256">
                  <c:v>8.3990851029359082</c:v>
                </c:pt>
                <c:pt idx="2257">
                  <c:v>8.2573856557304364</c:v>
                </c:pt>
                <c:pt idx="2258">
                  <c:v>8.6269440553753558</c:v>
                </c:pt>
                <c:pt idx="2259">
                  <c:v>9.1741949253398296</c:v>
                </c:pt>
                <c:pt idx="2260">
                  <c:v>8.2430194689892495</c:v>
                </c:pt>
                <c:pt idx="2261">
                  <c:v>8.9749977132049761</c:v>
                </c:pt>
                <c:pt idx="2262">
                  <c:v>8.6478705150578534</c:v>
                </c:pt>
                <c:pt idx="2263">
                  <c:v>8.8891704553634128</c:v>
                </c:pt>
                <c:pt idx="2264">
                  <c:v>9.2876717149125056</c:v>
                </c:pt>
                <c:pt idx="2265">
                  <c:v>9.7945651453119407</c:v>
                </c:pt>
                <c:pt idx="2266">
                  <c:v>8.7093000489449892</c:v>
                </c:pt>
                <c:pt idx="2267">
                  <c:v>8.5827936485001857</c:v>
                </c:pt>
                <c:pt idx="2268">
                  <c:v>8.7760127191829174</c:v>
                </c:pt>
                <c:pt idx="2269">
                  <c:v>9.5732458656655517</c:v>
                </c:pt>
                <c:pt idx="2270">
                  <c:v>9.728300484642773</c:v>
                </c:pt>
                <c:pt idx="2271">
                  <c:v>8.2395934543059681</c:v>
                </c:pt>
                <c:pt idx="2272">
                  <c:v>9.0090806141619773</c:v>
                </c:pt>
                <c:pt idx="2273">
                  <c:v>8.4692626576586871</c:v>
                </c:pt>
                <c:pt idx="2274">
                  <c:v>8.4158246970279489</c:v>
                </c:pt>
                <c:pt idx="2275">
                  <c:v>9.73601519859238</c:v>
                </c:pt>
                <c:pt idx="2276">
                  <c:v>9.6434206471173205</c:v>
                </c:pt>
                <c:pt idx="2277">
                  <c:v>8.6041045634055333</c:v>
                </c:pt>
                <c:pt idx="2278">
                  <c:v>8.3737846081208804</c:v>
                </c:pt>
                <c:pt idx="2279">
                  <c:v>8.6712867267536371</c:v>
                </c:pt>
                <c:pt idx="2280">
                  <c:v>8.7957336059507352</c:v>
                </c:pt>
                <c:pt idx="2281">
                  <c:v>8.5782882907760492</c:v>
                </c:pt>
                <c:pt idx="2282">
                  <c:v>8.6743678657882359</c:v>
                </c:pt>
                <c:pt idx="2283">
                  <c:v>8.4912598093897333</c:v>
                </c:pt>
                <c:pt idx="2284">
                  <c:v>8.4493425245080633</c:v>
                </c:pt>
                <c:pt idx="2285">
                  <c:v>9.1416331739663921</c:v>
                </c:pt>
                <c:pt idx="2286">
                  <c:v>8.5577591531628983</c:v>
                </c:pt>
                <c:pt idx="2287">
                  <c:v>9.5244939616337554</c:v>
                </c:pt>
                <c:pt idx="2288">
                  <c:v>9.3588465802754062</c:v>
                </c:pt>
                <c:pt idx="2289">
                  <c:v>8.1878554436956232</c:v>
                </c:pt>
                <c:pt idx="2290">
                  <c:v>8.5391503587682802</c:v>
                </c:pt>
                <c:pt idx="2291">
                  <c:v>8.4191392509408498</c:v>
                </c:pt>
                <c:pt idx="2292">
                  <c:v>8.3461675943641342</c:v>
                </c:pt>
                <c:pt idx="2293">
                  <c:v>9.2636915474731776</c:v>
                </c:pt>
                <c:pt idx="2294">
                  <c:v>9.3231331994513056</c:v>
                </c:pt>
                <c:pt idx="2295">
                  <c:v>8.5564139045695189</c:v>
                </c:pt>
                <c:pt idx="2296">
                  <c:v>7.7777926263388304</c:v>
                </c:pt>
                <c:pt idx="2297">
                  <c:v>8.9934273704126095</c:v>
                </c:pt>
                <c:pt idx="2298">
                  <c:v>9.4308404323449757</c:v>
                </c:pt>
                <c:pt idx="2299">
                  <c:v>7.933438387627489</c:v>
                </c:pt>
                <c:pt idx="2300">
                  <c:v>9.5340891504643572</c:v>
                </c:pt>
                <c:pt idx="2301">
                  <c:v>8.5963739892906794</c:v>
                </c:pt>
                <c:pt idx="2302">
                  <c:v>9.1691016239595857</c:v>
                </c:pt>
                <c:pt idx="2303">
                  <c:v>8.2046718289508114</c:v>
                </c:pt>
                <c:pt idx="2304">
                  <c:v>9.1362631685798679</c:v>
                </c:pt>
                <c:pt idx="2305">
                  <c:v>9.0571891924820083</c:v>
                </c:pt>
                <c:pt idx="2306">
                  <c:v>8.7483049123796235</c:v>
                </c:pt>
                <c:pt idx="2307">
                  <c:v>8.3907225273622892</c:v>
                </c:pt>
                <c:pt idx="2308">
                  <c:v>9.2057297594184995</c:v>
                </c:pt>
                <c:pt idx="2309">
                  <c:v>8.6640602672257891</c:v>
                </c:pt>
                <c:pt idx="2310">
                  <c:v>9.1514392640560214</c:v>
                </c:pt>
                <c:pt idx="2311">
                  <c:v>9.2866530548253472</c:v>
                </c:pt>
                <c:pt idx="2312">
                  <c:v>8.6975127455395196</c:v>
                </c:pt>
                <c:pt idx="2313">
                  <c:v>9.035748861244139</c:v>
                </c:pt>
                <c:pt idx="2314">
                  <c:v>9.4654475984957855</c:v>
                </c:pt>
                <c:pt idx="2315">
                  <c:v>9.3085554194731372</c:v>
                </c:pt>
                <c:pt idx="2316">
                  <c:v>8.9054443187897139</c:v>
                </c:pt>
                <c:pt idx="2317">
                  <c:v>9.6285900744437658</c:v>
                </c:pt>
                <c:pt idx="2318">
                  <c:v>9.1614652041940463</c:v>
                </c:pt>
                <c:pt idx="2319">
                  <c:v>8.4069317971587001</c:v>
                </c:pt>
                <c:pt idx="2320">
                  <c:v>8.4842566911699731</c:v>
                </c:pt>
                <c:pt idx="2321">
                  <c:v>9.2762217410896959</c:v>
                </c:pt>
                <c:pt idx="2322">
                  <c:v>8.658519127506672</c:v>
                </c:pt>
                <c:pt idx="2323">
                  <c:v>8.1786387885906997</c:v>
                </c:pt>
                <c:pt idx="2324">
                  <c:v>9.7102061555058317</c:v>
                </c:pt>
                <c:pt idx="2325">
                  <c:v>8.628734566149145</c:v>
                </c:pt>
                <c:pt idx="2326">
                  <c:v>8.4082707841920499</c:v>
                </c:pt>
                <c:pt idx="2327">
                  <c:v>8.77307495131822</c:v>
                </c:pt>
                <c:pt idx="2328">
                  <c:v>9.3443466518239173</c:v>
                </c:pt>
                <c:pt idx="2329">
                  <c:v>8.3659050772024557</c:v>
                </c:pt>
                <c:pt idx="2330">
                  <c:v>8.4744944368831217</c:v>
                </c:pt>
                <c:pt idx="2331">
                  <c:v>8.4815660137730866</c:v>
                </c:pt>
                <c:pt idx="2332">
                  <c:v>9.2812647103128807</c:v>
                </c:pt>
                <c:pt idx="2333">
                  <c:v>8.5874652444015691</c:v>
                </c:pt>
                <c:pt idx="2334">
                  <c:v>8.9091001349255503</c:v>
                </c:pt>
                <c:pt idx="2335">
                  <c:v>8.1625162501401789</c:v>
                </c:pt>
                <c:pt idx="2336">
                  <c:v>8.3624089776153703</c:v>
                </c:pt>
                <c:pt idx="2337">
                  <c:v>9.5028607210682132</c:v>
                </c:pt>
                <c:pt idx="2338">
                  <c:v>8.826000545482966</c:v>
                </c:pt>
                <c:pt idx="2339">
                  <c:v>8.460411177317253</c:v>
                </c:pt>
                <c:pt idx="2340">
                  <c:v>9.0834156784025151</c:v>
                </c:pt>
                <c:pt idx="2341">
                  <c:v>8.6224537020737309</c:v>
                </c:pt>
                <c:pt idx="2342">
                  <c:v>8.9416763053601631</c:v>
                </c:pt>
                <c:pt idx="2343">
                  <c:v>9.7013101670308242</c:v>
                </c:pt>
                <c:pt idx="2344">
                  <c:v>9.4470711967989089</c:v>
                </c:pt>
                <c:pt idx="2345">
                  <c:v>8.2819770588677581</c:v>
                </c:pt>
                <c:pt idx="2346">
                  <c:v>9.2064327471451648</c:v>
                </c:pt>
                <c:pt idx="2347">
                  <c:v>7.6534949096612532</c:v>
                </c:pt>
                <c:pt idx="2348">
                  <c:v>9.1357245785953936</c:v>
                </c:pt>
                <c:pt idx="2349">
                  <c:v>8.8274681125206538</c:v>
                </c:pt>
                <c:pt idx="2350">
                  <c:v>8.5165930113442059</c:v>
                </c:pt>
                <c:pt idx="2351">
                  <c:v>8.4390154103522139</c:v>
                </c:pt>
                <c:pt idx="2352">
                  <c:v>8.9012303521107814</c:v>
                </c:pt>
                <c:pt idx="2353">
                  <c:v>8.5900718368288107</c:v>
                </c:pt>
                <c:pt idx="2354">
                  <c:v>8.5109738916023208</c:v>
                </c:pt>
                <c:pt idx="2355">
                  <c:v>8.3089382525957785</c:v>
                </c:pt>
                <c:pt idx="2356">
                  <c:v>9.1776105473532645</c:v>
                </c:pt>
                <c:pt idx="2357">
                  <c:v>9.3406666336517574</c:v>
                </c:pt>
                <c:pt idx="2358">
                  <c:v>9.0640421143588839</c:v>
                </c:pt>
                <c:pt idx="2359">
                  <c:v>9.7263923147137543</c:v>
                </c:pt>
                <c:pt idx="2360">
                  <c:v>8.7590407275242192</c:v>
                </c:pt>
                <c:pt idx="2361">
                  <c:v>9.3883191793360012</c:v>
                </c:pt>
                <c:pt idx="2362">
                  <c:v>8.9017750886079785</c:v>
                </c:pt>
                <c:pt idx="2363">
                  <c:v>8.9230582195457284</c:v>
                </c:pt>
                <c:pt idx="2364">
                  <c:v>8.8255598550608507</c:v>
                </c:pt>
                <c:pt idx="2365">
                  <c:v>8.7284260917046126</c:v>
                </c:pt>
                <c:pt idx="2366">
                  <c:v>9.6064283182717496</c:v>
                </c:pt>
                <c:pt idx="2367">
                  <c:v>8.9116647580495361</c:v>
                </c:pt>
                <c:pt idx="2368">
                  <c:v>8.4514806480508557</c:v>
                </c:pt>
                <c:pt idx="2369">
                  <c:v>8.4422541047517434</c:v>
                </c:pt>
                <c:pt idx="2370">
                  <c:v>9.5794872174102359</c:v>
                </c:pt>
                <c:pt idx="2371">
                  <c:v>9.0940312495757993</c:v>
                </c:pt>
                <c:pt idx="2372">
                  <c:v>9.2641654586710906</c:v>
                </c:pt>
                <c:pt idx="2373">
                  <c:v>8.5245659457456497</c:v>
                </c:pt>
                <c:pt idx="2374">
                  <c:v>8.5273415224680527</c:v>
                </c:pt>
                <c:pt idx="2375">
                  <c:v>8.4519077247176071</c:v>
                </c:pt>
                <c:pt idx="2376">
                  <c:v>8.3666028327837356</c:v>
                </c:pt>
                <c:pt idx="2377">
                  <c:v>8.8236479491913027</c:v>
                </c:pt>
                <c:pt idx="2378">
                  <c:v>8.4493425245080633</c:v>
                </c:pt>
                <c:pt idx="2379">
                  <c:v>8.8174459210418696</c:v>
                </c:pt>
                <c:pt idx="2380">
                  <c:v>8.024207485778577</c:v>
                </c:pt>
                <c:pt idx="2381">
                  <c:v>9.0180896841043428</c:v>
                </c:pt>
                <c:pt idx="2382">
                  <c:v>9.4408169706571847</c:v>
                </c:pt>
                <c:pt idx="2383">
                  <c:v>9.4016216701416084</c:v>
                </c:pt>
                <c:pt idx="2384">
                  <c:v>8.9384004064730096</c:v>
                </c:pt>
                <c:pt idx="2385">
                  <c:v>8.9825610922574448</c:v>
                </c:pt>
                <c:pt idx="2386">
                  <c:v>8.8336084826908916</c:v>
                </c:pt>
                <c:pt idx="2387">
                  <c:v>9.008224187854049</c:v>
                </c:pt>
                <c:pt idx="2388">
                  <c:v>8.8227642967037578</c:v>
                </c:pt>
                <c:pt idx="2389">
                  <c:v>8.8181862779276905</c:v>
                </c:pt>
                <c:pt idx="2390">
                  <c:v>8.7645219095188018</c:v>
                </c:pt>
                <c:pt idx="2391">
                  <c:v>8.4471998195957028</c:v>
                </c:pt>
                <c:pt idx="2392">
                  <c:v>9.016998311898762</c:v>
                </c:pt>
                <c:pt idx="2393">
                  <c:v>8.5496603815537391</c:v>
                </c:pt>
                <c:pt idx="2394">
                  <c:v>8.2209411682813887</c:v>
                </c:pt>
                <c:pt idx="2395">
                  <c:v>9.1564120299506264</c:v>
                </c:pt>
                <c:pt idx="2396">
                  <c:v>8.8648879337741899</c:v>
                </c:pt>
                <c:pt idx="2397">
                  <c:v>8.165932137321585</c:v>
                </c:pt>
                <c:pt idx="2398">
                  <c:v>9.3021900256060626</c:v>
                </c:pt>
                <c:pt idx="2399">
                  <c:v>8.8705225451038725</c:v>
                </c:pt>
                <c:pt idx="2400">
                  <c:v>9.2991750856766728</c:v>
                </c:pt>
                <c:pt idx="2401">
                  <c:v>9.2523456661212133</c:v>
                </c:pt>
                <c:pt idx="2402">
                  <c:v>8.746716349694486</c:v>
                </c:pt>
                <c:pt idx="2403">
                  <c:v>8.5430558509419647</c:v>
                </c:pt>
                <c:pt idx="2404">
                  <c:v>9.2543572573929573</c:v>
                </c:pt>
                <c:pt idx="2405">
                  <c:v>8.7901168928924722</c:v>
                </c:pt>
                <c:pt idx="2406">
                  <c:v>8.4540403764109691</c:v>
                </c:pt>
                <c:pt idx="2407">
                  <c:v>8.6478705150578534</c:v>
                </c:pt>
                <c:pt idx="2408">
                  <c:v>9.5169423292804751</c:v>
                </c:pt>
                <c:pt idx="2409">
                  <c:v>8.3686931830977933</c:v>
                </c:pt>
                <c:pt idx="2410">
                  <c:v>9.2851695125968323</c:v>
                </c:pt>
                <c:pt idx="2411">
                  <c:v>8.3640420119220629</c:v>
                </c:pt>
                <c:pt idx="2412">
                  <c:v>8.7224171414274956</c:v>
                </c:pt>
                <c:pt idx="2413">
                  <c:v>8.8196653493406529</c:v>
                </c:pt>
                <c:pt idx="2414">
                  <c:v>8.5471402677841901</c:v>
                </c:pt>
                <c:pt idx="2415">
                  <c:v>8.8236479491913027</c:v>
                </c:pt>
                <c:pt idx="2416">
                  <c:v>8.7235567426904304</c:v>
                </c:pt>
                <c:pt idx="2417">
                  <c:v>9.0647363981173914</c:v>
                </c:pt>
                <c:pt idx="2418">
                  <c:v>9.315150736328528</c:v>
                </c:pt>
                <c:pt idx="2419">
                  <c:v>8.8026728403128178</c:v>
                </c:pt>
                <c:pt idx="2420">
                  <c:v>8.3972828947436806</c:v>
                </c:pt>
                <c:pt idx="2421">
                  <c:v>8.6823685893752209</c:v>
                </c:pt>
                <c:pt idx="2422">
                  <c:v>9.1955312563224751</c:v>
                </c:pt>
                <c:pt idx="2423">
                  <c:v>8.8378263640077037</c:v>
                </c:pt>
                <c:pt idx="2424">
                  <c:v>9.05753878171822</c:v>
                </c:pt>
                <c:pt idx="2425">
                  <c:v>8.8059746593113193</c:v>
                </c:pt>
                <c:pt idx="2426">
                  <c:v>8.6857538329601542</c:v>
                </c:pt>
                <c:pt idx="2427">
                  <c:v>8.5718707527069338</c:v>
                </c:pt>
                <c:pt idx="2428">
                  <c:v>8.716207971151853</c:v>
                </c:pt>
                <c:pt idx="2429">
                  <c:v>8.3027615807040487</c:v>
                </c:pt>
                <c:pt idx="2430">
                  <c:v>9.1098568333978598</c:v>
                </c:pt>
                <c:pt idx="2431">
                  <c:v>8.7855395275612764</c:v>
                </c:pt>
                <c:pt idx="2432">
                  <c:v>9.5199551544275138</c:v>
                </c:pt>
                <c:pt idx="2433">
                  <c:v>8.5105713151073505</c:v>
                </c:pt>
                <c:pt idx="2434">
                  <c:v>8.5233740504913182</c:v>
                </c:pt>
                <c:pt idx="2435">
                  <c:v>8.5167931113948985</c:v>
                </c:pt>
                <c:pt idx="2436">
                  <c:v>9.0359869848314052</c:v>
                </c:pt>
                <c:pt idx="2437">
                  <c:v>9.464750005164392</c:v>
                </c:pt>
                <c:pt idx="2438">
                  <c:v>9.1153701343849551</c:v>
                </c:pt>
                <c:pt idx="2439">
                  <c:v>8.2599756597682763</c:v>
                </c:pt>
                <c:pt idx="2440">
                  <c:v>8.8208470333777171</c:v>
                </c:pt>
                <c:pt idx="2441">
                  <c:v>7.930565854233965</c:v>
                </c:pt>
                <c:pt idx="2442">
                  <c:v>8.234564993267135</c:v>
                </c:pt>
                <c:pt idx="2443">
                  <c:v>8.3891325213487189</c:v>
                </c:pt>
                <c:pt idx="2444">
                  <c:v>9.1625147424935776</c:v>
                </c:pt>
                <c:pt idx="2445">
                  <c:v>8.3527901351246285</c:v>
                </c:pt>
                <c:pt idx="2446">
                  <c:v>8.5950797300733086</c:v>
                </c:pt>
                <c:pt idx="2447">
                  <c:v>9.5516579935938726</c:v>
                </c:pt>
                <c:pt idx="2448">
                  <c:v>8.2390653317692681</c:v>
                </c:pt>
                <c:pt idx="2449">
                  <c:v>8.53660358493606</c:v>
                </c:pt>
                <c:pt idx="2450">
                  <c:v>9.0382463353376643</c:v>
                </c:pt>
                <c:pt idx="2451">
                  <c:v>9.1452683752324671</c:v>
                </c:pt>
                <c:pt idx="2452">
                  <c:v>8.473241303887054</c:v>
                </c:pt>
                <c:pt idx="2453">
                  <c:v>9.3011860552757586</c:v>
                </c:pt>
                <c:pt idx="2454">
                  <c:v>8.4217830066115784</c:v>
                </c:pt>
                <c:pt idx="2455">
                  <c:v>8.7121018637156631</c:v>
                </c:pt>
                <c:pt idx="2456">
                  <c:v>9.7822234650430886</c:v>
                </c:pt>
                <c:pt idx="2457">
                  <c:v>8.710454688248527</c:v>
                </c:pt>
                <c:pt idx="2458">
                  <c:v>8.3889051711147058</c:v>
                </c:pt>
                <c:pt idx="2459">
                  <c:v>8.9967757954422964</c:v>
                </c:pt>
                <c:pt idx="2460">
                  <c:v>9.6854559131080951</c:v>
                </c:pt>
                <c:pt idx="2461">
                  <c:v>8.5010638094863538</c:v>
                </c:pt>
                <c:pt idx="2462">
                  <c:v>8.5281331314545721</c:v>
                </c:pt>
                <c:pt idx="2463">
                  <c:v>8.4984180360899035</c:v>
                </c:pt>
                <c:pt idx="2464">
                  <c:v>9.6321380413719062</c:v>
                </c:pt>
                <c:pt idx="2465">
                  <c:v>8.6161331392711418</c:v>
                </c:pt>
                <c:pt idx="2466">
                  <c:v>9.3216133743856116</c:v>
                </c:pt>
                <c:pt idx="2467">
                  <c:v>8.5000470325812678</c:v>
                </c:pt>
                <c:pt idx="2468">
                  <c:v>9.3795766892214818</c:v>
                </c:pt>
                <c:pt idx="2469">
                  <c:v>8.8954926314516332</c:v>
                </c:pt>
                <c:pt idx="2470">
                  <c:v>8.4346807698417727</c:v>
                </c:pt>
                <c:pt idx="2471">
                  <c:v>9.7627301148198651</c:v>
                </c:pt>
                <c:pt idx="2472">
                  <c:v>9.7224451772405533</c:v>
                </c:pt>
                <c:pt idx="2473">
                  <c:v>9.0318116134209241</c:v>
                </c:pt>
                <c:pt idx="2474">
                  <c:v>9.4693142802912202</c:v>
                </c:pt>
                <c:pt idx="2475">
                  <c:v>9.1806025537122267</c:v>
                </c:pt>
                <c:pt idx="2476">
                  <c:v>9.7794537716126797</c:v>
                </c:pt>
                <c:pt idx="2477">
                  <c:v>9.5027860802769855</c:v>
                </c:pt>
                <c:pt idx="2478">
                  <c:v>8.3772412309887923</c:v>
                </c:pt>
                <c:pt idx="2479">
                  <c:v>8.4726141480182697</c:v>
                </c:pt>
                <c:pt idx="2480">
                  <c:v>9.0564896471579228</c:v>
                </c:pt>
                <c:pt idx="2481">
                  <c:v>8.6896327483557414</c:v>
                </c:pt>
                <c:pt idx="2482">
                  <c:v>8.4540403764109691</c:v>
                </c:pt>
                <c:pt idx="2483">
                  <c:v>9.3664890544661148</c:v>
                </c:pt>
                <c:pt idx="2484">
                  <c:v>9.2781859188712499</c:v>
                </c:pt>
                <c:pt idx="2485">
                  <c:v>8.3226370969539403</c:v>
                </c:pt>
                <c:pt idx="2486">
                  <c:v>8.3966062284271192</c:v>
                </c:pt>
                <c:pt idx="2487">
                  <c:v>9.0789780537793554</c:v>
                </c:pt>
                <c:pt idx="2488">
                  <c:v>9.5277025985293751</c:v>
                </c:pt>
                <c:pt idx="2489">
                  <c:v>9.0890762844831432</c:v>
                </c:pt>
                <c:pt idx="2490">
                  <c:v>9.1149301871715238</c:v>
                </c:pt>
                <c:pt idx="2491">
                  <c:v>8.4153819252695534</c:v>
                </c:pt>
                <c:pt idx="2492">
                  <c:v>8.6195692580331045</c:v>
                </c:pt>
                <c:pt idx="2493">
                  <c:v>8.9008216049152278</c:v>
                </c:pt>
                <c:pt idx="2494">
                  <c:v>8.450839690866216</c:v>
                </c:pt>
                <c:pt idx="2495">
                  <c:v>8.4069317971587001</c:v>
                </c:pt>
                <c:pt idx="2496">
                  <c:v>9.5930825929770798</c:v>
                </c:pt>
                <c:pt idx="2497">
                  <c:v>9.3347679503512353</c:v>
                </c:pt>
                <c:pt idx="2498">
                  <c:v>8.2474820042856933</c:v>
                </c:pt>
                <c:pt idx="2499">
                  <c:v>9.6417980603586013</c:v>
                </c:pt>
                <c:pt idx="2500">
                  <c:v>8.421122722665503</c:v>
                </c:pt>
                <c:pt idx="2501">
                  <c:v>9.1177863903655751</c:v>
                </c:pt>
                <c:pt idx="2502">
                  <c:v>8.7201340354129275</c:v>
                </c:pt>
                <c:pt idx="2503">
                  <c:v>8.8716456675018716</c:v>
                </c:pt>
                <c:pt idx="2504">
                  <c:v>8.7272920292096394</c:v>
                </c:pt>
                <c:pt idx="2505">
                  <c:v>8.4409598854166479</c:v>
                </c:pt>
                <c:pt idx="2506">
                  <c:v>8.8518065585524504</c:v>
                </c:pt>
                <c:pt idx="2507">
                  <c:v>8.5762165318656987</c:v>
                </c:pt>
                <c:pt idx="2508">
                  <c:v>8.8229116263541165</c:v>
                </c:pt>
                <c:pt idx="2509">
                  <c:v>9.0566062720341414</c:v>
                </c:pt>
                <c:pt idx="2510">
                  <c:v>8.4217830066115784</c:v>
                </c:pt>
                <c:pt idx="2511">
                  <c:v>9.2414513670012362</c:v>
                </c:pt>
                <c:pt idx="2512">
                  <c:v>9.1691016239595857</c:v>
                </c:pt>
                <c:pt idx="2513">
                  <c:v>8.7963389328457318</c:v>
                </c:pt>
                <c:pt idx="2514">
                  <c:v>8.8292263547318495</c:v>
                </c:pt>
                <c:pt idx="2515">
                  <c:v>8.9017750886079785</c:v>
                </c:pt>
                <c:pt idx="2516">
                  <c:v>8.3349516314224541</c:v>
                </c:pt>
                <c:pt idx="2517">
                  <c:v>8.6762461212708377</c:v>
                </c:pt>
                <c:pt idx="2518">
                  <c:v>9.358932776026009</c:v>
                </c:pt>
                <c:pt idx="2519">
                  <c:v>9.3164106357032495</c:v>
                </c:pt>
                <c:pt idx="2520">
                  <c:v>8.5089593864891331</c:v>
                </c:pt>
                <c:pt idx="2521">
                  <c:v>8.8014694707331849</c:v>
                </c:pt>
                <c:pt idx="2522">
                  <c:v>8.9250554241241229</c:v>
                </c:pt>
                <c:pt idx="2523">
                  <c:v>8.5287264272299108</c:v>
                </c:pt>
                <c:pt idx="2524">
                  <c:v>8.9527347671068718</c:v>
                </c:pt>
                <c:pt idx="2525">
                  <c:v>8.4656893485491214</c:v>
                </c:pt>
                <c:pt idx="2526">
                  <c:v>8.449984441722787</c:v>
                </c:pt>
                <c:pt idx="2527">
                  <c:v>9.3124455949133367</c:v>
                </c:pt>
                <c:pt idx="2528">
                  <c:v>8.6765872435664875</c:v>
                </c:pt>
                <c:pt idx="2529">
                  <c:v>9.261793653565098</c:v>
                </c:pt>
                <c:pt idx="2530">
                  <c:v>8.3416486189013064</c:v>
                </c:pt>
                <c:pt idx="2531">
                  <c:v>9.434203664214742</c:v>
                </c:pt>
                <c:pt idx="2532">
                  <c:v>8.9775252009652426</c:v>
                </c:pt>
                <c:pt idx="2533">
                  <c:v>9.0442857876460998</c:v>
                </c:pt>
                <c:pt idx="2534">
                  <c:v>8.8472161043575426</c:v>
                </c:pt>
                <c:pt idx="2535">
                  <c:v>8.4385827908343263</c:v>
                </c:pt>
                <c:pt idx="2536">
                  <c:v>9.4377946188774775</c:v>
                </c:pt>
                <c:pt idx="2537">
                  <c:v>8.5885831875029108</c:v>
                </c:pt>
                <c:pt idx="2538">
                  <c:v>9.0279788143822071</c:v>
                </c:pt>
                <c:pt idx="2539">
                  <c:v>9.7760518292264447</c:v>
                </c:pt>
                <c:pt idx="2540">
                  <c:v>8.5989574932188777</c:v>
                </c:pt>
                <c:pt idx="2541">
                  <c:v>9.5003946285730194</c:v>
                </c:pt>
                <c:pt idx="2542">
                  <c:v>8.3243363327069009</c:v>
                </c:pt>
                <c:pt idx="2543">
                  <c:v>8.6041045634055333</c:v>
                </c:pt>
                <c:pt idx="2544">
                  <c:v>8.7102898213781508</c:v>
                </c:pt>
                <c:pt idx="2545">
                  <c:v>9.4629650526125619</c:v>
                </c:pt>
                <c:pt idx="2546">
                  <c:v>9.0384838650299919</c:v>
                </c:pt>
                <c:pt idx="2547">
                  <c:v>8.1516216469697493</c:v>
                </c:pt>
                <c:pt idx="2548">
                  <c:v>8.129174996911793</c:v>
                </c:pt>
                <c:pt idx="2549">
                  <c:v>8.8047752588676857</c:v>
                </c:pt>
                <c:pt idx="2550">
                  <c:v>8.6631964855360799</c:v>
                </c:pt>
                <c:pt idx="2551">
                  <c:v>8.5519810169019017</c:v>
                </c:pt>
                <c:pt idx="2552">
                  <c:v>8.4338115824771869</c:v>
                </c:pt>
                <c:pt idx="2553">
                  <c:v>8.1496017357361552</c:v>
                </c:pt>
                <c:pt idx="2554">
                  <c:v>8.84404789894249</c:v>
                </c:pt>
                <c:pt idx="2555">
                  <c:v>8.9315519666945224</c:v>
                </c:pt>
                <c:pt idx="2556">
                  <c:v>9.1019753472980582</c:v>
                </c:pt>
                <c:pt idx="2557">
                  <c:v>8.4578677253314218</c:v>
                </c:pt>
                <c:pt idx="2558">
                  <c:v>8.343315881404946</c:v>
                </c:pt>
                <c:pt idx="2559">
                  <c:v>8.656259239539235</c:v>
                </c:pt>
                <c:pt idx="2560">
                  <c:v>8.6360423252546177</c:v>
                </c:pt>
                <c:pt idx="2561">
                  <c:v>8.3907225273622892</c:v>
                </c:pt>
                <c:pt idx="2562">
                  <c:v>9.0973956129600477</c:v>
                </c:pt>
                <c:pt idx="2563">
                  <c:v>8.7917900243193632</c:v>
                </c:pt>
                <c:pt idx="2564">
                  <c:v>8.8661584922849173</c:v>
                </c:pt>
                <c:pt idx="2565">
                  <c:v>8.3779311240827301</c:v>
                </c:pt>
                <c:pt idx="2566">
                  <c:v>9.2773446007566562</c:v>
                </c:pt>
                <c:pt idx="2567">
                  <c:v>8.6960086088809039</c:v>
                </c:pt>
                <c:pt idx="2568">
                  <c:v>9.5045014105256733</c:v>
                </c:pt>
                <c:pt idx="2569">
                  <c:v>8.7794035978943494</c:v>
                </c:pt>
                <c:pt idx="2570">
                  <c:v>9.4292349090009768</c:v>
                </c:pt>
                <c:pt idx="2571">
                  <c:v>8.7536872270985846</c:v>
                </c:pt>
                <c:pt idx="2572">
                  <c:v>8.9054443187897139</c:v>
                </c:pt>
                <c:pt idx="2573">
                  <c:v>9.418898064961974</c:v>
                </c:pt>
                <c:pt idx="2574">
                  <c:v>8.7436911105430202</c:v>
                </c:pt>
                <c:pt idx="2575">
                  <c:v>8.5891416907288214</c:v>
                </c:pt>
                <c:pt idx="2576">
                  <c:v>8.8520927634771294</c:v>
                </c:pt>
                <c:pt idx="2577">
                  <c:v>9.636783886469539</c:v>
                </c:pt>
                <c:pt idx="2578">
                  <c:v>9.5135512460455907</c:v>
                </c:pt>
                <c:pt idx="2579">
                  <c:v>8.1143247091553388</c:v>
                </c:pt>
                <c:pt idx="2580">
                  <c:v>9.3444341064568821</c:v>
                </c:pt>
                <c:pt idx="2581">
                  <c:v>8.7382545765261224</c:v>
                </c:pt>
                <c:pt idx="2582">
                  <c:v>8.9920599763279601</c:v>
                </c:pt>
                <c:pt idx="2583">
                  <c:v>8.5362111972519994</c:v>
                </c:pt>
                <c:pt idx="2584">
                  <c:v>8.5730062562354501</c:v>
                </c:pt>
                <c:pt idx="2585">
                  <c:v>9.3197327487473789</c:v>
                </c:pt>
                <c:pt idx="2586">
                  <c:v>8.5498539736557859</c:v>
                </c:pt>
                <c:pt idx="2587">
                  <c:v>8.9397120540902293</c:v>
                </c:pt>
                <c:pt idx="2588">
                  <c:v>9.2863750582521796</c:v>
                </c:pt>
                <c:pt idx="2589">
                  <c:v>9.2358131679492139</c:v>
                </c:pt>
                <c:pt idx="2590">
                  <c:v>9.3446089927812164</c:v>
                </c:pt>
                <c:pt idx="2591">
                  <c:v>8.208219383496834</c:v>
                </c:pt>
                <c:pt idx="2592">
                  <c:v>9.2049257392746835</c:v>
                </c:pt>
                <c:pt idx="2593">
                  <c:v>8.8309815109524976</c:v>
                </c:pt>
                <c:pt idx="2594">
                  <c:v>8.5673158008194488</c:v>
                </c:pt>
                <c:pt idx="2595">
                  <c:v>9.0662390280019256</c:v>
                </c:pt>
                <c:pt idx="2596">
                  <c:v>8.6904740035580428</c:v>
                </c:pt>
                <c:pt idx="2597">
                  <c:v>9.0058958980944581</c:v>
                </c:pt>
                <c:pt idx="2598">
                  <c:v>8.4454823438622366</c:v>
                </c:pt>
                <c:pt idx="2599">
                  <c:v>8.1507564702755513</c:v>
                </c:pt>
                <c:pt idx="2600">
                  <c:v>9.7493452060074812</c:v>
                </c:pt>
                <c:pt idx="2601">
                  <c:v>8.5998785580348454</c:v>
                </c:pt>
                <c:pt idx="2602">
                  <c:v>8.5891416907288214</c:v>
                </c:pt>
                <c:pt idx="2603">
                  <c:v>9.1134990205266266</c:v>
                </c:pt>
                <c:pt idx="2604">
                  <c:v>8.3284510668193601</c:v>
                </c:pt>
                <c:pt idx="2605">
                  <c:v>8.7251824949587693</c:v>
                </c:pt>
                <c:pt idx="2606">
                  <c:v>9.3222394644735918</c:v>
                </c:pt>
                <c:pt idx="2607">
                  <c:v>9.3535745400620911</c:v>
                </c:pt>
                <c:pt idx="2608">
                  <c:v>9.2183085416253601</c:v>
                </c:pt>
                <c:pt idx="2609">
                  <c:v>8.89918494333876</c:v>
                </c:pt>
                <c:pt idx="2610">
                  <c:v>9.4255323935027722</c:v>
                </c:pt>
                <c:pt idx="2611">
                  <c:v>9.4970219440943797</c:v>
                </c:pt>
                <c:pt idx="2612">
                  <c:v>8.9459841248278984</c:v>
                </c:pt>
                <c:pt idx="2613">
                  <c:v>8.7481461696219291</c:v>
                </c:pt>
                <c:pt idx="2614">
                  <c:v>8.3527901351246285</c:v>
                </c:pt>
                <c:pt idx="2615">
                  <c:v>8.2671921859321458</c:v>
                </c:pt>
                <c:pt idx="2616">
                  <c:v>8.5451973878258354</c:v>
                </c:pt>
                <c:pt idx="2617">
                  <c:v>8.7093000489449892</c:v>
                </c:pt>
                <c:pt idx="2618">
                  <c:v>8.5227775697101382</c:v>
                </c:pt>
                <c:pt idx="2619">
                  <c:v>9.3200016261857019</c:v>
                </c:pt>
                <c:pt idx="2620">
                  <c:v>8.4593521917263867</c:v>
                </c:pt>
                <c:pt idx="2621">
                  <c:v>8.8242366173466387</c:v>
                </c:pt>
                <c:pt idx="2622">
                  <c:v>8.290041618704489</c:v>
                </c:pt>
                <c:pt idx="2623">
                  <c:v>8.6619859363177785</c:v>
                </c:pt>
                <c:pt idx="2624">
                  <c:v>9.5676651047564114</c:v>
                </c:pt>
                <c:pt idx="2625">
                  <c:v>8.5083542427490322</c:v>
                </c:pt>
                <c:pt idx="2626">
                  <c:v>8.5197898172635043</c:v>
                </c:pt>
                <c:pt idx="2627">
                  <c:v>9.1459085118167938</c:v>
                </c:pt>
                <c:pt idx="2628">
                  <c:v>9.5002449727810614</c:v>
                </c:pt>
                <c:pt idx="2629">
                  <c:v>8.9859460387603196</c:v>
                </c:pt>
                <c:pt idx="2630">
                  <c:v>8.1665003191550518</c:v>
                </c:pt>
                <c:pt idx="2631">
                  <c:v>8.4411757049923217</c:v>
                </c:pt>
                <c:pt idx="2632">
                  <c:v>8.6157707547772322</c:v>
                </c:pt>
                <c:pt idx="2633">
                  <c:v>8.9344551094039133</c:v>
                </c:pt>
                <c:pt idx="2634">
                  <c:v>9.0755510456275434</c:v>
                </c:pt>
                <c:pt idx="2635">
                  <c:v>8.6845703008243689</c:v>
                </c:pt>
                <c:pt idx="2636">
                  <c:v>9.0696980421737159</c:v>
                </c:pt>
                <c:pt idx="2637">
                  <c:v>9.2216758816399285</c:v>
                </c:pt>
                <c:pt idx="2638">
                  <c:v>8.4104984527452746</c:v>
                </c:pt>
                <c:pt idx="2639">
                  <c:v>9.7924442537428042</c:v>
                </c:pt>
                <c:pt idx="2640">
                  <c:v>8.7173546663385224</c:v>
                </c:pt>
                <c:pt idx="2641">
                  <c:v>8.7326270996603945</c:v>
                </c:pt>
                <c:pt idx="2642">
                  <c:v>9.2138342612304385</c:v>
                </c:pt>
                <c:pt idx="2643">
                  <c:v>8.7688853261348623</c:v>
                </c:pt>
                <c:pt idx="2644">
                  <c:v>9.7847040165461614</c:v>
                </c:pt>
                <c:pt idx="2645">
                  <c:v>9.3443466518239173</c:v>
                </c:pt>
                <c:pt idx="2646">
                  <c:v>9.2547399592728663</c:v>
                </c:pt>
                <c:pt idx="2647">
                  <c:v>8.963160242833732</c:v>
                </c:pt>
                <c:pt idx="2648">
                  <c:v>8.3934423839800623</c:v>
                </c:pt>
                <c:pt idx="2649">
                  <c:v>8.5089593864891331</c:v>
                </c:pt>
                <c:pt idx="2650">
                  <c:v>9.764512800245539</c:v>
                </c:pt>
                <c:pt idx="2651">
                  <c:v>9.3977323855832431</c:v>
                </c:pt>
                <c:pt idx="2652">
                  <c:v>8.5326727622646246</c:v>
                </c:pt>
                <c:pt idx="2653">
                  <c:v>9.0268981875135257</c:v>
                </c:pt>
                <c:pt idx="2654">
                  <c:v>9.0883987011709397</c:v>
                </c:pt>
                <c:pt idx="2655">
                  <c:v>8.4263928270897406</c:v>
                </c:pt>
                <c:pt idx="2656">
                  <c:v>9.6380886883248049</c:v>
                </c:pt>
                <c:pt idx="2657">
                  <c:v>8.8122480181974314</c:v>
                </c:pt>
                <c:pt idx="2658">
                  <c:v>8.4871462700639402</c:v>
                </c:pt>
                <c:pt idx="2659">
                  <c:v>8.6280187465051217</c:v>
                </c:pt>
                <c:pt idx="2660">
                  <c:v>8.5908153312868514</c:v>
                </c:pt>
                <c:pt idx="2661">
                  <c:v>8.3084455203857601</c:v>
                </c:pt>
                <c:pt idx="2662">
                  <c:v>8.4053673762339809</c:v>
                </c:pt>
                <c:pt idx="2663">
                  <c:v>9.1201968221232175</c:v>
                </c:pt>
                <c:pt idx="2664">
                  <c:v>8.7059937143079011</c:v>
                </c:pt>
                <c:pt idx="2665">
                  <c:v>9.0074895239297348</c:v>
                </c:pt>
                <c:pt idx="2666">
                  <c:v>9.0571891924820083</c:v>
                </c:pt>
                <c:pt idx="2667">
                  <c:v>8.9663561547901214</c:v>
                </c:pt>
                <c:pt idx="2668">
                  <c:v>9.1518634422172074</c:v>
                </c:pt>
                <c:pt idx="2669">
                  <c:v>8.5669352833110519</c:v>
                </c:pt>
                <c:pt idx="2670">
                  <c:v>8.905308661189288</c:v>
                </c:pt>
                <c:pt idx="2671">
                  <c:v>9.5458121082638119</c:v>
                </c:pt>
                <c:pt idx="2672">
                  <c:v>8.6068510633467721</c:v>
                </c:pt>
                <c:pt idx="2673">
                  <c:v>8.7975484884815582</c:v>
                </c:pt>
                <c:pt idx="2674">
                  <c:v>8.5963739892906794</c:v>
                </c:pt>
                <c:pt idx="2675">
                  <c:v>8.6220936012416072</c:v>
                </c:pt>
                <c:pt idx="2676">
                  <c:v>8.8624835764883318</c:v>
                </c:pt>
                <c:pt idx="2677">
                  <c:v>8.6231735149534696</c:v>
                </c:pt>
                <c:pt idx="2678">
                  <c:v>8.7202972873927198</c:v>
                </c:pt>
                <c:pt idx="2679">
                  <c:v>8.0423780051732798</c:v>
                </c:pt>
                <c:pt idx="2680">
                  <c:v>9.7606559034285851</c:v>
                </c:pt>
                <c:pt idx="2681">
                  <c:v>8.4184772184770793</c:v>
                </c:pt>
                <c:pt idx="2682">
                  <c:v>8.8877907641953264</c:v>
                </c:pt>
                <c:pt idx="2683">
                  <c:v>8.7026764115477704</c:v>
                </c:pt>
                <c:pt idx="2684">
                  <c:v>8.5251613610654147</c:v>
                </c:pt>
                <c:pt idx="2685">
                  <c:v>8.8500876066895664</c:v>
                </c:pt>
                <c:pt idx="2686">
                  <c:v>8.8437593819179838</c:v>
                </c:pt>
                <c:pt idx="2687">
                  <c:v>8.9591830742067735</c:v>
                </c:pt>
                <c:pt idx="2688">
                  <c:v>9.4249677635220532</c:v>
                </c:pt>
                <c:pt idx="2689">
                  <c:v>8.2897905831816434</c:v>
                </c:pt>
                <c:pt idx="2690">
                  <c:v>8.4290175005125114</c:v>
                </c:pt>
                <c:pt idx="2691">
                  <c:v>8.4113881325192619</c:v>
                </c:pt>
                <c:pt idx="2692">
                  <c:v>8.7723004179358401</c:v>
                </c:pt>
                <c:pt idx="2693">
                  <c:v>9.1331353010672114</c:v>
                </c:pt>
                <c:pt idx="2694">
                  <c:v>8.391176350832751</c:v>
                </c:pt>
                <c:pt idx="2695">
                  <c:v>8.3167891270715177</c:v>
                </c:pt>
                <c:pt idx="2696">
                  <c:v>8.4259547109819657</c:v>
                </c:pt>
                <c:pt idx="2697">
                  <c:v>8.7503662783676255</c:v>
                </c:pt>
                <c:pt idx="2698">
                  <c:v>8.3607732721449359</c:v>
                </c:pt>
                <c:pt idx="2699">
                  <c:v>8.9166402271988385</c:v>
                </c:pt>
                <c:pt idx="2700">
                  <c:v>9.5446674522510069</c:v>
                </c:pt>
                <c:pt idx="2701">
                  <c:v>9.1363708517760092</c:v>
                </c:pt>
                <c:pt idx="2702">
                  <c:v>8.7142391436085749</c:v>
                </c:pt>
                <c:pt idx="2703">
                  <c:v>8.2817239904113915</c:v>
                </c:pt>
                <c:pt idx="2704">
                  <c:v>9.0752076979846859</c:v>
                </c:pt>
                <c:pt idx="2705">
                  <c:v>8.7829363563492642</c:v>
                </c:pt>
                <c:pt idx="2706">
                  <c:v>9.1529231011062322</c:v>
                </c:pt>
                <c:pt idx="2707">
                  <c:v>9.3191947768882653</c:v>
                </c:pt>
                <c:pt idx="2708">
                  <c:v>8.2607513547005134</c:v>
                </c:pt>
                <c:pt idx="2709">
                  <c:v>8.5151911887455647</c:v>
                </c:pt>
                <c:pt idx="2710">
                  <c:v>9.1610450802513057</c:v>
                </c:pt>
                <c:pt idx="2711">
                  <c:v>8.5149907678610379</c:v>
                </c:pt>
                <c:pt idx="2712">
                  <c:v>8.5976665755661141</c:v>
                </c:pt>
                <c:pt idx="2713">
                  <c:v>8.8499442272355964</c:v>
                </c:pt>
                <c:pt idx="2714">
                  <c:v>8.7767843837014929</c:v>
                </c:pt>
                <c:pt idx="2715">
                  <c:v>8.84980082722101</c:v>
                </c:pt>
                <c:pt idx="2716">
                  <c:v>9.0994088112689013</c:v>
                </c:pt>
                <c:pt idx="2717">
                  <c:v>8.7207868834857312</c:v>
                </c:pt>
                <c:pt idx="2718">
                  <c:v>8.4040244933105992</c:v>
                </c:pt>
                <c:pt idx="2719">
                  <c:v>9.2510983644483513</c:v>
                </c:pt>
                <c:pt idx="2720">
                  <c:v>8.5531393181897073</c:v>
                </c:pt>
                <c:pt idx="2721">
                  <c:v>9.2491763957613813</c:v>
                </c:pt>
                <c:pt idx="2722">
                  <c:v>8.4171518372360108</c:v>
                </c:pt>
                <c:pt idx="2723">
                  <c:v>9.3983126002789525</c:v>
                </c:pt>
                <c:pt idx="2724">
                  <c:v>9.475316606892326</c:v>
                </c:pt>
                <c:pt idx="2725">
                  <c:v>8.5625488931370342</c:v>
                </c:pt>
                <c:pt idx="2726">
                  <c:v>8.5829809319542409</c:v>
                </c:pt>
                <c:pt idx="2727">
                  <c:v>8.2648782628017479</c:v>
                </c:pt>
                <c:pt idx="2728">
                  <c:v>8.4403121470802791</c:v>
                </c:pt>
                <c:pt idx="2729">
                  <c:v>8.4026798046274767</c:v>
                </c:pt>
                <c:pt idx="2730">
                  <c:v>9.676649685633647</c:v>
                </c:pt>
                <c:pt idx="2731">
                  <c:v>8.6657855954660636</c:v>
                </c:pt>
                <c:pt idx="2732">
                  <c:v>8.8804464507150929</c:v>
                </c:pt>
                <c:pt idx="2733">
                  <c:v>8.6772691392628722</c:v>
                </c:pt>
                <c:pt idx="2734">
                  <c:v>8.5923006639030426</c:v>
                </c:pt>
                <c:pt idx="2735">
                  <c:v>8.5625488931370342</c:v>
                </c:pt>
                <c:pt idx="2736">
                  <c:v>8.8302505701992473</c:v>
                </c:pt>
                <c:pt idx="2737">
                  <c:v>8.8373908555446974</c:v>
                </c:pt>
                <c:pt idx="2738">
                  <c:v>9.6142041987173741</c:v>
                </c:pt>
                <c:pt idx="2739">
                  <c:v>8.9854452876231665</c:v>
                </c:pt>
                <c:pt idx="2740">
                  <c:v>8.4661104011869206</c:v>
                </c:pt>
                <c:pt idx="2741">
                  <c:v>9.544166252942194</c:v>
                </c:pt>
                <c:pt idx="2742">
                  <c:v>9.3517531249265069</c:v>
                </c:pt>
                <c:pt idx="2743">
                  <c:v>8.8441921262449679</c:v>
                </c:pt>
                <c:pt idx="2744">
                  <c:v>8.4536142097733666</c:v>
                </c:pt>
                <c:pt idx="2745">
                  <c:v>8.3617082885758425</c:v>
                </c:pt>
                <c:pt idx="2746">
                  <c:v>9.2146311533933396</c:v>
                </c:pt>
                <c:pt idx="2747">
                  <c:v>8.4817732461849769</c:v>
                </c:pt>
                <c:pt idx="2748">
                  <c:v>8.7303672116929576</c:v>
                </c:pt>
                <c:pt idx="2749">
                  <c:v>9.462654300590172</c:v>
                </c:pt>
                <c:pt idx="2750">
                  <c:v>9.1050909612570852</c:v>
                </c:pt>
                <c:pt idx="2751">
                  <c:v>8.8103104663579579</c:v>
                </c:pt>
                <c:pt idx="2752">
                  <c:v>8.4426851392411759</c:v>
                </c:pt>
                <c:pt idx="2753">
                  <c:v>8.3972828947436806</c:v>
                </c:pt>
                <c:pt idx="2754">
                  <c:v>9.1126172834475678</c:v>
                </c:pt>
                <c:pt idx="2755">
                  <c:v>9.0962754156882095</c:v>
                </c:pt>
                <c:pt idx="2756">
                  <c:v>8.2733365985044856</c:v>
                </c:pt>
                <c:pt idx="2757">
                  <c:v>8.7308519035192322</c:v>
                </c:pt>
                <c:pt idx="2758">
                  <c:v>8.2995345703325967</c:v>
                </c:pt>
                <c:pt idx="2759">
                  <c:v>9.1177863903655751</c:v>
                </c:pt>
                <c:pt idx="2760">
                  <c:v>8.2677056647624259</c:v>
                </c:pt>
                <c:pt idx="2761">
                  <c:v>8.8183342835521739</c:v>
                </c:pt>
                <c:pt idx="2762">
                  <c:v>9.4052490442756085</c:v>
                </c:pt>
                <c:pt idx="2763">
                  <c:v>8.5101685764792734</c:v>
                </c:pt>
                <c:pt idx="2764">
                  <c:v>8.8927487691182581</c:v>
                </c:pt>
                <c:pt idx="2765">
                  <c:v>8.87346805533363</c:v>
                </c:pt>
                <c:pt idx="2766">
                  <c:v>8.796792687674662</c:v>
                </c:pt>
                <c:pt idx="2767">
                  <c:v>8.7746222206969975</c:v>
                </c:pt>
                <c:pt idx="2768">
                  <c:v>8.9697963059818058</c:v>
                </c:pt>
                <c:pt idx="2769">
                  <c:v>8.5089593864891331</c:v>
                </c:pt>
                <c:pt idx="2770">
                  <c:v>9.2753787681554041</c:v>
                </c:pt>
                <c:pt idx="2771">
                  <c:v>8.5956346177227996</c:v>
                </c:pt>
                <c:pt idx="2772">
                  <c:v>8.5143892640835031</c:v>
                </c:pt>
                <c:pt idx="2773">
                  <c:v>8.4209025310979513</c:v>
                </c:pt>
                <c:pt idx="2774">
                  <c:v>9.19755903761145</c:v>
                </c:pt>
                <c:pt idx="2775">
                  <c:v>9.218804450388312</c:v>
                </c:pt>
                <c:pt idx="2776">
                  <c:v>8.5227775697101382</c:v>
                </c:pt>
                <c:pt idx="2777">
                  <c:v>9.105202053852878</c:v>
                </c:pt>
                <c:pt idx="2778">
                  <c:v>8.3696208269491024</c:v>
                </c:pt>
                <c:pt idx="2779">
                  <c:v>9.2036178262153552</c:v>
                </c:pt>
                <c:pt idx="2780">
                  <c:v>8.1730113117249719</c:v>
                </c:pt>
                <c:pt idx="2781">
                  <c:v>8.520587424484253</c:v>
                </c:pt>
                <c:pt idx="2782">
                  <c:v>9.1670152472378099</c:v>
                </c:pt>
                <c:pt idx="2783">
                  <c:v>8.6692273472717361</c:v>
                </c:pt>
                <c:pt idx="2784">
                  <c:v>8.7562100918867376</c:v>
                </c:pt>
                <c:pt idx="2785">
                  <c:v>8.8190739832678311</c:v>
                </c:pt>
                <c:pt idx="2786">
                  <c:v>9.292012520620208</c:v>
                </c:pt>
                <c:pt idx="2787">
                  <c:v>8.4563810520194806</c:v>
                </c:pt>
                <c:pt idx="2788">
                  <c:v>8.8858559930002965</c:v>
                </c:pt>
                <c:pt idx="2789">
                  <c:v>9.0038080864671706</c:v>
                </c:pt>
                <c:pt idx="2790">
                  <c:v>8.7609233763388357</c:v>
                </c:pt>
                <c:pt idx="2791">
                  <c:v>8.6134120491567803</c:v>
                </c:pt>
                <c:pt idx="2792">
                  <c:v>8.4400961410312707</c:v>
                </c:pt>
                <c:pt idx="2793">
                  <c:v>8.5878380309855693</c:v>
                </c:pt>
                <c:pt idx="2794">
                  <c:v>8.533656917446903</c:v>
                </c:pt>
                <c:pt idx="2795">
                  <c:v>8.3820605174247405</c:v>
                </c:pt>
                <c:pt idx="2796">
                  <c:v>8.3723986065130038</c:v>
                </c:pt>
                <c:pt idx="2797">
                  <c:v>8.9775252009652426</c:v>
                </c:pt>
                <c:pt idx="2798">
                  <c:v>8.5295169411050686</c:v>
                </c:pt>
                <c:pt idx="2799">
                  <c:v>8.4694724552048264</c:v>
                </c:pt>
                <c:pt idx="2800">
                  <c:v>9.7942305665991789</c:v>
                </c:pt>
                <c:pt idx="2801">
                  <c:v>8.7596686710299387</c:v>
                </c:pt>
                <c:pt idx="2802">
                  <c:v>9.5486680290968557</c:v>
                </c:pt>
                <c:pt idx="2803">
                  <c:v>8.920789888464375</c:v>
                </c:pt>
                <c:pt idx="2804">
                  <c:v>9.3535745400620911</c:v>
                </c:pt>
                <c:pt idx="2805">
                  <c:v>8.6280187465051217</c:v>
                </c:pt>
                <c:pt idx="2806">
                  <c:v>8.6650958213397331</c:v>
                </c:pt>
                <c:pt idx="2807">
                  <c:v>7.9942949864159774</c:v>
                </c:pt>
                <c:pt idx="2808">
                  <c:v>8.8994579063539661</c:v>
                </c:pt>
                <c:pt idx="2809">
                  <c:v>9.1929907336410697</c:v>
                </c:pt>
                <c:pt idx="2810">
                  <c:v>8.3904955383702795</c:v>
                </c:pt>
                <c:pt idx="2811">
                  <c:v>9.1324869327713181</c:v>
                </c:pt>
                <c:pt idx="2812">
                  <c:v>8.1903544037632621</c:v>
                </c:pt>
                <c:pt idx="2813">
                  <c:v>9.109082539901955</c:v>
                </c:pt>
                <c:pt idx="2814">
                  <c:v>9.3327349801897892</c:v>
                </c:pt>
                <c:pt idx="2815">
                  <c:v>9.0072445159657502</c:v>
                </c:pt>
                <c:pt idx="2816">
                  <c:v>9.4088633081081454</c:v>
                </c:pt>
                <c:pt idx="2817">
                  <c:v>9.7750858377316039</c:v>
                </c:pt>
                <c:pt idx="2818">
                  <c:v>8.4246392098056297</c:v>
                </c:pt>
                <c:pt idx="2819">
                  <c:v>8.4290175005125114</c:v>
                </c:pt>
                <c:pt idx="2820">
                  <c:v>9.1704554382772674</c:v>
                </c:pt>
                <c:pt idx="2821">
                  <c:v>9.0731451327983379</c:v>
                </c:pt>
                <c:pt idx="2822">
                  <c:v>8.1978140322212028</c:v>
                </c:pt>
                <c:pt idx="2823">
                  <c:v>9.3095520220471304</c:v>
                </c:pt>
                <c:pt idx="2824">
                  <c:v>8.7855395275612764</c:v>
                </c:pt>
                <c:pt idx="2825">
                  <c:v>8.2485291248002177</c:v>
                </c:pt>
                <c:pt idx="2826">
                  <c:v>9.2183085416253601</c:v>
                </c:pt>
                <c:pt idx="2827">
                  <c:v>9.2381500726154506</c:v>
                </c:pt>
                <c:pt idx="2828">
                  <c:v>8.7922458474678766</c:v>
                </c:pt>
                <c:pt idx="2829">
                  <c:v>9.2590352935149411</c:v>
                </c:pt>
                <c:pt idx="2830">
                  <c:v>8.8641813697654257</c:v>
                </c:pt>
                <c:pt idx="2831">
                  <c:v>8.7446474383175321</c:v>
                </c:pt>
                <c:pt idx="2832">
                  <c:v>9.2312208495555375</c:v>
                </c:pt>
                <c:pt idx="2833">
                  <c:v>8.8321499060028987</c:v>
                </c:pt>
                <c:pt idx="2834">
                  <c:v>9.327856705404022</c:v>
                </c:pt>
                <c:pt idx="2835">
                  <c:v>8.5043105655852234</c:v>
                </c:pt>
                <c:pt idx="2836">
                  <c:v>9.076694687106265</c:v>
                </c:pt>
                <c:pt idx="2837">
                  <c:v>9.0319311520021444</c:v>
                </c:pt>
                <c:pt idx="2838">
                  <c:v>8.7665501495463509</c:v>
                </c:pt>
                <c:pt idx="2839">
                  <c:v>9.313528529772352</c:v>
                </c:pt>
                <c:pt idx="2840">
                  <c:v>8.2960476427646999</c:v>
                </c:pt>
                <c:pt idx="2841">
                  <c:v>8.6328406149422001</c:v>
                </c:pt>
                <c:pt idx="2842">
                  <c:v>9.0594011964108958</c:v>
                </c:pt>
                <c:pt idx="2843">
                  <c:v>8.3057311448758657</c:v>
                </c:pt>
                <c:pt idx="2844">
                  <c:v>9.4546973196895898</c:v>
                </c:pt>
                <c:pt idx="2845">
                  <c:v>8.4538273157944168</c:v>
                </c:pt>
                <c:pt idx="2846">
                  <c:v>9.1381996941984998</c:v>
                </c:pt>
                <c:pt idx="2847">
                  <c:v>8.3589006124216443</c:v>
                </c:pt>
                <c:pt idx="2848">
                  <c:v>8.237479288613633</c:v>
                </c:pt>
                <c:pt idx="2849">
                  <c:v>8.7214393056259834</c:v>
                </c:pt>
                <c:pt idx="2850">
                  <c:v>9.6008271969036336</c:v>
                </c:pt>
                <c:pt idx="2851">
                  <c:v>8.4650574369957088</c:v>
                </c:pt>
                <c:pt idx="2852">
                  <c:v>9.0893020435991261</c:v>
                </c:pt>
                <c:pt idx="2853">
                  <c:v>8.3039999709551964</c:v>
                </c:pt>
                <c:pt idx="2854">
                  <c:v>8.732788324973118</c:v>
                </c:pt>
                <c:pt idx="2855">
                  <c:v>9.0365820458427155</c:v>
                </c:pt>
                <c:pt idx="2856">
                  <c:v>9.2667207054122898</c:v>
                </c:pt>
                <c:pt idx="2857">
                  <c:v>9.1194304966163404</c:v>
                </c:pt>
                <c:pt idx="2858">
                  <c:v>9.5230320799319923</c:v>
                </c:pt>
                <c:pt idx="2859">
                  <c:v>9.0945927634318693</c:v>
                </c:pt>
                <c:pt idx="2860">
                  <c:v>8.7847745921610159</c:v>
                </c:pt>
                <c:pt idx="2861">
                  <c:v>8.4454823438622366</c:v>
                </c:pt>
                <c:pt idx="2862">
                  <c:v>8.4982142248184349</c:v>
                </c:pt>
                <c:pt idx="2863">
                  <c:v>9.211439767419483</c:v>
                </c:pt>
                <c:pt idx="2864">
                  <c:v>8.710454688248527</c:v>
                </c:pt>
                <c:pt idx="2865">
                  <c:v>8.355850041007475</c:v>
                </c:pt>
                <c:pt idx="2866">
                  <c:v>9.3110902750763263</c:v>
                </c:pt>
                <c:pt idx="2867">
                  <c:v>9.1028665136709499</c:v>
                </c:pt>
                <c:pt idx="2868">
                  <c:v>8.7153880973664819</c:v>
                </c:pt>
                <c:pt idx="2869">
                  <c:v>8.6489229620941313</c:v>
                </c:pt>
                <c:pt idx="2870">
                  <c:v>9.4710108951811129</c:v>
                </c:pt>
                <c:pt idx="2871">
                  <c:v>8.545974992841689</c:v>
                </c:pt>
                <c:pt idx="2872">
                  <c:v>8.5571828396323966</c:v>
                </c:pt>
                <c:pt idx="2873">
                  <c:v>9.0903173293764521</c:v>
                </c:pt>
                <c:pt idx="2874">
                  <c:v>9.0695829342599197</c:v>
                </c:pt>
                <c:pt idx="2875">
                  <c:v>8.2594581953324084</c:v>
                </c:pt>
                <c:pt idx="2876">
                  <c:v>8.6192081168229677</c:v>
                </c:pt>
                <c:pt idx="2877">
                  <c:v>8.7468753195700302</c:v>
                </c:pt>
                <c:pt idx="2878">
                  <c:v>8.8848872018374028</c:v>
                </c:pt>
                <c:pt idx="2879">
                  <c:v>9.3214344194817702</c:v>
                </c:pt>
                <c:pt idx="2880">
                  <c:v>9.0998556388009106</c:v>
                </c:pt>
                <c:pt idx="2881">
                  <c:v>9.5428763000615895</c:v>
                </c:pt>
                <c:pt idx="2882">
                  <c:v>9.3345030145966046</c:v>
                </c:pt>
                <c:pt idx="2883">
                  <c:v>8.7668618216698029</c:v>
                </c:pt>
                <c:pt idx="2884">
                  <c:v>8.5542962793677404</c:v>
                </c:pt>
                <c:pt idx="2885">
                  <c:v>9.0355106809405239</c:v>
                </c:pt>
                <c:pt idx="2886">
                  <c:v>9.319463798994537</c:v>
                </c:pt>
                <c:pt idx="2887">
                  <c:v>8.4080477441554393</c:v>
                </c:pt>
                <c:pt idx="2888">
                  <c:v>9.4686966150461345</c:v>
                </c:pt>
                <c:pt idx="2889">
                  <c:v>9.5303202107271261</c:v>
                </c:pt>
                <c:pt idx="2890">
                  <c:v>8.6619859363177785</c:v>
                </c:pt>
                <c:pt idx="2891">
                  <c:v>9.1809115612853702</c:v>
                </c:pt>
                <c:pt idx="2892">
                  <c:v>9.445017159104065</c:v>
                </c:pt>
                <c:pt idx="2893">
                  <c:v>8.8971353422933159</c:v>
                </c:pt>
                <c:pt idx="2894">
                  <c:v>8.5885831875029108</c:v>
                </c:pt>
                <c:pt idx="2895">
                  <c:v>9.2941298977058668</c:v>
                </c:pt>
                <c:pt idx="2896">
                  <c:v>8.5049181605406243</c:v>
                </c:pt>
                <c:pt idx="2897">
                  <c:v>8.6251503329213293</c:v>
                </c:pt>
                <c:pt idx="2898">
                  <c:v>8.8472161043575426</c:v>
                </c:pt>
                <c:pt idx="2899">
                  <c:v>8.2612681505776475</c:v>
                </c:pt>
                <c:pt idx="2900">
                  <c:v>8.5344435448227642</c:v>
                </c:pt>
                <c:pt idx="2901">
                  <c:v>9.7758814279309814</c:v>
                </c:pt>
                <c:pt idx="2902">
                  <c:v>8.7414561159983641</c:v>
                </c:pt>
                <c:pt idx="2903">
                  <c:v>9.0752076979846859</c:v>
                </c:pt>
                <c:pt idx="2904">
                  <c:v>8.8079206220539792</c:v>
                </c:pt>
                <c:pt idx="2905">
                  <c:v>8.3428398042714598</c:v>
                </c:pt>
                <c:pt idx="2906">
                  <c:v>8.4803217166403329</c:v>
                </c:pt>
                <c:pt idx="2907">
                  <c:v>8.7525814691468842</c:v>
                </c:pt>
                <c:pt idx="2908">
                  <c:v>8.5631221233046375</c:v>
                </c:pt>
                <c:pt idx="2909">
                  <c:v>8.84130362048157</c:v>
                </c:pt>
                <c:pt idx="2910">
                  <c:v>9.1275020936671787</c:v>
                </c:pt>
                <c:pt idx="2911">
                  <c:v>8.8227642967037578</c:v>
                </c:pt>
                <c:pt idx="2912">
                  <c:v>8.4022311729465553</c:v>
                </c:pt>
                <c:pt idx="2913">
                  <c:v>9.0377711066249056</c:v>
                </c:pt>
                <c:pt idx="2914">
                  <c:v>8.6415324656718457</c:v>
                </c:pt>
                <c:pt idx="2915">
                  <c:v>8.5735735248523444</c:v>
                </c:pt>
                <c:pt idx="2916">
                  <c:v>8.7812483332368618</c:v>
                </c:pt>
                <c:pt idx="2917">
                  <c:v>8.1475777362017698</c:v>
                </c:pt>
                <c:pt idx="2918">
                  <c:v>8.452974619089586</c:v>
                </c:pt>
                <c:pt idx="2919">
                  <c:v>9.6060917878967071</c:v>
                </c:pt>
                <c:pt idx="2920">
                  <c:v>8.4248585802134421</c:v>
                </c:pt>
                <c:pt idx="2921">
                  <c:v>8.8693981598835183</c:v>
                </c:pt>
                <c:pt idx="2922">
                  <c:v>8.6215532067404794</c:v>
                </c:pt>
                <c:pt idx="2923">
                  <c:v>8.8924739683470868</c:v>
                </c:pt>
                <c:pt idx="2924">
                  <c:v>8.5839168234591448</c:v>
                </c:pt>
                <c:pt idx="2925">
                  <c:v>8.6427680143243037</c:v>
                </c:pt>
                <c:pt idx="2926">
                  <c:v>8.9966519794327287</c:v>
                </c:pt>
                <c:pt idx="2927">
                  <c:v>8.9706862685349833</c:v>
                </c:pt>
                <c:pt idx="2928">
                  <c:v>8.6385254765837622</c:v>
                </c:pt>
                <c:pt idx="2929">
                  <c:v>9.5895299486720837</c:v>
                </c:pt>
                <c:pt idx="2930">
                  <c:v>9.0330063566932672</c:v>
                </c:pt>
                <c:pt idx="2931">
                  <c:v>8.1335874176609657</c:v>
                </c:pt>
                <c:pt idx="2932">
                  <c:v>8.6872734617878375</c:v>
                </c:pt>
                <c:pt idx="2933">
                  <c:v>8.3820605174247405</c:v>
                </c:pt>
                <c:pt idx="2934">
                  <c:v>8.1010715031195435</c:v>
                </c:pt>
                <c:pt idx="2935">
                  <c:v>9.7943421052753301</c:v>
                </c:pt>
                <c:pt idx="2936">
                  <c:v>9.1905457446480039</c:v>
                </c:pt>
                <c:pt idx="2937">
                  <c:v>8.9219914105366982</c:v>
                </c:pt>
                <c:pt idx="2938">
                  <c:v>8.6197497797413298</c:v>
                </c:pt>
                <c:pt idx="2939">
                  <c:v>9.1691016239595857</c:v>
                </c:pt>
                <c:pt idx="2940">
                  <c:v>8.3995351479480043</c:v>
                </c:pt>
                <c:pt idx="2941">
                  <c:v>8.5657928612522998</c:v>
                </c:pt>
                <c:pt idx="2942">
                  <c:v>8.2882830452076899</c:v>
                </c:pt>
                <c:pt idx="2943">
                  <c:v>8.8490835185323391</c:v>
                </c:pt>
                <c:pt idx="2944">
                  <c:v>8.3404560129161833</c:v>
                </c:pt>
                <c:pt idx="2945">
                  <c:v>8.6799920817213287</c:v>
                </c:pt>
                <c:pt idx="2946">
                  <c:v>8.5219817081480347</c:v>
                </c:pt>
                <c:pt idx="2947">
                  <c:v>9.407468436087111</c:v>
                </c:pt>
                <c:pt idx="2948">
                  <c:v>8.5109738916023208</c:v>
                </c:pt>
                <c:pt idx="2949">
                  <c:v>8.5891416907288214</c:v>
                </c:pt>
                <c:pt idx="2950">
                  <c:v>8.5391503587682802</c:v>
                </c:pt>
                <c:pt idx="2951">
                  <c:v>8.8672865239894154</c:v>
                </c:pt>
                <c:pt idx="2952">
                  <c:v>9.1019753472980582</c:v>
                </c:pt>
                <c:pt idx="2953">
                  <c:v>9.6678917932826778</c:v>
                </c:pt>
                <c:pt idx="2954">
                  <c:v>8.710454688248527</c:v>
                </c:pt>
                <c:pt idx="2955">
                  <c:v>8.0060341787490099</c:v>
                </c:pt>
                <c:pt idx="2956">
                  <c:v>8.910720661951359</c:v>
                </c:pt>
                <c:pt idx="2957">
                  <c:v>9.0280988119823995</c:v>
                </c:pt>
                <c:pt idx="2958">
                  <c:v>8.2769034812670572</c:v>
                </c:pt>
                <c:pt idx="2959">
                  <c:v>9.7123875779305919</c:v>
                </c:pt>
                <c:pt idx="2960">
                  <c:v>8.7036727583588558</c:v>
                </c:pt>
                <c:pt idx="2961">
                  <c:v>9.5443094783792777</c:v>
                </c:pt>
                <c:pt idx="2962">
                  <c:v>8.8355014574097783</c:v>
                </c:pt>
                <c:pt idx="2963">
                  <c:v>9.4915263906842622</c:v>
                </c:pt>
                <c:pt idx="2964">
                  <c:v>8.5735735248523444</c:v>
                </c:pt>
                <c:pt idx="2965">
                  <c:v>8.7337551313648927</c:v>
                </c:pt>
                <c:pt idx="2966">
                  <c:v>9.2266073444400547</c:v>
                </c:pt>
                <c:pt idx="2967">
                  <c:v>8.6452345412971212</c:v>
                </c:pt>
                <c:pt idx="2968">
                  <c:v>8.8648879337741899</c:v>
                </c:pt>
                <c:pt idx="2969">
                  <c:v>9.2607482745200276</c:v>
                </c:pt>
                <c:pt idx="2970">
                  <c:v>9.4377946188774775</c:v>
                </c:pt>
                <c:pt idx="2971">
                  <c:v>8.7094650790633601</c:v>
                </c:pt>
                <c:pt idx="2972">
                  <c:v>9.4885022710438047</c:v>
                </c:pt>
                <c:pt idx="2973">
                  <c:v>9.4949176294744841</c:v>
                </c:pt>
                <c:pt idx="2974">
                  <c:v>8.4661104011869206</c:v>
                </c:pt>
                <c:pt idx="2975">
                  <c:v>9.4920546726481714</c:v>
                </c:pt>
                <c:pt idx="2976">
                  <c:v>8.3929895879569312</c:v>
                </c:pt>
                <c:pt idx="2977">
                  <c:v>9.5483828037669127</c:v>
                </c:pt>
                <c:pt idx="2978">
                  <c:v>9.3730542824639294</c:v>
                </c:pt>
                <c:pt idx="2979">
                  <c:v>8.7777095957952493</c:v>
                </c:pt>
                <c:pt idx="2980">
                  <c:v>9.6987363207759891</c:v>
                </c:pt>
                <c:pt idx="2981">
                  <c:v>8.0624327915831948</c:v>
                </c:pt>
                <c:pt idx="2982">
                  <c:v>9.2928415934879265</c:v>
                </c:pt>
                <c:pt idx="2983">
                  <c:v>9.3439967567888562</c:v>
                </c:pt>
                <c:pt idx="2984">
                  <c:v>8.1684864171266813</c:v>
                </c:pt>
                <c:pt idx="2985">
                  <c:v>8.2573856557304364</c:v>
                </c:pt>
                <c:pt idx="2986">
                  <c:v>8.7033407530437206</c:v>
                </c:pt>
                <c:pt idx="2987">
                  <c:v>7.8320141805054693</c:v>
                </c:pt>
                <c:pt idx="2988">
                  <c:v>8.7565250029269723</c:v>
                </c:pt>
                <c:pt idx="2989">
                  <c:v>8.9328726219313737</c:v>
                </c:pt>
                <c:pt idx="2990">
                  <c:v>8.481358738407021</c:v>
                </c:pt>
                <c:pt idx="2991">
                  <c:v>9.2568422056276027</c:v>
                </c:pt>
                <c:pt idx="2992">
                  <c:v>8.3118895582303587</c:v>
                </c:pt>
                <c:pt idx="2993">
                  <c:v>9.1140497116578967</c:v>
                </c:pt>
                <c:pt idx="2994">
                  <c:v>9.5372671957538646</c:v>
                </c:pt>
                <c:pt idx="2995">
                  <c:v>8.1481564399216246</c:v>
                </c:pt>
                <c:pt idx="2996">
                  <c:v>8.9206562968537284</c:v>
                </c:pt>
                <c:pt idx="2997">
                  <c:v>9.0607957346961658</c:v>
                </c:pt>
                <c:pt idx="2998">
                  <c:v>8.6988478592224876</c:v>
                </c:pt>
                <c:pt idx="2999">
                  <c:v>9.640172836532642</c:v>
                </c:pt>
              </c:numCache>
            </c:numRef>
          </c:yVal>
          <c:smooth val="0"/>
          <c:extLst>
            <c:ext xmlns:c16="http://schemas.microsoft.com/office/drawing/2014/chart" uri="{C3380CC4-5D6E-409C-BE32-E72D297353CC}">
              <c16:uniqueId val="{00000000-5634-4099-A1AB-2520792CA97B}"/>
            </c:ext>
          </c:extLst>
        </c:ser>
        <c:dLbls>
          <c:showLegendKey val="0"/>
          <c:showVal val="0"/>
          <c:showCatName val="0"/>
          <c:showSerName val="0"/>
          <c:showPercent val="0"/>
          <c:showBubbleSize val="0"/>
        </c:dLbls>
        <c:axId val="752380896"/>
        <c:axId val="752385488"/>
      </c:scatterChart>
      <c:valAx>
        <c:axId val="7523808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385488"/>
        <c:crosses val="autoZero"/>
        <c:crossBetween val="midCat"/>
      </c:valAx>
      <c:valAx>
        <c:axId val="752385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3808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gif"/><Relationship Id="rId13" Type="http://schemas.openxmlformats.org/officeDocument/2006/relationships/image" Target="../media/image13.gif"/><Relationship Id="rId18" Type="http://schemas.openxmlformats.org/officeDocument/2006/relationships/image" Target="../media/image18.gif"/><Relationship Id="rId3" Type="http://schemas.openxmlformats.org/officeDocument/2006/relationships/image" Target="../media/image3.gif"/><Relationship Id="rId21" Type="http://schemas.openxmlformats.org/officeDocument/2006/relationships/image" Target="../media/image21.gif"/><Relationship Id="rId7" Type="http://schemas.openxmlformats.org/officeDocument/2006/relationships/image" Target="../media/image7.gif"/><Relationship Id="rId12" Type="http://schemas.openxmlformats.org/officeDocument/2006/relationships/image" Target="../media/image12.gif"/><Relationship Id="rId17" Type="http://schemas.openxmlformats.org/officeDocument/2006/relationships/image" Target="../media/image17.gif"/><Relationship Id="rId2" Type="http://schemas.openxmlformats.org/officeDocument/2006/relationships/image" Target="../media/image2.gif"/><Relationship Id="rId16" Type="http://schemas.openxmlformats.org/officeDocument/2006/relationships/image" Target="../media/image16.gif"/><Relationship Id="rId20" Type="http://schemas.openxmlformats.org/officeDocument/2006/relationships/image" Target="../media/image20.gif"/><Relationship Id="rId1" Type="http://schemas.openxmlformats.org/officeDocument/2006/relationships/image" Target="../media/image1.gif"/><Relationship Id="rId6" Type="http://schemas.openxmlformats.org/officeDocument/2006/relationships/image" Target="../media/image6.gif"/><Relationship Id="rId11" Type="http://schemas.openxmlformats.org/officeDocument/2006/relationships/image" Target="../media/image11.gif"/><Relationship Id="rId5" Type="http://schemas.openxmlformats.org/officeDocument/2006/relationships/image" Target="../media/image5.gif"/><Relationship Id="rId15" Type="http://schemas.openxmlformats.org/officeDocument/2006/relationships/image" Target="../media/image15.gif"/><Relationship Id="rId10" Type="http://schemas.openxmlformats.org/officeDocument/2006/relationships/image" Target="../media/image10.gif"/><Relationship Id="rId19" Type="http://schemas.openxmlformats.org/officeDocument/2006/relationships/image" Target="../media/image19.gif"/><Relationship Id="rId4" Type="http://schemas.openxmlformats.org/officeDocument/2006/relationships/image" Target="../media/image4.gif"/><Relationship Id="rId9" Type="http://schemas.openxmlformats.org/officeDocument/2006/relationships/image" Target="../media/image9.gif"/><Relationship Id="rId14" Type="http://schemas.openxmlformats.org/officeDocument/2006/relationships/image" Target="../media/image14.gif"/><Relationship Id="rId22" Type="http://schemas.openxmlformats.org/officeDocument/2006/relationships/image" Target="../media/image22.gif"/></Relationships>
</file>

<file path=xl/drawings/_rels/drawing2.xml.rels><?xml version="1.0" encoding="UTF-8" standalone="yes"?>
<Relationships xmlns="http://schemas.openxmlformats.org/package/2006/relationships"><Relationship Id="rId3" Type="http://schemas.openxmlformats.org/officeDocument/2006/relationships/image" Target="../media/image25.emf"/><Relationship Id="rId2" Type="http://schemas.openxmlformats.org/officeDocument/2006/relationships/image" Target="../media/image24.emf"/><Relationship Id="rId1" Type="http://schemas.openxmlformats.org/officeDocument/2006/relationships/image" Target="../media/image23.emf"/></Relationships>
</file>

<file path=xl/drawings/_rels/drawing3.xml.rels><?xml version="1.0" encoding="UTF-8" standalone="yes"?>
<Relationships xmlns="http://schemas.openxmlformats.org/package/2006/relationships"><Relationship Id="rId3" Type="http://schemas.openxmlformats.org/officeDocument/2006/relationships/image" Target="../media/image28.emf"/><Relationship Id="rId2" Type="http://schemas.openxmlformats.org/officeDocument/2006/relationships/image" Target="../media/image27.emf"/><Relationship Id="rId1" Type="http://schemas.openxmlformats.org/officeDocument/2006/relationships/image" Target="../media/image26.emf"/><Relationship Id="rId5" Type="http://schemas.openxmlformats.org/officeDocument/2006/relationships/image" Target="../media/image30.emf"/><Relationship Id="rId4" Type="http://schemas.openxmlformats.org/officeDocument/2006/relationships/image" Target="../media/image29.emf"/></Relationships>
</file>

<file path=xl/drawings/_rels/drawing4.xml.rels><?xml version="1.0" encoding="UTF-8" standalone="yes"?>
<Relationships xmlns="http://schemas.openxmlformats.org/package/2006/relationships"><Relationship Id="rId3" Type="http://schemas.openxmlformats.org/officeDocument/2006/relationships/image" Target="../media/image33.emf"/><Relationship Id="rId2" Type="http://schemas.openxmlformats.org/officeDocument/2006/relationships/image" Target="../media/image32.emf"/><Relationship Id="rId1" Type="http://schemas.openxmlformats.org/officeDocument/2006/relationships/image" Target="../media/image31.emf"/><Relationship Id="rId5" Type="http://schemas.openxmlformats.org/officeDocument/2006/relationships/image" Target="../media/image35.emf"/><Relationship Id="rId4" Type="http://schemas.openxmlformats.org/officeDocument/2006/relationships/image" Target="../media/image34.emf"/></Relationships>
</file>

<file path=xl/drawings/_rels/drawing5.xml.rels><?xml version="1.0" encoding="UTF-8" standalone="yes"?>
<Relationships xmlns="http://schemas.openxmlformats.org/package/2006/relationships"><Relationship Id="rId3" Type="http://schemas.openxmlformats.org/officeDocument/2006/relationships/image" Target="../media/image38.emf"/><Relationship Id="rId2" Type="http://schemas.openxmlformats.org/officeDocument/2006/relationships/image" Target="../media/image37.emf"/><Relationship Id="rId1" Type="http://schemas.openxmlformats.org/officeDocument/2006/relationships/image" Target="../media/image36.emf"/><Relationship Id="rId5" Type="http://schemas.openxmlformats.org/officeDocument/2006/relationships/image" Target="../media/image40.emf"/><Relationship Id="rId4" Type="http://schemas.openxmlformats.org/officeDocument/2006/relationships/image" Target="../media/image39.emf"/></Relationships>
</file>

<file path=xl/drawings/_rels/drawing6.xml.rels><?xml version="1.0" encoding="UTF-8" standalone="yes"?>
<Relationships xmlns="http://schemas.openxmlformats.org/package/2006/relationships"><Relationship Id="rId3" Type="http://schemas.openxmlformats.org/officeDocument/2006/relationships/image" Target="../media/image43.emf"/><Relationship Id="rId2" Type="http://schemas.openxmlformats.org/officeDocument/2006/relationships/image" Target="../media/image42.emf"/><Relationship Id="rId1" Type="http://schemas.openxmlformats.org/officeDocument/2006/relationships/image" Target="../media/image41.emf"/><Relationship Id="rId5" Type="http://schemas.openxmlformats.org/officeDocument/2006/relationships/image" Target="../media/image45.emf"/><Relationship Id="rId4" Type="http://schemas.openxmlformats.org/officeDocument/2006/relationships/image" Target="../media/image44.emf"/></Relationships>
</file>

<file path=xl/drawings/_rels/drawing7.xml.rels><?xml version="1.0" encoding="UTF-8" standalone="yes"?>
<Relationships xmlns="http://schemas.openxmlformats.org/package/2006/relationships"><Relationship Id="rId3" Type="http://schemas.openxmlformats.org/officeDocument/2006/relationships/image" Target="../media/image48.emf"/><Relationship Id="rId2" Type="http://schemas.openxmlformats.org/officeDocument/2006/relationships/image" Target="../media/image47.emf"/><Relationship Id="rId1" Type="http://schemas.openxmlformats.org/officeDocument/2006/relationships/image" Target="../media/image46.emf"/><Relationship Id="rId5" Type="http://schemas.openxmlformats.org/officeDocument/2006/relationships/image" Target="../media/image50.emf"/><Relationship Id="rId4" Type="http://schemas.openxmlformats.org/officeDocument/2006/relationships/image" Target="../media/image49.emf"/></Relationships>
</file>

<file path=xl/drawings/_rels/drawing8.xml.rels><?xml version="1.0" encoding="UTF-8" standalone="yes"?>
<Relationships xmlns="http://schemas.openxmlformats.org/package/2006/relationships"><Relationship Id="rId1" Type="http://schemas.openxmlformats.org/officeDocument/2006/relationships/chart" Target="../charts/chart1.xml"/></Relationships>
</file>

<file path=xl/drawings/_rels/drawing9.xml.rels><?xml version="1.0" encoding="UTF-8" standalone="yes"?>
<Relationships xmlns="http://schemas.openxmlformats.org/package/2006/relationships"><Relationship Id="rId8" Type="http://schemas.openxmlformats.org/officeDocument/2006/relationships/image" Target="../media/image58.emf"/><Relationship Id="rId13" Type="http://schemas.openxmlformats.org/officeDocument/2006/relationships/image" Target="../media/image63.emf"/><Relationship Id="rId18" Type="http://schemas.openxmlformats.org/officeDocument/2006/relationships/image" Target="../media/image68.emf"/><Relationship Id="rId3" Type="http://schemas.openxmlformats.org/officeDocument/2006/relationships/image" Target="../media/image53.emf"/><Relationship Id="rId21" Type="http://schemas.openxmlformats.org/officeDocument/2006/relationships/image" Target="../media/image71.emf"/><Relationship Id="rId7" Type="http://schemas.openxmlformats.org/officeDocument/2006/relationships/image" Target="../media/image57.emf"/><Relationship Id="rId12" Type="http://schemas.openxmlformats.org/officeDocument/2006/relationships/image" Target="../media/image62.emf"/><Relationship Id="rId17" Type="http://schemas.openxmlformats.org/officeDocument/2006/relationships/image" Target="../media/image67.emf"/><Relationship Id="rId2" Type="http://schemas.openxmlformats.org/officeDocument/2006/relationships/image" Target="../media/image52.emf"/><Relationship Id="rId16" Type="http://schemas.openxmlformats.org/officeDocument/2006/relationships/image" Target="../media/image66.emf"/><Relationship Id="rId20" Type="http://schemas.openxmlformats.org/officeDocument/2006/relationships/image" Target="../media/image70.emf"/><Relationship Id="rId1" Type="http://schemas.openxmlformats.org/officeDocument/2006/relationships/image" Target="../media/image51.emf"/><Relationship Id="rId6" Type="http://schemas.openxmlformats.org/officeDocument/2006/relationships/image" Target="../media/image56.emf"/><Relationship Id="rId11" Type="http://schemas.openxmlformats.org/officeDocument/2006/relationships/image" Target="../media/image61.emf"/><Relationship Id="rId5" Type="http://schemas.openxmlformats.org/officeDocument/2006/relationships/image" Target="../media/image55.emf"/><Relationship Id="rId15" Type="http://schemas.openxmlformats.org/officeDocument/2006/relationships/image" Target="../media/image65.emf"/><Relationship Id="rId10" Type="http://schemas.openxmlformats.org/officeDocument/2006/relationships/image" Target="../media/image60.emf"/><Relationship Id="rId19" Type="http://schemas.openxmlformats.org/officeDocument/2006/relationships/image" Target="../media/image69.emf"/><Relationship Id="rId4" Type="http://schemas.openxmlformats.org/officeDocument/2006/relationships/image" Target="../media/image54.emf"/><Relationship Id="rId9" Type="http://schemas.openxmlformats.org/officeDocument/2006/relationships/image" Target="../media/image59.emf"/><Relationship Id="rId14" Type="http://schemas.openxmlformats.org/officeDocument/2006/relationships/image" Target="../media/image64.emf"/><Relationship Id="rId22" Type="http://schemas.openxmlformats.org/officeDocument/2006/relationships/image" Target="../media/image72.emf"/></Relationships>
</file>

<file path=xl/drawings/drawing1.xml><?xml version="1.0" encoding="utf-8"?>
<xdr:wsDr xmlns:xdr="http://schemas.openxmlformats.org/drawingml/2006/spreadsheetDrawing" xmlns:a="http://schemas.openxmlformats.org/drawingml/2006/main">
  <xdr:twoCellAnchor>
    <xdr:from>
      <xdr:col>1</xdr:col>
      <xdr:colOff>0</xdr:colOff>
      <xdr:row>53</xdr:row>
      <xdr:rowOff>12700</xdr:rowOff>
    </xdr:from>
    <xdr:to>
      <xdr:col>4</xdr:col>
      <xdr:colOff>533400</xdr:colOff>
      <xdr:row>69</xdr:row>
      <xdr:rowOff>12700</xdr:rowOff>
    </xdr:to>
    <xdr:pic>
      <xdr:nvPicPr>
        <xdr:cNvPr id="3" name="Picture 2">
          <a:extLst>
            <a:ext uri="{FF2B5EF4-FFF2-40B4-BE49-F238E27FC236}">
              <a16:creationId xmlns:a16="http://schemas.microsoft.com/office/drawing/2014/main" id="{72658743-997A-4DF2-9F1A-A7F3F3625FAC}"/>
            </a:ext>
          </a:extLst>
        </xdr:cNvPr>
        <xdr:cNvPicPr>
          <a:picLocks noChangeAspect="1"/>
        </xdr:cNvPicPr>
      </xdr:nvPicPr>
      <xdr:blipFill>
        <a:blip xmlns:r="http://schemas.openxmlformats.org/officeDocument/2006/relationships" r:embed="rId1"/>
        <a:stretch>
          <a:fillRect/>
        </a:stretch>
      </xdr:blipFill>
      <xdr:spPr>
        <a:xfrm>
          <a:off x="1231900" y="8089900"/>
          <a:ext cx="2552700" cy="2438400"/>
        </a:xfrm>
        <a:prstGeom prst="rect">
          <a:avLst/>
        </a:prstGeom>
      </xdr:spPr>
    </xdr:pic>
    <xdr:clientData/>
  </xdr:twoCellAnchor>
  <xdr:twoCellAnchor>
    <xdr:from>
      <xdr:col>4</xdr:col>
      <xdr:colOff>533400</xdr:colOff>
      <xdr:row>53</xdr:row>
      <xdr:rowOff>12700</xdr:rowOff>
    </xdr:from>
    <xdr:to>
      <xdr:col>8</xdr:col>
      <xdr:colOff>393700</xdr:colOff>
      <xdr:row>69</xdr:row>
      <xdr:rowOff>12700</xdr:rowOff>
    </xdr:to>
    <xdr:pic>
      <xdr:nvPicPr>
        <xdr:cNvPr id="5" name="Picture 4">
          <a:extLst>
            <a:ext uri="{FF2B5EF4-FFF2-40B4-BE49-F238E27FC236}">
              <a16:creationId xmlns:a16="http://schemas.microsoft.com/office/drawing/2014/main" id="{563D8AF9-CCA1-4307-BBD0-0F96CD2C1C77}"/>
            </a:ext>
          </a:extLst>
        </xdr:cNvPr>
        <xdr:cNvPicPr>
          <a:picLocks noChangeAspect="1"/>
        </xdr:cNvPicPr>
      </xdr:nvPicPr>
      <xdr:blipFill>
        <a:blip xmlns:r="http://schemas.openxmlformats.org/officeDocument/2006/relationships" r:embed="rId2"/>
        <a:stretch>
          <a:fillRect/>
        </a:stretch>
      </xdr:blipFill>
      <xdr:spPr>
        <a:xfrm>
          <a:off x="3784600" y="8089900"/>
          <a:ext cx="2552700" cy="2438400"/>
        </a:xfrm>
        <a:prstGeom prst="rect">
          <a:avLst/>
        </a:prstGeom>
      </xdr:spPr>
    </xdr:pic>
    <xdr:clientData/>
  </xdr:twoCellAnchor>
  <xdr:twoCellAnchor>
    <xdr:from>
      <xdr:col>8</xdr:col>
      <xdr:colOff>393700</xdr:colOff>
      <xdr:row>53</xdr:row>
      <xdr:rowOff>12700</xdr:rowOff>
    </xdr:from>
    <xdr:to>
      <xdr:col>12</xdr:col>
      <xdr:colOff>381000</xdr:colOff>
      <xdr:row>69</xdr:row>
      <xdr:rowOff>12700</xdr:rowOff>
    </xdr:to>
    <xdr:pic>
      <xdr:nvPicPr>
        <xdr:cNvPr id="7" name="Picture 6">
          <a:extLst>
            <a:ext uri="{FF2B5EF4-FFF2-40B4-BE49-F238E27FC236}">
              <a16:creationId xmlns:a16="http://schemas.microsoft.com/office/drawing/2014/main" id="{F4B49161-A7E9-4250-9DB3-1C0211AE662F}"/>
            </a:ext>
          </a:extLst>
        </xdr:cNvPr>
        <xdr:cNvPicPr>
          <a:picLocks noChangeAspect="1"/>
        </xdr:cNvPicPr>
      </xdr:nvPicPr>
      <xdr:blipFill>
        <a:blip xmlns:r="http://schemas.openxmlformats.org/officeDocument/2006/relationships" r:embed="rId3"/>
        <a:stretch>
          <a:fillRect/>
        </a:stretch>
      </xdr:blipFill>
      <xdr:spPr>
        <a:xfrm>
          <a:off x="6337300" y="8089900"/>
          <a:ext cx="2552700" cy="2438400"/>
        </a:xfrm>
        <a:prstGeom prst="rect">
          <a:avLst/>
        </a:prstGeom>
      </xdr:spPr>
    </xdr:pic>
    <xdr:clientData/>
  </xdr:twoCellAnchor>
  <xdr:twoCellAnchor>
    <xdr:from>
      <xdr:col>1</xdr:col>
      <xdr:colOff>0</xdr:colOff>
      <xdr:row>69</xdr:row>
      <xdr:rowOff>12700</xdr:rowOff>
    </xdr:from>
    <xdr:to>
      <xdr:col>4</xdr:col>
      <xdr:colOff>533400</xdr:colOff>
      <xdr:row>85</xdr:row>
      <xdr:rowOff>12700</xdr:rowOff>
    </xdr:to>
    <xdr:pic>
      <xdr:nvPicPr>
        <xdr:cNvPr id="9" name="Picture 8">
          <a:extLst>
            <a:ext uri="{FF2B5EF4-FFF2-40B4-BE49-F238E27FC236}">
              <a16:creationId xmlns:a16="http://schemas.microsoft.com/office/drawing/2014/main" id="{2F755499-EAB5-4DA0-B523-479205B38F5A}"/>
            </a:ext>
          </a:extLst>
        </xdr:cNvPr>
        <xdr:cNvPicPr>
          <a:picLocks noChangeAspect="1"/>
        </xdr:cNvPicPr>
      </xdr:nvPicPr>
      <xdr:blipFill>
        <a:blip xmlns:r="http://schemas.openxmlformats.org/officeDocument/2006/relationships" r:embed="rId4"/>
        <a:stretch>
          <a:fillRect/>
        </a:stretch>
      </xdr:blipFill>
      <xdr:spPr>
        <a:xfrm>
          <a:off x="1231900" y="10528300"/>
          <a:ext cx="2552700" cy="2438400"/>
        </a:xfrm>
        <a:prstGeom prst="rect">
          <a:avLst/>
        </a:prstGeom>
      </xdr:spPr>
    </xdr:pic>
    <xdr:clientData/>
  </xdr:twoCellAnchor>
  <xdr:twoCellAnchor>
    <xdr:from>
      <xdr:col>4</xdr:col>
      <xdr:colOff>533400</xdr:colOff>
      <xdr:row>69</xdr:row>
      <xdr:rowOff>12700</xdr:rowOff>
    </xdr:from>
    <xdr:to>
      <xdr:col>8</xdr:col>
      <xdr:colOff>393700</xdr:colOff>
      <xdr:row>85</xdr:row>
      <xdr:rowOff>12700</xdr:rowOff>
    </xdr:to>
    <xdr:pic>
      <xdr:nvPicPr>
        <xdr:cNvPr id="11" name="Picture 10">
          <a:extLst>
            <a:ext uri="{FF2B5EF4-FFF2-40B4-BE49-F238E27FC236}">
              <a16:creationId xmlns:a16="http://schemas.microsoft.com/office/drawing/2014/main" id="{C3BC3091-2C75-490A-A5FD-559F3F2BEE27}"/>
            </a:ext>
          </a:extLst>
        </xdr:cNvPr>
        <xdr:cNvPicPr>
          <a:picLocks noChangeAspect="1"/>
        </xdr:cNvPicPr>
      </xdr:nvPicPr>
      <xdr:blipFill>
        <a:blip xmlns:r="http://schemas.openxmlformats.org/officeDocument/2006/relationships" r:embed="rId5"/>
        <a:stretch>
          <a:fillRect/>
        </a:stretch>
      </xdr:blipFill>
      <xdr:spPr>
        <a:xfrm>
          <a:off x="3784600" y="10528300"/>
          <a:ext cx="2552700" cy="2438400"/>
        </a:xfrm>
        <a:prstGeom prst="rect">
          <a:avLst/>
        </a:prstGeom>
      </xdr:spPr>
    </xdr:pic>
    <xdr:clientData/>
  </xdr:twoCellAnchor>
  <xdr:twoCellAnchor>
    <xdr:from>
      <xdr:col>8</xdr:col>
      <xdr:colOff>393700</xdr:colOff>
      <xdr:row>69</xdr:row>
      <xdr:rowOff>12700</xdr:rowOff>
    </xdr:from>
    <xdr:to>
      <xdr:col>12</xdr:col>
      <xdr:colOff>381000</xdr:colOff>
      <xdr:row>85</xdr:row>
      <xdr:rowOff>12700</xdr:rowOff>
    </xdr:to>
    <xdr:pic>
      <xdr:nvPicPr>
        <xdr:cNvPr id="13" name="Picture 12">
          <a:extLst>
            <a:ext uri="{FF2B5EF4-FFF2-40B4-BE49-F238E27FC236}">
              <a16:creationId xmlns:a16="http://schemas.microsoft.com/office/drawing/2014/main" id="{FD3D4B57-F771-42A5-95F8-088A18B68A4F}"/>
            </a:ext>
          </a:extLst>
        </xdr:cNvPr>
        <xdr:cNvPicPr>
          <a:picLocks noChangeAspect="1"/>
        </xdr:cNvPicPr>
      </xdr:nvPicPr>
      <xdr:blipFill>
        <a:blip xmlns:r="http://schemas.openxmlformats.org/officeDocument/2006/relationships" r:embed="rId6"/>
        <a:stretch>
          <a:fillRect/>
        </a:stretch>
      </xdr:blipFill>
      <xdr:spPr>
        <a:xfrm>
          <a:off x="6337300" y="10528300"/>
          <a:ext cx="2552700" cy="2438400"/>
        </a:xfrm>
        <a:prstGeom prst="rect">
          <a:avLst/>
        </a:prstGeom>
      </xdr:spPr>
    </xdr:pic>
    <xdr:clientData/>
  </xdr:twoCellAnchor>
  <xdr:twoCellAnchor>
    <xdr:from>
      <xdr:col>1</xdr:col>
      <xdr:colOff>0</xdr:colOff>
      <xdr:row>85</xdr:row>
      <xdr:rowOff>12700</xdr:rowOff>
    </xdr:from>
    <xdr:to>
      <xdr:col>4</xdr:col>
      <xdr:colOff>533400</xdr:colOff>
      <xdr:row>101</xdr:row>
      <xdr:rowOff>12700</xdr:rowOff>
    </xdr:to>
    <xdr:pic>
      <xdr:nvPicPr>
        <xdr:cNvPr id="15" name="Picture 14">
          <a:extLst>
            <a:ext uri="{FF2B5EF4-FFF2-40B4-BE49-F238E27FC236}">
              <a16:creationId xmlns:a16="http://schemas.microsoft.com/office/drawing/2014/main" id="{FA9DA063-5577-4243-BE4B-375CC59103BA}"/>
            </a:ext>
          </a:extLst>
        </xdr:cNvPr>
        <xdr:cNvPicPr>
          <a:picLocks noChangeAspect="1"/>
        </xdr:cNvPicPr>
      </xdr:nvPicPr>
      <xdr:blipFill>
        <a:blip xmlns:r="http://schemas.openxmlformats.org/officeDocument/2006/relationships" r:embed="rId7"/>
        <a:stretch>
          <a:fillRect/>
        </a:stretch>
      </xdr:blipFill>
      <xdr:spPr>
        <a:xfrm>
          <a:off x="1231900" y="12966700"/>
          <a:ext cx="2552700" cy="2438400"/>
        </a:xfrm>
        <a:prstGeom prst="rect">
          <a:avLst/>
        </a:prstGeom>
      </xdr:spPr>
    </xdr:pic>
    <xdr:clientData/>
  </xdr:twoCellAnchor>
  <xdr:twoCellAnchor>
    <xdr:from>
      <xdr:col>4</xdr:col>
      <xdr:colOff>533400</xdr:colOff>
      <xdr:row>85</xdr:row>
      <xdr:rowOff>12700</xdr:rowOff>
    </xdr:from>
    <xdr:to>
      <xdr:col>8</xdr:col>
      <xdr:colOff>393700</xdr:colOff>
      <xdr:row>101</xdr:row>
      <xdr:rowOff>12700</xdr:rowOff>
    </xdr:to>
    <xdr:pic>
      <xdr:nvPicPr>
        <xdr:cNvPr id="17" name="Picture 16">
          <a:extLst>
            <a:ext uri="{FF2B5EF4-FFF2-40B4-BE49-F238E27FC236}">
              <a16:creationId xmlns:a16="http://schemas.microsoft.com/office/drawing/2014/main" id="{FA542D6C-C829-430F-9EDE-EA865CDCE26B}"/>
            </a:ext>
          </a:extLst>
        </xdr:cNvPr>
        <xdr:cNvPicPr>
          <a:picLocks noChangeAspect="1"/>
        </xdr:cNvPicPr>
      </xdr:nvPicPr>
      <xdr:blipFill>
        <a:blip xmlns:r="http://schemas.openxmlformats.org/officeDocument/2006/relationships" r:embed="rId8"/>
        <a:stretch>
          <a:fillRect/>
        </a:stretch>
      </xdr:blipFill>
      <xdr:spPr>
        <a:xfrm>
          <a:off x="3784600" y="12966700"/>
          <a:ext cx="2552700" cy="2438400"/>
        </a:xfrm>
        <a:prstGeom prst="rect">
          <a:avLst/>
        </a:prstGeom>
      </xdr:spPr>
    </xdr:pic>
    <xdr:clientData/>
  </xdr:twoCellAnchor>
  <xdr:twoCellAnchor>
    <xdr:from>
      <xdr:col>8</xdr:col>
      <xdr:colOff>393700</xdr:colOff>
      <xdr:row>85</xdr:row>
      <xdr:rowOff>12700</xdr:rowOff>
    </xdr:from>
    <xdr:to>
      <xdr:col>12</xdr:col>
      <xdr:colOff>381000</xdr:colOff>
      <xdr:row>101</xdr:row>
      <xdr:rowOff>12700</xdr:rowOff>
    </xdr:to>
    <xdr:pic>
      <xdr:nvPicPr>
        <xdr:cNvPr id="19" name="Picture 18">
          <a:extLst>
            <a:ext uri="{FF2B5EF4-FFF2-40B4-BE49-F238E27FC236}">
              <a16:creationId xmlns:a16="http://schemas.microsoft.com/office/drawing/2014/main" id="{D890D33B-E024-4616-962F-64E0E2CF6C0C}"/>
            </a:ext>
          </a:extLst>
        </xdr:cNvPr>
        <xdr:cNvPicPr>
          <a:picLocks noChangeAspect="1"/>
        </xdr:cNvPicPr>
      </xdr:nvPicPr>
      <xdr:blipFill>
        <a:blip xmlns:r="http://schemas.openxmlformats.org/officeDocument/2006/relationships" r:embed="rId9"/>
        <a:stretch>
          <a:fillRect/>
        </a:stretch>
      </xdr:blipFill>
      <xdr:spPr>
        <a:xfrm>
          <a:off x="6337300" y="12966700"/>
          <a:ext cx="2552700" cy="2438400"/>
        </a:xfrm>
        <a:prstGeom prst="rect">
          <a:avLst/>
        </a:prstGeom>
      </xdr:spPr>
    </xdr:pic>
    <xdr:clientData/>
  </xdr:twoCellAnchor>
  <xdr:twoCellAnchor>
    <xdr:from>
      <xdr:col>1</xdr:col>
      <xdr:colOff>0</xdr:colOff>
      <xdr:row>101</xdr:row>
      <xdr:rowOff>12700</xdr:rowOff>
    </xdr:from>
    <xdr:to>
      <xdr:col>4</xdr:col>
      <xdr:colOff>533400</xdr:colOff>
      <xdr:row>117</xdr:row>
      <xdr:rowOff>12700</xdr:rowOff>
    </xdr:to>
    <xdr:pic>
      <xdr:nvPicPr>
        <xdr:cNvPr id="21" name="Picture 20">
          <a:extLst>
            <a:ext uri="{FF2B5EF4-FFF2-40B4-BE49-F238E27FC236}">
              <a16:creationId xmlns:a16="http://schemas.microsoft.com/office/drawing/2014/main" id="{E3924158-7DD3-46E9-A899-50FA4C608856}"/>
            </a:ext>
          </a:extLst>
        </xdr:cNvPr>
        <xdr:cNvPicPr>
          <a:picLocks noChangeAspect="1"/>
        </xdr:cNvPicPr>
      </xdr:nvPicPr>
      <xdr:blipFill>
        <a:blip xmlns:r="http://schemas.openxmlformats.org/officeDocument/2006/relationships" r:embed="rId10"/>
        <a:stretch>
          <a:fillRect/>
        </a:stretch>
      </xdr:blipFill>
      <xdr:spPr>
        <a:xfrm>
          <a:off x="1231900" y="15405100"/>
          <a:ext cx="2552700" cy="2438400"/>
        </a:xfrm>
        <a:prstGeom prst="rect">
          <a:avLst/>
        </a:prstGeom>
      </xdr:spPr>
    </xdr:pic>
    <xdr:clientData/>
  </xdr:twoCellAnchor>
  <xdr:twoCellAnchor>
    <xdr:from>
      <xdr:col>4</xdr:col>
      <xdr:colOff>533400</xdr:colOff>
      <xdr:row>101</xdr:row>
      <xdr:rowOff>12700</xdr:rowOff>
    </xdr:from>
    <xdr:to>
      <xdr:col>8</xdr:col>
      <xdr:colOff>393700</xdr:colOff>
      <xdr:row>117</xdr:row>
      <xdr:rowOff>12700</xdr:rowOff>
    </xdr:to>
    <xdr:pic>
      <xdr:nvPicPr>
        <xdr:cNvPr id="23" name="Picture 22">
          <a:extLst>
            <a:ext uri="{FF2B5EF4-FFF2-40B4-BE49-F238E27FC236}">
              <a16:creationId xmlns:a16="http://schemas.microsoft.com/office/drawing/2014/main" id="{46A41D6D-5B72-44C0-9D68-A63BF67F0850}"/>
            </a:ext>
          </a:extLst>
        </xdr:cNvPr>
        <xdr:cNvPicPr>
          <a:picLocks noChangeAspect="1"/>
        </xdr:cNvPicPr>
      </xdr:nvPicPr>
      <xdr:blipFill>
        <a:blip xmlns:r="http://schemas.openxmlformats.org/officeDocument/2006/relationships" r:embed="rId11"/>
        <a:stretch>
          <a:fillRect/>
        </a:stretch>
      </xdr:blipFill>
      <xdr:spPr>
        <a:xfrm>
          <a:off x="3784600" y="15405100"/>
          <a:ext cx="2552700" cy="2438400"/>
        </a:xfrm>
        <a:prstGeom prst="rect">
          <a:avLst/>
        </a:prstGeom>
      </xdr:spPr>
    </xdr:pic>
    <xdr:clientData/>
  </xdr:twoCellAnchor>
  <xdr:twoCellAnchor>
    <xdr:from>
      <xdr:col>8</xdr:col>
      <xdr:colOff>393700</xdr:colOff>
      <xdr:row>101</xdr:row>
      <xdr:rowOff>12700</xdr:rowOff>
    </xdr:from>
    <xdr:to>
      <xdr:col>12</xdr:col>
      <xdr:colOff>381000</xdr:colOff>
      <xdr:row>117</xdr:row>
      <xdr:rowOff>12700</xdr:rowOff>
    </xdr:to>
    <xdr:pic>
      <xdr:nvPicPr>
        <xdr:cNvPr id="25" name="Picture 24">
          <a:extLst>
            <a:ext uri="{FF2B5EF4-FFF2-40B4-BE49-F238E27FC236}">
              <a16:creationId xmlns:a16="http://schemas.microsoft.com/office/drawing/2014/main" id="{DE286EC1-815E-4F4A-95B1-C1AE97AA305D}"/>
            </a:ext>
          </a:extLst>
        </xdr:cNvPr>
        <xdr:cNvPicPr>
          <a:picLocks noChangeAspect="1"/>
        </xdr:cNvPicPr>
      </xdr:nvPicPr>
      <xdr:blipFill>
        <a:blip xmlns:r="http://schemas.openxmlformats.org/officeDocument/2006/relationships" r:embed="rId12"/>
        <a:stretch>
          <a:fillRect/>
        </a:stretch>
      </xdr:blipFill>
      <xdr:spPr>
        <a:xfrm>
          <a:off x="6337300" y="15405100"/>
          <a:ext cx="2552700" cy="2438400"/>
        </a:xfrm>
        <a:prstGeom prst="rect">
          <a:avLst/>
        </a:prstGeom>
      </xdr:spPr>
    </xdr:pic>
    <xdr:clientData/>
  </xdr:twoCellAnchor>
  <xdr:twoCellAnchor>
    <xdr:from>
      <xdr:col>1</xdr:col>
      <xdr:colOff>0</xdr:colOff>
      <xdr:row>117</xdr:row>
      <xdr:rowOff>12700</xdr:rowOff>
    </xdr:from>
    <xdr:to>
      <xdr:col>4</xdr:col>
      <xdr:colOff>533400</xdr:colOff>
      <xdr:row>133</xdr:row>
      <xdr:rowOff>12700</xdr:rowOff>
    </xdr:to>
    <xdr:pic>
      <xdr:nvPicPr>
        <xdr:cNvPr id="27" name="Picture 26">
          <a:extLst>
            <a:ext uri="{FF2B5EF4-FFF2-40B4-BE49-F238E27FC236}">
              <a16:creationId xmlns:a16="http://schemas.microsoft.com/office/drawing/2014/main" id="{53BEECAE-8938-4F51-8ACC-492317338067}"/>
            </a:ext>
          </a:extLst>
        </xdr:cNvPr>
        <xdr:cNvPicPr>
          <a:picLocks noChangeAspect="1"/>
        </xdr:cNvPicPr>
      </xdr:nvPicPr>
      <xdr:blipFill>
        <a:blip xmlns:r="http://schemas.openxmlformats.org/officeDocument/2006/relationships" r:embed="rId13"/>
        <a:stretch>
          <a:fillRect/>
        </a:stretch>
      </xdr:blipFill>
      <xdr:spPr>
        <a:xfrm>
          <a:off x="1231900" y="17843500"/>
          <a:ext cx="2552700" cy="2438400"/>
        </a:xfrm>
        <a:prstGeom prst="rect">
          <a:avLst/>
        </a:prstGeom>
      </xdr:spPr>
    </xdr:pic>
    <xdr:clientData/>
  </xdr:twoCellAnchor>
  <xdr:twoCellAnchor>
    <xdr:from>
      <xdr:col>4</xdr:col>
      <xdr:colOff>533400</xdr:colOff>
      <xdr:row>117</xdr:row>
      <xdr:rowOff>12700</xdr:rowOff>
    </xdr:from>
    <xdr:to>
      <xdr:col>8</xdr:col>
      <xdr:colOff>393700</xdr:colOff>
      <xdr:row>133</xdr:row>
      <xdr:rowOff>12700</xdr:rowOff>
    </xdr:to>
    <xdr:pic>
      <xdr:nvPicPr>
        <xdr:cNvPr id="29" name="Picture 28">
          <a:extLst>
            <a:ext uri="{FF2B5EF4-FFF2-40B4-BE49-F238E27FC236}">
              <a16:creationId xmlns:a16="http://schemas.microsoft.com/office/drawing/2014/main" id="{449699E7-BF80-4E6B-B175-615AC004F31D}"/>
            </a:ext>
          </a:extLst>
        </xdr:cNvPr>
        <xdr:cNvPicPr>
          <a:picLocks noChangeAspect="1"/>
        </xdr:cNvPicPr>
      </xdr:nvPicPr>
      <xdr:blipFill>
        <a:blip xmlns:r="http://schemas.openxmlformats.org/officeDocument/2006/relationships" r:embed="rId14"/>
        <a:stretch>
          <a:fillRect/>
        </a:stretch>
      </xdr:blipFill>
      <xdr:spPr>
        <a:xfrm>
          <a:off x="3784600" y="17843500"/>
          <a:ext cx="2552700" cy="2438400"/>
        </a:xfrm>
        <a:prstGeom prst="rect">
          <a:avLst/>
        </a:prstGeom>
      </xdr:spPr>
    </xdr:pic>
    <xdr:clientData/>
  </xdr:twoCellAnchor>
  <xdr:twoCellAnchor>
    <xdr:from>
      <xdr:col>8</xdr:col>
      <xdr:colOff>393700</xdr:colOff>
      <xdr:row>117</xdr:row>
      <xdr:rowOff>12700</xdr:rowOff>
    </xdr:from>
    <xdr:to>
      <xdr:col>12</xdr:col>
      <xdr:colOff>381000</xdr:colOff>
      <xdr:row>133</xdr:row>
      <xdr:rowOff>12700</xdr:rowOff>
    </xdr:to>
    <xdr:pic>
      <xdr:nvPicPr>
        <xdr:cNvPr id="31" name="Picture 30">
          <a:extLst>
            <a:ext uri="{FF2B5EF4-FFF2-40B4-BE49-F238E27FC236}">
              <a16:creationId xmlns:a16="http://schemas.microsoft.com/office/drawing/2014/main" id="{E88D5C81-7D69-460B-8EF0-E34E9891C7EC}"/>
            </a:ext>
          </a:extLst>
        </xdr:cNvPr>
        <xdr:cNvPicPr>
          <a:picLocks noChangeAspect="1"/>
        </xdr:cNvPicPr>
      </xdr:nvPicPr>
      <xdr:blipFill>
        <a:blip xmlns:r="http://schemas.openxmlformats.org/officeDocument/2006/relationships" r:embed="rId15"/>
        <a:stretch>
          <a:fillRect/>
        </a:stretch>
      </xdr:blipFill>
      <xdr:spPr>
        <a:xfrm>
          <a:off x="6337300" y="17843500"/>
          <a:ext cx="2552700" cy="2438400"/>
        </a:xfrm>
        <a:prstGeom prst="rect">
          <a:avLst/>
        </a:prstGeom>
      </xdr:spPr>
    </xdr:pic>
    <xdr:clientData/>
  </xdr:twoCellAnchor>
  <xdr:twoCellAnchor>
    <xdr:from>
      <xdr:col>1</xdr:col>
      <xdr:colOff>0</xdr:colOff>
      <xdr:row>133</xdr:row>
      <xdr:rowOff>12700</xdr:rowOff>
    </xdr:from>
    <xdr:to>
      <xdr:col>4</xdr:col>
      <xdr:colOff>533400</xdr:colOff>
      <xdr:row>149</xdr:row>
      <xdr:rowOff>12700</xdr:rowOff>
    </xdr:to>
    <xdr:pic>
      <xdr:nvPicPr>
        <xdr:cNvPr id="33" name="Picture 32">
          <a:extLst>
            <a:ext uri="{FF2B5EF4-FFF2-40B4-BE49-F238E27FC236}">
              <a16:creationId xmlns:a16="http://schemas.microsoft.com/office/drawing/2014/main" id="{7AB48B83-5F3C-4392-9D69-30DDCE40D083}"/>
            </a:ext>
          </a:extLst>
        </xdr:cNvPr>
        <xdr:cNvPicPr>
          <a:picLocks noChangeAspect="1"/>
        </xdr:cNvPicPr>
      </xdr:nvPicPr>
      <xdr:blipFill>
        <a:blip xmlns:r="http://schemas.openxmlformats.org/officeDocument/2006/relationships" r:embed="rId16"/>
        <a:stretch>
          <a:fillRect/>
        </a:stretch>
      </xdr:blipFill>
      <xdr:spPr>
        <a:xfrm>
          <a:off x="1231900" y="20281900"/>
          <a:ext cx="2552700" cy="2438400"/>
        </a:xfrm>
        <a:prstGeom prst="rect">
          <a:avLst/>
        </a:prstGeom>
      </xdr:spPr>
    </xdr:pic>
    <xdr:clientData/>
  </xdr:twoCellAnchor>
  <xdr:twoCellAnchor>
    <xdr:from>
      <xdr:col>4</xdr:col>
      <xdr:colOff>533400</xdr:colOff>
      <xdr:row>133</xdr:row>
      <xdr:rowOff>12700</xdr:rowOff>
    </xdr:from>
    <xdr:to>
      <xdr:col>8</xdr:col>
      <xdr:colOff>393700</xdr:colOff>
      <xdr:row>149</xdr:row>
      <xdr:rowOff>12700</xdr:rowOff>
    </xdr:to>
    <xdr:pic>
      <xdr:nvPicPr>
        <xdr:cNvPr id="35" name="Picture 34">
          <a:extLst>
            <a:ext uri="{FF2B5EF4-FFF2-40B4-BE49-F238E27FC236}">
              <a16:creationId xmlns:a16="http://schemas.microsoft.com/office/drawing/2014/main" id="{6DD23D4F-585E-4AA4-8EC8-80B01AF8CEDB}"/>
            </a:ext>
          </a:extLst>
        </xdr:cNvPr>
        <xdr:cNvPicPr>
          <a:picLocks noChangeAspect="1"/>
        </xdr:cNvPicPr>
      </xdr:nvPicPr>
      <xdr:blipFill>
        <a:blip xmlns:r="http://schemas.openxmlformats.org/officeDocument/2006/relationships" r:embed="rId17"/>
        <a:stretch>
          <a:fillRect/>
        </a:stretch>
      </xdr:blipFill>
      <xdr:spPr>
        <a:xfrm>
          <a:off x="3784600" y="20281900"/>
          <a:ext cx="2552700" cy="2438400"/>
        </a:xfrm>
        <a:prstGeom prst="rect">
          <a:avLst/>
        </a:prstGeom>
      </xdr:spPr>
    </xdr:pic>
    <xdr:clientData/>
  </xdr:twoCellAnchor>
  <xdr:twoCellAnchor>
    <xdr:from>
      <xdr:col>8</xdr:col>
      <xdr:colOff>393700</xdr:colOff>
      <xdr:row>133</xdr:row>
      <xdr:rowOff>12700</xdr:rowOff>
    </xdr:from>
    <xdr:to>
      <xdr:col>12</xdr:col>
      <xdr:colOff>381000</xdr:colOff>
      <xdr:row>149</xdr:row>
      <xdr:rowOff>12700</xdr:rowOff>
    </xdr:to>
    <xdr:pic>
      <xdr:nvPicPr>
        <xdr:cNvPr id="37" name="Picture 36">
          <a:extLst>
            <a:ext uri="{FF2B5EF4-FFF2-40B4-BE49-F238E27FC236}">
              <a16:creationId xmlns:a16="http://schemas.microsoft.com/office/drawing/2014/main" id="{76A21421-2D35-449F-AC82-C16F4043BDBB}"/>
            </a:ext>
          </a:extLst>
        </xdr:cNvPr>
        <xdr:cNvPicPr>
          <a:picLocks noChangeAspect="1"/>
        </xdr:cNvPicPr>
      </xdr:nvPicPr>
      <xdr:blipFill>
        <a:blip xmlns:r="http://schemas.openxmlformats.org/officeDocument/2006/relationships" r:embed="rId18"/>
        <a:stretch>
          <a:fillRect/>
        </a:stretch>
      </xdr:blipFill>
      <xdr:spPr>
        <a:xfrm>
          <a:off x="6337300" y="20281900"/>
          <a:ext cx="2552700" cy="2438400"/>
        </a:xfrm>
        <a:prstGeom prst="rect">
          <a:avLst/>
        </a:prstGeom>
      </xdr:spPr>
    </xdr:pic>
    <xdr:clientData/>
  </xdr:twoCellAnchor>
  <xdr:twoCellAnchor>
    <xdr:from>
      <xdr:col>1</xdr:col>
      <xdr:colOff>0</xdr:colOff>
      <xdr:row>149</xdr:row>
      <xdr:rowOff>12700</xdr:rowOff>
    </xdr:from>
    <xdr:to>
      <xdr:col>4</xdr:col>
      <xdr:colOff>533400</xdr:colOff>
      <xdr:row>165</xdr:row>
      <xdr:rowOff>12700</xdr:rowOff>
    </xdr:to>
    <xdr:pic>
      <xdr:nvPicPr>
        <xdr:cNvPr id="39" name="Picture 38">
          <a:extLst>
            <a:ext uri="{FF2B5EF4-FFF2-40B4-BE49-F238E27FC236}">
              <a16:creationId xmlns:a16="http://schemas.microsoft.com/office/drawing/2014/main" id="{E3F10331-ED86-4991-89E3-0B5F8B3F7672}"/>
            </a:ext>
          </a:extLst>
        </xdr:cNvPr>
        <xdr:cNvPicPr>
          <a:picLocks noChangeAspect="1"/>
        </xdr:cNvPicPr>
      </xdr:nvPicPr>
      <xdr:blipFill>
        <a:blip xmlns:r="http://schemas.openxmlformats.org/officeDocument/2006/relationships" r:embed="rId19"/>
        <a:stretch>
          <a:fillRect/>
        </a:stretch>
      </xdr:blipFill>
      <xdr:spPr>
        <a:xfrm>
          <a:off x="1231900" y="22720300"/>
          <a:ext cx="2552700" cy="2438400"/>
        </a:xfrm>
        <a:prstGeom prst="rect">
          <a:avLst/>
        </a:prstGeom>
      </xdr:spPr>
    </xdr:pic>
    <xdr:clientData/>
  </xdr:twoCellAnchor>
  <xdr:twoCellAnchor>
    <xdr:from>
      <xdr:col>4</xdr:col>
      <xdr:colOff>533400</xdr:colOff>
      <xdr:row>149</xdr:row>
      <xdr:rowOff>12700</xdr:rowOff>
    </xdr:from>
    <xdr:to>
      <xdr:col>8</xdr:col>
      <xdr:colOff>393700</xdr:colOff>
      <xdr:row>165</xdr:row>
      <xdr:rowOff>12700</xdr:rowOff>
    </xdr:to>
    <xdr:pic>
      <xdr:nvPicPr>
        <xdr:cNvPr id="41" name="Picture 40">
          <a:extLst>
            <a:ext uri="{FF2B5EF4-FFF2-40B4-BE49-F238E27FC236}">
              <a16:creationId xmlns:a16="http://schemas.microsoft.com/office/drawing/2014/main" id="{946760F0-21E2-49E7-83F8-018BBB5F9501}"/>
            </a:ext>
          </a:extLst>
        </xdr:cNvPr>
        <xdr:cNvPicPr>
          <a:picLocks noChangeAspect="1"/>
        </xdr:cNvPicPr>
      </xdr:nvPicPr>
      <xdr:blipFill>
        <a:blip xmlns:r="http://schemas.openxmlformats.org/officeDocument/2006/relationships" r:embed="rId20"/>
        <a:stretch>
          <a:fillRect/>
        </a:stretch>
      </xdr:blipFill>
      <xdr:spPr>
        <a:xfrm>
          <a:off x="3784600" y="22720300"/>
          <a:ext cx="2552700" cy="2438400"/>
        </a:xfrm>
        <a:prstGeom prst="rect">
          <a:avLst/>
        </a:prstGeom>
      </xdr:spPr>
    </xdr:pic>
    <xdr:clientData/>
  </xdr:twoCellAnchor>
  <xdr:twoCellAnchor>
    <xdr:from>
      <xdr:col>8</xdr:col>
      <xdr:colOff>393700</xdr:colOff>
      <xdr:row>149</xdr:row>
      <xdr:rowOff>12700</xdr:rowOff>
    </xdr:from>
    <xdr:to>
      <xdr:col>12</xdr:col>
      <xdr:colOff>381000</xdr:colOff>
      <xdr:row>165</xdr:row>
      <xdr:rowOff>12700</xdr:rowOff>
    </xdr:to>
    <xdr:pic>
      <xdr:nvPicPr>
        <xdr:cNvPr id="43" name="Picture 42">
          <a:extLst>
            <a:ext uri="{FF2B5EF4-FFF2-40B4-BE49-F238E27FC236}">
              <a16:creationId xmlns:a16="http://schemas.microsoft.com/office/drawing/2014/main" id="{8700FCE0-199E-4EB2-9C2C-CEA7BBCA2616}"/>
            </a:ext>
          </a:extLst>
        </xdr:cNvPr>
        <xdr:cNvPicPr>
          <a:picLocks noChangeAspect="1"/>
        </xdr:cNvPicPr>
      </xdr:nvPicPr>
      <xdr:blipFill>
        <a:blip xmlns:r="http://schemas.openxmlformats.org/officeDocument/2006/relationships" r:embed="rId21"/>
        <a:stretch>
          <a:fillRect/>
        </a:stretch>
      </xdr:blipFill>
      <xdr:spPr>
        <a:xfrm>
          <a:off x="6337300" y="22720300"/>
          <a:ext cx="2552700" cy="2438400"/>
        </a:xfrm>
        <a:prstGeom prst="rect">
          <a:avLst/>
        </a:prstGeom>
      </xdr:spPr>
    </xdr:pic>
    <xdr:clientData/>
  </xdr:twoCellAnchor>
  <xdr:twoCellAnchor>
    <xdr:from>
      <xdr:col>1</xdr:col>
      <xdr:colOff>0</xdr:colOff>
      <xdr:row>165</xdr:row>
      <xdr:rowOff>12700</xdr:rowOff>
    </xdr:from>
    <xdr:to>
      <xdr:col>4</xdr:col>
      <xdr:colOff>533400</xdr:colOff>
      <xdr:row>181</xdr:row>
      <xdr:rowOff>12700</xdr:rowOff>
    </xdr:to>
    <xdr:pic>
      <xdr:nvPicPr>
        <xdr:cNvPr id="45" name="Picture 44">
          <a:extLst>
            <a:ext uri="{FF2B5EF4-FFF2-40B4-BE49-F238E27FC236}">
              <a16:creationId xmlns:a16="http://schemas.microsoft.com/office/drawing/2014/main" id="{E7209137-9213-4111-AD29-6F7C093F6811}"/>
            </a:ext>
          </a:extLst>
        </xdr:cNvPr>
        <xdr:cNvPicPr>
          <a:picLocks noChangeAspect="1"/>
        </xdr:cNvPicPr>
      </xdr:nvPicPr>
      <xdr:blipFill>
        <a:blip xmlns:r="http://schemas.openxmlformats.org/officeDocument/2006/relationships" r:embed="rId22"/>
        <a:stretch>
          <a:fillRect/>
        </a:stretch>
      </xdr:blipFill>
      <xdr:spPr>
        <a:xfrm>
          <a:off x="1231900" y="25158700"/>
          <a:ext cx="2552700" cy="2438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6</xdr:row>
      <xdr:rowOff>127000</xdr:rowOff>
    </xdr:from>
    <xdr:to>
      <xdr:col>6</xdr:col>
      <xdr:colOff>464820</xdr:colOff>
      <xdr:row>17</xdr:row>
      <xdr:rowOff>119380</xdr:rowOff>
    </xdr:to>
    <xdr:pic>
      <xdr:nvPicPr>
        <xdr:cNvPr id="81921" name="Picture 1">
          <a:extLst>
            <a:ext uri="{FF2B5EF4-FFF2-40B4-BE49-F238E27FC236}">
              <a16:creationId xmlns:a16="http://schemas.microsoft.com/office/drawing/2014/main" id="{F55001ED-41AA-4C94-B1F7-22BF89458C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041400"/>
          <a:ext cx="3817620" cy="1668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476250</xdr:colOff>
      <xdr:row>6</xdr:row>
      <xdr:rowOff>127000</xdr:rowOff>
    </xdr:from>
    <xdr:to>
      <xdr:col>12</xdr:col>
      <xdr:colOff>392430</xdr:colOff>
      <xdr:row>17</xdr:row>
      <xdr:rowOff>119380</xdr:rowOff>
    </xdr:to>
    <xdr:pic>
      <xdr:nvPicPr>
        <xdr:cNvPr id="81922" name="Picture 2">
          <a:extLst>
            <a:ext uri="{FF2B5EF4-FFF2-40B4-BE49-F238E27FC236}">
              <a16:creationId xmlns:a16="http://schemas.microsoft.com/office/drawing/2014/main" id="{6C5F8419-26FA-4CC5-9D11-938301B933B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0" y="1041400"/>
          <a:ext cx="3817620" cy="1668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25</xdr:row>
      <xdr:rowOff>12700</xdr:rowOff>
    </xdr:from>
    <xdr:to>
      <xdr:col>4</xdr:col>
      <xdr:colOff>533400</xdr:colOff>
      <xdr:row>41</xdr:row>
      <xdr:rowOff>5080</xdr:rowOff>
    </xdr:to>
    <xdr:pic>
      <xdr:nvPicPr>
        <xdr:cNvPr id="81923" name="Picture 3">
          <a:extLst>
            <a:ext uri="{FF2B5EF4-FFF2-40B4-BE49-F238E27FC236}">
              <a16:creationId xmlns:a16="http://schemas.microsoft.com/office/drawing/2014/main" id="{FEA6AF2F-D5C2-4C8C-A565-068447B6202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19200" y="3822700"/>
          <a:ext cx="2545080" cy="2430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127000</xdr:colOff>
      <xdr:row>79</xdr:row>
      <xdr:rowOff>0</xdr:rowOff>
    </xdr:from>
    <xdr:to>
      <xdr:col>6</xdr:col>
      <xdr:colOff>711200</xdr:colOff>
      <xdr:row>97</xdr:row>
      <xdr:rowOff>107950</xdr:rowOff>
    </xdr:to>
    <xdr:pic>
      <xdr:nvPicPr>
        <xdr:cNvPr id="50207" name="Picture 31">
          <a:extLst>
            <a:ext uri="{FF2B5EF4-FFF2-40B4-BE49-F238E27FC236}">
              <a16:creationId xmlns:a16="http://schemas.microsoft.com/office/drawing/2014/main" id="{5FE8F6B8-240E-4797-A150-0684070CF5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0" y="10350500"/>
          <a:ext cx="5391150" cy="239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101</xdr:row>
      <xdr:rowOff>0</xdr:rowOff>
    </xdr:from>
    <xdr:to>
      <xdr:col>6</xdr:col>
      <xdr:colOff>711200</xdr:colOff>
      <xdr:row>119</xdr:row>
      <xdr:rowOff>107950</xdr:rowOff>
    </xdr:to>
    <xdr:pic>
      <xdr:nvPicPr>
        <xdr:cNvPr id="50210" name="Picture 34">
          <a:extLst>
            <a:ext uri="{FF2B5EF4-FFF2-40B4-BE49-F238E27FC236}">
              <a16:creationId xmlns:a16="http://schemas.microsoft.com/office/drawing/2014/main" id="{CBB51000-600B-43E9-85E0-59FA566249E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000" y="13150850"/>
          <a:ext cx="5391150" cy="239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123</xdr:row>
      <xdr:rowOff>0</xdr:rowOff>
    </xdr:from>
    <xdr:to>
      <xdr:col>6</xdr:col>
      <xdr:colOff>711200</xdr:colOff>
      <xdr:row>141</xdr:row>
      <xdr:rowOff>107950</xdr:rowOff>
    </xdr:to>
    <xdr:pic>
      <xdr:nvPicPr>
        <xdr:cNvPr id="50213" name="Picture 37">
          <a:extLst>
            <a:ext uri="{FF2B5EF4-FFF2-40B4-BE49-F238E27FC236}">
              <a16:creationId xmlns:a16="http://schemas.microsoft.com/office/drawing/2014/main" id="{C16D8BBF-C100-4C7A-9DF3-0F0E42630F4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7000" y="15951200"/>
          <a:ext cx="5391150" cy="239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145</xdr:row>
      <xdr:rowOff>0</xdr:rowOff>
    </xdr:from>
    <xdr:to>
      <xdr:col>6</xdr:col>
      <xdr:colOff>711200</xdr:colOff>
      <xdr:row>163</xdr:row>
      <xdr:rowOff>107950</xdr:rowOff>
    </xdr:to>
    <xdr:pic>
      <xdr:nvPicPr>
        <xdr:cNvPr id="50216" name="Picture 40">
          <a:extLst>
            <a:ext uri="{FF2B5EF4-FFF2-40B4-BE49-F238E27FC236}">
              <a16:creationId xmlns:a16="http://schemas.microsoft.com/office/drawing/2014/main" id="{7A963F23-22DF-4848-BAB8-2EF4BEE40E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0" y="18751550"/>
          <a:ext cx="5391150" cy="239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167</xdr:row>
      <xdr:rowOff>0</xdr:rowOff>
    </xdr:from>
    <xdr:to>
      <xdr:col>6</xdr:col>
      <xdr:colOff>711200</xdr:colOff>
      <xdr:row>185</xdr:row>
      <xdr:rowOff>107950</xdr:rowOff>
    </xdr:to>
    <xdr:pic>
      <xdr:nvPicPr>
        <xdr:cNvPr id="50219" name="Picture 43">
          <a:extLst>
            <a:ext uri="{FF2B5EF4-FFF2-40B4-BE49-F238E27FC236}">
              <a16:creationId xmlns:a16="http://schemas.microsoft.com/office/drawing/2014/main" id="{E91290B6-5732-4381-A0B5-D41E2A69699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0" y="21551900"/>
          <a:ext cx="5391150" cy="239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127000</xdr:colOff>
      <xdr:row>76</xdr:row>
      <xdr:rowOff>0</xdr:rowOff>
    </xdr:from>
    <xdr:to>
      <xdr:col>6</xdr:col>
      <xdr:colOff>711200</xdr:colOff>
      <xdr:row>94</xdr:row>
      <xdr:rowOff>107950</xdr:rowOff>
    </xdr:to>
    <xdr:pic>
      <xdr:nvPicPr>
        <xdr:cNvPr id="57346" name="Picture 2">
          <a:extLst>
            <a:ext uri="{FF2B5EF4-FFF2-40B4-BE49-F238E27FC236}">
              <a16:creationId xmlns:a16="http://schemas.microsoft.com/office/drawing/2014/main" id="{B502D295-9369-4BD7-BE31-0A593E069C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0" y="9969500"/>
          <a:ext cx="5384800" cy="239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98</xdr:row>
      <xdr:rowOff>0</xdr:rowOff>
    </xdr:from>
    <xdr:to>
      <xdr:col>6</xdr:col>
      <xdr:colOff>711200</xdr:colOff>
      <xdr:row>116</xdr:row>
      <xdr:rowOff>107950</xdr:rowOff>
    </xdr:to>
    <xdr:pic>
      <xdr:nvPicPr>
        <xdr:cNvPr id="57347" name="Picture 3">
          <a:extLst>
            <a:ext uri="{FF2B5EF4-FFF2-40B4-BE49-F238E27FC236}">
              <a16:creationId xmlns:a16="http://schemas.microsoft.com/office/drawing/2014/main" id="{C71E1AB8-59D2-4511-8AE4-8A92E1543E1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000" y="12769850"/>
          <a:ext cx="5384800" cy="239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120</xdr:row>
      <xdr:rowOff>0</xdr:rowOff>
    </xdr:from>
    <xdr:to>
      <xdr:col>6</xdr:col>
      <xdr:colOff>711200</xdr:colOff>
      <xdr:row>138</xdr:row>
      <xdr:rowOff>107950</xdr:rowOff>
    </xdr:to>
    <xdr:pic>
      <xdr:nvPicPr>
        <xdr:cNvPr id="57348" name="Picture 4">
          <a:extLst>
            <a:ext uri="{FF2B5EF4-FFF2-40B4-BE49-F238E27FC236}">
              <a16:creationId xmlns:a16="http://schemas.microsoft.com/office/drawing/2014/main" id="{1E99D83A-FB16-47BA-85B6-864C4690DE0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7000" y="15570200"/>
          <a:ext cx="5384800" cy="239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142</xdr:row>
      <xdr:rowOff>0</xdr:rowOff>
    </xdr:from>
    <xdr:to>
      <xdr:col>6</xdr:col>
      <xdr:colOff>711200</xdr:colOff>
      <xdr:row>160</xdr:row>
      <xdr:rowOff>107950</xdr:rowOff>
    </xdr:to>
    <xdr:pic>
      <xdr:nvPicPr>
        <xdr:cNvPr id="57349" name="Picture 5">
          <a:extLst>
            <a:ext uri="{FF2B5EF4-FFF2-40B4-BE49-F238E27FC236}">
              <a16:creationId xmlns:a16="http://schemas.microsoft.com/office/drawing/2014/main" id="{8757114D-2BBA-4BB2-952B-822D64AD963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0" y="18370550"/>
          <a:ext cx="5384800" cy="239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164</xdr:row>
      <xdr:rowOff>0</xdr:rowOff>
    </xdr:from>
    <xdr:to>
      <xdr:col>6</xdr:col>
      <xdr:colOff>711200</xdr:colOff>
      <xdr:row>182</xdr:row>
      <xdr:rowOff>107950</xdr:rowOff>
    </xdr:to>
    <xdr:pic>
      <xdr:nvPicPr>
        <xdr:cNvPr id="57350" name="Picture 6">
          <a:extLst>
            <a:ext uri="{FF2B5EF4-FFF2-40B4-BE49-F238E27FC236}">
              <a16:creationId xmlns:a16="http://schemas.microsoft.com/office/drawing/2014/main" id="{9AE113FD-62A2-445C-9D90-4FB53D0D6CA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0" y="21170900"/>
          <a:ext cx="5384800" cy="239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127000</xdr:colOff>
      <xdr:row>74</xdr:row>
      <xdr:rowOff>0</xdr:rowOff>
    </xdr:from>
    <xdr:to>
      <xdr:col>6</xdr:col>
      <xdr:colOff>711200</xdr:colOff>
      <xdr:row>92</xdr:row>
      <xdr:rowOff>107950</xdr:rowOff>
    </xdr:to>
    <xdr:pic>
      <xdr:nvPicPr>
        <xdr:cNvPr id="63490" name="Picture 2">
          <a:extLst>
            <a:ext uri="{FF2B5EF4-FFF2-40B4-BE49-F238E27FC236}">
              <a16:creationId xmlns:a16="http://schemas.microsoft.com/office/drawing/2014/main" id="{5B868678-6B91-4016-8DFB-5F2D400CDBB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0" y="9702800"/>
          <a:ext cx="5384800" cy="239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96</xdr:row>
      <xdr:rowOff>0</xdr:rowOff>
    </xdr:from>
    <xdr:to>
      <xdr:col>6</xdr:col>
      <xdr:colOff>711200</xdr:colOff>
      <xdr:row>114</xdr:row>
      <xdr:rowOff>107950</xdr:rowOff>
    </xdr:to>
    <xdr:pic>
      <xdr:nvPicPr>
        <xdr:cNvPr id="63491" name="Picture 3">
          <a:extLst>
            <a:ext uri="{FF2B5EF4-FFF2-40B4-BE49-F238E27FC236}">
              <a16:creationId xmlns:a16="http://schemas.microsoft.com/office/drawing/2014/main" id="{3E2188F6-D026-41EC-8579-AAB06D6DB12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000" y="12503150"/>
          <a:ext cx="5384800" cy="239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118</xdr:row>
      <xdr:rowOff>0</xdr:rowOff>
    </xdr:from>
    <xdr:to>
      <xdr:col>6</xdr:col>
      <xdr:colOff>711200</xdr:colOff>
      <xdr:row>136</xdr:row>
      <xdr:rowOff>107950</xdr:rowOff>
    </xdr:to>
    <xdr:pic>
      <xdr:nvPicPr>
        <xdr:cNvPr id="63492" name="Picture 4">
          <a:extLst>
            <a:ext uri="{FF2B5EF4-FFF2-40B4-BE49-F238E27FC236}">
              <a16:creationId xmlns:a16="http://schemas.microsoft.com/office/drawing/2014/main" id="{E7302C50-986F-4E64-96B9-A3970046659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7000" y="15303500"/>
          <a:ext cx="5384800" cy="239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140</xdr:row>
      <xdr:rowOff>0</xdr:rowOff>
    </xdr:from>
    <xdr:to>
      <xdr:col>6</xdr:col>
      <xdr:colOff>711200</xdr:colOff>
      <xdr:row>158</xdr:row>
      <xdr:rowOff>107950</xdr:rowOff>
    </xdr:to>
    <xdr:pic>
      <xdr:nvPicPr>
        <xdr:cNvPr id="63493" name="Picture 5">
          <a:extLst>
            <a:ext uri="{FF2B5EF4-FFF2-40B4-BE49-F238E27FC236}">
              <a16:creationId xmlns:a16="http://schemas.microsoft.com/office/drawing/2014/main" id="{8F459728-7992-4C34-BB30-03BEA5CA0A5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0" y="18103850"/>
          <a:ext cx="5384800" cy="239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162</xdr:row>
      <xdr:rowOff>0</xdr:rowOff>
    </xdr:from>
    <xdr:to>
      <xdr:col>6</xdr:col>
      <xdr:colOff>711200</xdr:colOff>
      <xdr:row>180</xdr:row>
      <xdr:rowOff>107950</xdr:rowOff>
    </xdr:to>
    <xdr:pic>
      <xdr:nvPicPr>
        <xdr:cNvPr id="63494" name="Picture 6">
          <a:extLst>
            <a:ext uri="{FF2B5EF4-FFF2-40B4-BE49-F238E27FC236}">
              <a16:creationId xmlns:a16="http://schemas.microsoft.com/office/drawing/2014/main" id="{3BDE73A7-1039-472E-82D8-037FE507E41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0" y="20904200"/>
          <a:ext cx="5384800" cy="239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127000</xdr:colOff>
      <xdr:row>76</xdr:row>
      <xdr:rowOff>0</xdr:rowOff>
    </xdr:from>
    <xdr:to>
      <xdr:col>6</xdr:col>
      <xdr:colOff>711200</xdr:colOff>
      <xdr:row>94</xdr:row>
      <xdr:rowOff>107950</xdr:rowOff>
    </xdr:to>
    <xdr:pic>
      <xdr:nvPicPr>
        <xdr:cNvPr id="69634" name="Picture 2">
          <a:extLst>
            <a:ext uri="{FF2B5EF4-FFF2-40B4-BE49-F238E27FC236}">
              <a16:creationId xmlns:a16="http://schemas.microsoft.com/office/drawing/2014/main" id="{36036751-03C5-40F9-8824-6F93B8026F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0" y="9969500"/>
          <a:ext cx="5384800" cy="239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98</xdr:row>
      <xdr:rowOff>0</xdr:rowOff>
    </xdr:from>
    <xdr:to>
      <xdr:col>6</xdr:col>
      <xdr:colOff>711200</xdr:colOff>
      <xdr:row>116</xdr:row>
      <xdr:rowOff>107950</xdr:rowOff>
    </xdr:to>
    <xdr:pic>
      <xdr:nvPicPr>
        <xdr:cNvPr id="69635" name="Picture 3">
          <a:extLst>
            <a:ext uri="{FF2B5EF4-FFF2-40B4-BE49-F238E27FC236}">
              <a16:creationId xmlns:a16="http://schemas.microsoft.com/office/drawing/2014/main" id="{E780075D-9066-4D73-8A30-08F654ECFA5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000" y="12769850"/>
          <a:ext cx="5384800" cy="239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120</xdr:row>
      <xdr:rowOff>0</xdr:rowOff>
    </xdr:from>
    <xdr:to>
      <xdr:col>6</xdr:col>
      <xdr:colOff>711200</xdr:colOff>
      <xdr:row>138</xdr:row>
      <xdr:rowOff>107950</xdr:rowOff>
    </xdr:to>
    <xdr:pic>
      <xdr:nvPicPr>
        <xdr:cNvPr id="69636" name="Picture 4">
          <a:extLst>
            <a:ext uri="{FF2B5EF4-FFF2-40B4-BE49-F238E27FC236}">
              <a16:creationId xmlns:a16="http://schemas.microsoft.com/office/drawing/2014/main" id="{7FEA8112-7531-4979-9F81-F78B05E5C99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7000" y="15570200"/>
          <a:ext cx="5384800" cy="239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142</xdr:row>
      <xdr:rowOff>0</xdr:rowOff>
    </xdr:from>
    <xdr:to>
      <xdr:col>6</xdr:col>
      <xdr:colOff>711200</xdr:colOff>
      <xdr:row>160</xdr:row>
      <xdr:rowOff>107950</xdr:rowOff>
    </xdr:to>
    <xdr:pic>
      <xdr:nvPicPr>
        <xdr:cNvPr id="69637" name="Picture 5">
          <a:extLst>
            <a:ext uri="{FF2B5EF4-FFF2-40B4-BE49-F238E27FC236}">
              <a16:creationId xmlns:a16="http://schemas.microsoft.com/office/drawing/2014/main" id="{80E858D9-E3FE-4FD3-B2E7-D58139E9ED9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0" y="18370550"/>
          <a:ext cx="5384800" cy="239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164</xdr:row>
      <xdr:rowOff>0</xdr:rowOff>
    </xdr:from>
    <xdr:to>
      <xdr:col>6</xdr:col>
      <xdr:colOff>711200</xdr:colOff>
      <xdr:row>182</xdr:row>
      <xdr:rowOff>107950</xdr:rowOff>
    </xdr:to>
    <xdr:pic>
      <xdr:nvPicPr>
        <xdr:cNvPr id="69638" name="Picture 6">
          <a:extLst>
            <a:ext uri="{FF2B5EF4-FFF2-40B4-BE49-F238E27FC236}">
              <a16:creationId xmlns:a16="http://schemas.microsoft.com/office/drawing/2014/main" id="{375BD288-D2DA-4CD7-BA20-FBF3FE35E58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0" y="21170900"/>
          <a:ext cx="5384800" cy="239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127000</xdr:colOff>
      <xdr:row>75</xdr:row>
      <xdr:rowOff>127000</xdr:rowOff>
    </xdr:from>
    <xdr:to>
      <xdr:col>6</xdr:col>
      <xdr:colOff>713740</xdr:colOff>
      <xdr:row>93</xdr:row>
      <xdr:rowOff>127000</xdr:rowOff>
    </xdr:to>
    <xdr:pic>
      <xdr:nvPicPr>
        <xdr:cNvPr id="74754" name="Picture 2">
          <a:extLst>
            <a:ext uri="{FF2B5EF4-FFF2-40B4-BE49-F238E27FC236}">
              <a16:creationId xmlns:a16="http://schemas.microsoft.com/office/drawing/2014/main" id="{1666860A-FAF4-4B44-89F1-18A605BF2E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0" y="10048240"/>
          <a:ext cx="5341620" cy="2331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97</xdr:row>
      <xdr:rowOff>127000</xdr:rowOff>
    </xdr:from>
    <xdr:to>
      <xdr:col>6</xdr:col>
      <xdr:colOff>713740</xdr:colOff>
      <xdr:row>115</xdr:row>
      <xdr:rowOff>127000</xdr:rowOff>
    </xdr:to>
    <xdr:pic>
      <xdr:nvPicPr>
        <xdr:cNvPr id="74755" name="Picture 3">
          <a:extLst>
            <a:ext uri="{FF2B5EF4-FFF2-40B4-BE49-F238E27FC236}">
              <a16:creationId xmlns:a16="http://schemas.microsoft.com/office/drawing/2014/main" id="{FD1CBCCB-30FF-4E38-9EF1-7C4FB4022B7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000" y="12898120"/>
          <a:ext cx="5341620" cy="2331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119</xdr:row>
      <xdr:rowOff>127000</xdr:rowOff>
    </xdr:from>
    <xdr:to>
      <xdr:col>6</xdr:col>
      <xdr:colOff>713740</xdr:colOff>
      <xdr:row>137</xdr:row>
      <xdr:rowOff>127000</xdr:rowOff>
    </xdr:to>
    <xdr:pic>
      <xdr:nvPicPr>
        <xdr:cNvPr id="74756" name="Picture 4">
          <a:extLst>
            <a:ext uri="{FF2B5EF4-FFF2-40B4-BE49-F238E27FC236}">
              <a16:creationId xmlns:a16="http://schemas.microsoft.com/office/drawing/2014/main" id="{1749F537-9FB7-4254-B2E5-993D1C8F65A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7000" y="15748000"/>
          <a:ext cx="5341620" cy="2331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141</xdr:row>
      <xdr:rowOff>127000</xdr:rowOff>
    </xdr:from>
    <xdr:to>
      <xdr:col>6</xdr:col>
      <xdr:colOff>713740</xdr:colOff>
      <xdr:row>159</xdr:row>
      <xdr:rowOff>127000</xdr:rowOff>
    </xdr:to>
    <xdr:pic>
      <xdr:nvPicPr>
        <xdr:cNvPr id="74757" name="Picture 5">
          <a:extLst>
            <a:ext uri="{FF2B5EF4-FFF2-40B4-BE49-F238E27FC236}">
              <a16:creationId xmlns:a16="http://schemas.microsoft.com/office/drawing/2014/main" id="{A0DFA924-1D0D-4548-8DAA-DF444FCE7E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0" y="18597880"/>
          <a:ext cx="5341620" cy="2331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163</xdr:row>
      <xdr:rowOff>127001</xdr:rowOff>
    </xdr:from>
    <xdr:to>
      <xdr:col>6</xdr:col>
      <xdr:colOff>713740</xdr:colOff>
      <xdr:row>181</xdr:row>
      <xdr:rowOff>127001</xdr:rowOff>
    </xdr:to>
    <xdr:pic>
      <xdr:nvPicPr>
        <xdr:cNvPr id="74758" name="Picture 6">
          <a:extLst>
            <a:ext uri="{FF2B5EF4-FFF2-40B4-BE49-F238E27FC236}">
              <a16:creationId xmlns:a16="http://schemas.microsoft.com/office/drawing/2014/main" id="{438BCC46-1D28-4741-9396-7B2A92CCEBC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0" y="21447761"/>
          <a:ext cx="5341620" cy="2331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6</xdr:col>
      <xdr:colOff>273050</xdr:colOff>
      <xdr:row>2965</xdr:row>
      <xdr:rowOff>6350</xdr:rowOff>
    </xdr:from>
    <xdr:to>
      <xdr:col>13</xdr:col>
      <xdr:colOff>577850</xdr:colOff>
      <xdr:row>2979</xdr:row>
      <xdr:rowOff>171450</xdr:rowOff>
    </xdr:to>
    <xdr:graphicFrame macro="">
      <xdr:nvGraphicFramePr>
        <xdr:cNvPr id="2" name="Chart 1">
          <a:extLst>
            <a:ext uri="{FF2B5EF4-FFF2-40B4-BE49-F238E27FC236}">
              <a16:creationId xmlns:a16="http://schemas.microsoft.com/office/drawing/2014/main" id="{FE4F5232-D304-46D2-8666-92E8C9BAEA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53</xdr:row>
      <xdr:rowOff>12700</xdr:rowOff>
    </xdr:from>
    <xdr:to>
      <xdr:col>4</xdr:col>
      <xdr:colOff>527050</xdr:colOff>
      <xdr:row>69</xdr:row>
      <xdr:rowOff>6350</xdr:rowOff>
    </xdr:to>
    <xdr:pic>
      <xdr:nvPicPr>
        <xdr:cNvPr id="2049" name="Picture 1">
          <a:extLst>
            <a:ext uri="{FF2B5EF4-FFF2-40B4-BE49-F238E27FC236}">
              <a16:creationId xmlns:a16="http://schemas.microsoft.com/office/drawing/2014/main" id="{2AE267FC-9C59-4B9D-A9CC-77401BC809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1900" y="8089900"/>
          <a:ext cx="2546350" cy="243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533400</xdr:colOff>
      <xdr:row>53</xdr:row>
      <xdr:rowOff>12700</xdr:rowOff>
    </xdr:from>
    <xdr:to>
      <xdr:col>8</xdr:col>
      <xdr:colOff>387350</xdr:colOff>
      <xdr:row>69</xdr:row>
      <xdr:rowOff>6350</xdr:rowOff>
    </xdr:to>
    <xdr:pic>
      <xdr:nvPicPr>
        <xdr:cNvPr id="2050" name="Picture 2">
          <a:extLst>
            <a:ext uri="{FF2B5EF4-FFF2-40B4-BE49-F238E27FC236}">
              <a16:creationId xmlns:a16="http://schemas.microsoft.com/office/drawing/2014/main" id="{E64BF7AE-9807-4992-9737-1F779887E7A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84600" y="8089900"/>
          <a:ext cx="2546350" cy="243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393700</xdr:colOff>
      <xdr:row>53</xdr:row>
      <xdr:rowOff>12700</xdr:rowOff>
    </xdr:from>
    <xdr:to>
      <xdr:col>12</xdr:col>
      <xdr:colOff>374650</xdr:colOff>
      <xdr:row>69</xdr:row>
      <xdr:rowOff>6350</xdr:rowOff>
    </xdr:to>
    <xdr:pic>
      <xdr:nvPicPr>
        <xdr:cNvPr id="2051" name="Picture 3">
          <a:extLst>
            <a:ext uri="{FF2B5EF4-FFF2-40B4-BE49-F238E27FC236}">
              <a16:creationId xmlns:a16="http://schemas.microsoft.com/office/drawing/2014/main" id="{8BB3F7DE-8938-4F9F-A002-F5387EDED5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37300" y="8089900"/>
          <a:ext cx="2546350" cy="243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69</xdr:row>
      <xdr:rowOff>12700</xdr:rowOff>
    </xdr:from>
    <xdr:to>
      <xdr:col>4</xdr:col>
      <xdr:colOff>527050</xdr:colOff>
      <xdr:row>85</xdr:row>
      <xdr:rowOff>6350</xdr:rowOff>
    </xdr:to>
    <xdr:pic>
      <xdr:nvPicPr>
        <xdr:cNvPr id="2052" name="Picture 4">
          <a:extLst>
            <a:ext uri="{FF2B5EF4-FFF2-40B4-BE49-F238E27FC236}">
              <a16:creationId xmlns:a16="http://schemas.microsoft.com/office/drawing/2014/main" id="{A93C0920-6CB5-430C-8513-800AC411E85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31900" y="10528300"/>
          <a:ext cx="2546350" cy="243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533400</xdr:colOff>
      <xdr:row>69</xdr:row>
      <xdr:rowOff>12700</xdr:rowOff>
    </xdr:from>
    <xdr:to>
      <xdr:col>8</xdr:col>
      <xdr:colOff>387350</xdr:colOff>
      <xdr:row>85</xdr:row>
      <xdr:rowOff>6350</xdr:rowOff>
    </xdr:to>
    <xdr:pic>
      <xdr:nvPicPr>
        <xdr:cNvPr id="2053" name="Picture 5">
          <a:extLst>
            <a:ext uri="{FF2B5EF4-FFF2-40B4-BE49-F238E27FC236}">
              <a16:creationId xmlns:a16="http://schemas.microsoft.com/office/drawing/2014/main" id="{FB55D558-C583-4C38-8FDF-C1E1C159188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784600" y="10528300"/>
          <a:ext cx="2546350" cy="243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393700</xdr:colOff>
      <xdr:row>69</xdr:row>
      <xdr:rowOff>12700</xdr:rowOff>
    </xdr:from>
    <xdr:to>
      <xdr:col>12</xdr:col>
      <xdr:colOff>374650</xdr:colOff>
      <xdr:row>85</xdr:row>
      <xdr:rowOff>6350</xdr:rowOff>
    </xdr:to>
    <xdr:pic>
      <xdr:nvPicPr>
        <xdr:cNvPr id="2054" name="Picture 6">
          <a:extLst>
            <a:ext uri="{FF2B5EF4-FFF2-40B4-BE49-F238E27FC236}">
              <a16:creationId xmlns:a16="http://schemas.microsoft.com/office/drawing/2014/main" id="{AAFF1582-AC1B-4E88-A323-D9723300057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337300" y="10528300"/>
          <a:ext cx="2546350" cy="243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85</xdr:row>
      <xdr:rowOff>12700</xdr:rowOff>
    </xdr:from>
    <xdr:to>
      <xdr:col>4</xdr:col>
      <xdr:colOff>527050</xdr:colOff>
      <xdr:row>101</xdr:row>
      <xdr:rowOff>6350</xdr:rowOff>
    </xdr:to>
    <xdr:pic>
      <xdr:nvPicPr>
        <xdr:cNvPr id="2055" name="Picture 7">
          <a:extLst>
            <a:ext uri="{FF2B5EF4-FFF2-40B4-BE49-F238E27FC236}">
              <a16:creationId xmlns:a16="http://schemas.microsoft.com/office/drawing/2014/main" id="{0A4A2DA2-7C39-4748-ACB1-2E4A044BBEA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31900" y="12966700"/>
          <a:ext cx="2546350" cy="243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533400</xdr:colOff>
      <xdr:row>85</xdr:row>
      <xdr:rowOff>12700</xdr:rowOff>
    </xdr:from>
    <xdr:to>
      <xdr:col>8</xdr:col>
      <xdr:colOff>387350</xdr:colOff>
      <xdr:row>101</xdr:row>
      <xdr:rowOff>6350</xdr:rowOff>
    </xdr:to>
    <xdr:pic>
      <xdr:nvPicPr>
        <xdr:cNvPr id="2056" name="Picture 8">
          <a:extLst>
            <a:ext uri="{FF2B5EF4-FFF2-40B4-BE49-F238E27FC236}">
              <a16:creationId xmlns:a16="http://schemas.microsoft.com/office/drawing/2014/main" id="{B5A9190B-D97E-40DC-ADB6-96E32A88462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784600" y="12966700"/>
          <a:ext cx="2546350" cy="243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393700</xdr:colOff>
      <xdr:row>85</xdr:row>
      <xdr:rowOff>12700</xdr:rowOff>
    </xdr:from>
    <xdr:to>
      <xdr:col>12</xdr:col>
      <xdr:colOff>374650</xdr:colOff>
      <xdr:row>101</xdr:row>
      <xdr:rowOff>6350</xdr:rowOff>
    </xdr:to>
    <xdr:pic>
      <xdr:nvPicPr>
        <xdr:cNvPr id="2057" name="Picture 9">
          <a:extLst>
            <a:ext uri="{FF2B5EF4-FFF2-40B4-BE49-F238E27FC236}">
              <a16:creationId xmlns:a16="http://schemas.microsoft.com/office/drawing/2014/main" id="{3BB32D15-194A-4B64-970A-D930E7F528F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337300" y="12966700"/>
          <a:ext cx="2546350" cy="243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101</xdr:row>
      <xdr:rowOff>12700</xdr:rowOff>
    </xdr:from>
    <xdr:to>
      <xdr:col>4</xdr:col>
      <xdr:colOff>527050</xdr:colOff>
      <xdr:row>117</xdr:row>
      <xdr:rowOff>6350</xdr:rowOff>
    </xdr:to>
    <xdr:pic>
      <xdr:nvPicPr>
        <xdr:cNvPr id="2058" name="Picture 10">
          <a:extLst>
            <a:ext uri="{FF2B5EF4-FFF2-40B4-BE49-F238E27FC236}">
              <a16:creationId xmlns:a16="http://schemas.microsoft.com/office/drawing/2014/main" id="{654756B6-CB3A-4CD6-8030-81B758F74FF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31900" y="15405100"/>
          <a:ext cx="2546350" cy="243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533400</xdr:colOff>
      <xdr:row>101</xdr:row>
      <xdr:rowOff>12700</xdr:rowOff>
    </xdr:from>
    <xdr:to>
      <xdr:col>8</xdr:col>
      <xdr:colOff>387350</xdr:colOff>
      <xdr:row>117</xdr:row>
      <xdr:rowOff>6350</xdr:rowOff>
    </xdr:to>
    <xdr:pic>
      <xdr:nvPicPr>
        <xdr:cNvPr id="2059" name="Picture 11">
          <a:extLst>
            <a:ext uri="{FF2B5EF4-FFF2-40B4-BE49-F238E27FC236}">
              <a16:creationId xmlns:a16="http://schemas.microsoft.com/office/drawing/2014/main" id="{6120602E-6A91-410D-892C-43FD56CD749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784600" y="15405100"/>
          <a:ext cx="2546350" cy="243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393700</xdr:colOff>
      <xdr:row>101</xdr:row>
      <xdr:rowOff>12700</xdr:rowOff>
    </xdr:from>
    <xdr:to>
      <xdr:col>12</xdr:col>
      <xdr:colOff>374650</xdr:colOff>
      <xdr:row>117</xdr:row>
      <xdr:rowOff>6350</xdr:rowOff>
    </xdr:to>
    <xdr:pic>
      <xdr:nvPicPr>
        <xdr:cNvPr id="2060" name="Picture 12">
          <a:extLst>
            <a:ext uri="{FF2B5EF4-FFF2-40B4-BE49-F238E27FC236}">
              <a16:creationId xmlns:a16="http://schemas.microsoft.com/office/drawing/2014/main" id="{94EF1DD5-C5CD-4976-B75A-E8E43F2C0B8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337300" y="15405100"/>
          <a:ext cx="2546350" cy="243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117</xdr:row>
      <xdr:rowOff>12700</xdr:rowOff>
    </xdr:from>
    <xdr:to>
      <xdr:col>4</xdr:col>
      <xdr:colOff>527050</xdr:colOff>
      <xdr:row>133</xdr:row>
      <xdr:rowOff>6350</xdr:rowOff>
    </xdr:to>
    <xdr:pic>
      <xdr:nvPicPr>
        <xdr:cNvPr id="2061" name="Picture 13">
          <a:extLst>
            <a:ext uri="{FF2B5EF4-FFF2-40B4-BE49-F238E27FC236}">
              <a16:creationId xmlns:a16="http://schemas.microsoft.com/office/drawing/2014/main" id="{6126AB6B-6FA2-4489-8C12-C6F5DC3B4F2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231900" y="17843500"/>
          <a:ext cx="2546350" cy="243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533400</xdr:colOff>
      <xdr:row>117</xdr:row>
      <xdr:rowOff>12700</xdr:rowOff>
    </xdr:from>
    <xdr:to>
      <xdr:col>8</xdr:col>
      <xdr:colOff>387350</xdr:colOff>
      <xdr:row>133</xdr:row>
      <xdr:rowOff>6350</xdr:rowOff>
    </xdr:to>
    <xdr:pic>
      <xdr:nvPicPr>
        <xdr:cNvPr id="2062" name="Picture 14">
          <a:extLst>
            <a:ext uri="{FF2B5EF4-FFF2-40B4-BE49-F238E27FC236}">
              <a16:creationId xmlns:a16="http://schemas.microsoft.com/office/drawing/2014/main" id="{FFA1CEF2-CE8A-4D76-ADA1-8202C912AD3B}"/>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784600" y="17843500"/>
          <a:ext cx="2546350" cy="243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393700</xdr:colOff>
      <xdr:row>117</xdr:row>
      <xdr:rowOff>12700</xdr:rowOff>
    </xdr:from>
    <xdr:to>
      <xdr:col>12</xdr:col>
      <xdr:colOff>374650</xdr:colOff>
      <xdr:row>133</xdr:row>
      <xdr:rowOff>6350</xdr:rowOff>
    </xdr:to>
    <xdr:pic>
      <xdr:nvPicPr>
        <xdr:cNvPr id="2063" name="Picture 15">
          <a:extLst>
            <a:ext uri="{FF2B5EF4-FFF2-40B4-BE49-F238E27FC236}">
              <a16:creationId xmlns:a16="http://schemas.microsoft.com/office/drawing/2014/main" id="{4DCD8625-D9B1-4F12-A87A-D616694B36D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337300" y="17843500"/>
          <a:ext cx="2546350" cy="243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133</xdr:row>
      <xdr:rowOff>12700</xdr:rowOff>
    </xdr:from>
    <xdr:to>
      <xdr:col>4</xdr:col>
      <xdr:colOff>527050</xdr:colOff>
      <xdr:row>149</xdr:row>
      <xdr:rowOff>6350</xdr:rowOff>
    </xdr:to>
    <xdr:pic>
      <xdr:nvPicPr>
        <xdr:cNvPr id="2064" name="Picture 16">
          <a:extLst>
            <a:ext uri="{FF2B5EF4-FFF2-40B4-BE49-F238E27FC236}">
              <a16:creationId xmlns:a16="http://schemas.microsoft.com/office/drawing/2014/main" id="{D4F33B79-CF29-43A1-9499-7ABC3AA99DD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231900" y="20281900"/>
          <a:ext cx="2546350" cy="243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533400</xdr:colOff>
      <xdr:row>133</xdr:row>
      <xdr:rowOff>12700</xdr:rowOff>
    </xdr:from>
    <xdr:to>
      <xdr:col>8</xdr:col>
      <xdr:colOff>387350</xdr:colOff>
      <xdr:row>149</xdr:row>
      <xdr:rowOff>6350</xdr:rowOff>
    </xdr:to>
    <xdr:pic>
      <xdr:nvPicPr>
        <xdr:cNvPr id="2065" name="Picture 17">
          <a:extLst>
            <a:ext uri="{FF2B5EF4-FFF2-40B4-BE49-F238E27FC236}">
              <a16:creationId xmlns:a16="http://schemas.microsoft.com/office/drawing/2014/main" id="{A5A5B156-D245-4A4D-8328-ECEEC46E1DA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784600" y="20281900"/>
          <a:ext cx="2546350" cy="243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393700</xdr:colOff>
      <xdr:row>133</xdr:row>
      <xdr:rowOff>12700</xdr:rowOff>
    </xdr:from>
    <xdr:to>
      <xdr:col>12</xdr:col>
      <xdr:colOff>374650</xdr:colOff>
      <xdr:row>149</xdr:row>
      <xdr:rowOff>6350</xdr:rowOff>
    </xdr:to>
    <xdr:pic>
      <xdr:nvPicPr>
        <xdr:cNvPr id="2066" name="Picture 18">
          <a:extLst>
            <a:ext uri="{FF2B5EF4-FFF2-40B4-BE49-F238E27FC236}">
              <a16:creationId xmlns:a16="http://schemas.microsoft.com/office/drawing/2014/main" id="{4C011CD9-4821-4D43-9B68-50FA70D5AE2C}"/>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337300" y="20281900"/>
          <a:ext cx="2546350" cy="243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149</xdr:row>
      <xdr:rowOff>12700</xdr:rowOff>
    </xdr:from>
    <xdr:to>
      <xdr:col>4</xdr:col>
      <xdr:colOff>527050</xdr:colOff>
      <xdr:row>165</xdr:row>
      <xdr:rowOff>6350</xdr:rowOff>
    </xdr:to>
    <xdr:pic>
      <xdr:nvPicPr>
        <xdr:cNvPr id="2067" name="Picture 19">
          <a:extLst>
            <a:ext uri="{FF2B5EF4-FFF2-40B4-BE49-F238E27FC236}">
              <a16:creationId xmlns:a16="http://schemas.microsoft.com/office/drawing/2014/main" id="{7EA4C7AC-9324-43D3-BE41-D80C42DDC2A8}"/>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231900" y="22720300"/>
          <a:ext cx="2546350" cy="243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533400</xdr:colOff>
      <xdr:row>149</xdr:row>
      <xdr:rowOff>12700</xdr:rowOff>
    </xdr:from>
    <xdr:to>
      <xdr:col>8</xdr:col>
      <xdr:colOff>387350</xdr:colOff>
      <xdr:row>165</xdr:row>
      <xdr:rowOff>6350</xdr:rowOff>
    </xdr:to>
    <xdr:pic>
      <xdr:nvPicPr>
        <xdr:cNvPr id="2068" name="Picture 20">
          <a:extLst>
            <a:ext uri="{FF2B5EF4-FFF2-40B4-BE49-F238E27FC236}">
              <a16:creationId xmlns:a16="http://schemas.microsoft.com/office/drawing/2014/main" id="{D66FA7CE-0AAF-4BAB-A7AD-B35BDFFC572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784600" y="22720300"/>
          <a:ext cx="2546350" cy="243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393700</xdr:colOff>
      <xdr:row>149</xdr:row>
      <xdr:rowOff>12700</xdr:rowOff>
    </xdr:from>
    <xdr:to>
      <xdr:col>12</xdr:col>
      <xdr:colOff>374650</xdr:colOff>
      <xdr:row>165</xdr:row>
      <xdr:rowOff>6350</xdr:rowOff>
    </xdr:to>
    <xdr:pic>
      <xdr:nvPicPr>
        <xdr:cNvPr id="2069" name="Picture 21">
          <a:extLst>
            <a:ext uri="{FF2B5EF4-FFF2-40B4-BE49-F238E27FC236}">
              <a16:creationId xmlns:a16="http://schemas.microsoft.com/office/drawing/2014/main" id="{B5C5D4E8-7776-4ECA-9F12-A9A3E26AF693}"/>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337300" y="22720300"/>
          <a:ext cx="2546350" cy="243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165</xdr:row>
      <xdr:rowOff>12700</xdr:rowOff>
    </xdr:from>
    <xdr:to>
      <xdr:col>4</xdr:col>
      <xdr:colOff>527050</xdr:colOff>
      <xdr:row>181</xdr:row>
      <xdr:rowOff>6350</xdr:rowOff>
    </xdr:to>
    <xdr:pic>
      <xdr:nvPicPr>
        <xdr:cNvPr id="2070" name="Picture 22">
          <a:extLst>
            <a:ext uri="{FF2B5EF4-FFF2-40B4-BE49-F238E27FC236}">
              <a16:creationId xmlns:a16="http://schemas.microsoft.com/office/drawing/2014/main" id="{75F1A540-B53C-4CC7-B1AA-DDE626A98899}"/>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231900" y="25158700"/>
          <a:ext cx="2546350" cy="243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3001"/>
  <sheetViews>
    <sheetView topLeftCell="X1" workbookViewId="0">
      <selection activeCell="AE16" sqref="AE16"/>
    </sheetView>
  </sheetViews>
  <sheetFormatPr defaultRowHeight="14.4" x14ac:dyDescent="0.3"/>
  <cols>
    <col min="30" max="30" width="12" bestFit="1" customWidth="1"/>
    <col min="31" max="31" width="12" customWidth="1"/>
    <col min="32" max="32" width="24.6640625" bestFit="1" customWidth="1"/>
    <col min="33" max="33" width="24.6640625" customWidth="1"/>
    <col min="34" max="34" width="23.109375" bestFit="1" customWidth="1"/>
  </cols>
  <sheetData>
    <row r="1" spans="1:41" x14ac:dyDescent="0.3">
      <c r="A1" t="s">
        <v>0</v>
      </c>
      <c r="B1" t="s">
        <v>1</v>
      </c>
      <c r="C1" t="s">
        <v>94</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301</v>
      </c>
      <c r="AF1" t="s">
        <v>294</v>
      </c>
      <c r="AG1" t="s">
        <v>302</v>
      </c>
      <c r="AH1" t="s">
        <v>295</v>
      </c>
      <c r="AI1" t="s">
        <v>29</v>
      </c>
      <c r="AJ1" t="s">
        <v>30</v>
      </c>
      <c r="AK1" t="s">
        <v>203</v>
      </c>
      <c r="AL1" t="s">
        <v>204</v>
      </c>
      <c r="AM1" t="s">
        <v>31</v>
      </c>
      <c r="AN1" t="s">
        <v>32</v>
      </c>
      <c r="AO1" t="s">
        <v>33</v>
      </c>
    </row>
    <row r="2" spans="1:41" x14ac:dyDescent="0.3">
      <c r="A2">
        <v>1</v>
      </c>
      <c r="B2">
        <v>0.5</v>
      </c>
      <c r="C2">
        <f>(B2^0.2199)</f>
        <v>0.85862494972146253</v>
      </c>
      <c r="D2" t="s">
        <v>34</v>
      </c>
      <c r="E2">
        <v>0</v>
      </c>
      <c r="F2">
        <v>1</v>
      </c>
      <c r="G2">
        <v>0</v>
      </c>
      <c r="H2">
        <v>0</v>
      </c>
      <c r="I2">
        <v>0</v>
      </c>
      <c r="J2" t="s">
        <v>35</v>
      </c>
      <c r="K2">
        <v>0</v>
      </c>
      <c r="L2">
        <v>0</v>
      </c>
      <c r="M2">
        <v>0</v>
      </c>
      <c r="N2">
        <v>0</v>
      </c>
      <c r="O2">
        <v>0</v>
      </c>
      <c r="P2">
        <v>0</v>
      </c>
      <c r="Q2">
        <v>1</v>
      </c>
      <c r="R2" t="s">
        <v>36</v>
      </c>
      <c r="S2">
        <v>0</v>
      </c>
      <c r="T2">
        <v>0</v>
      </c>
      <c r="U2">
        <v>1</v>
      </c>
      <c r="V2">
        <v>0</v>
      </c>
      <c r="W2">
        <v>0</v>
      </c>
      <c r="X2">
        <v>0</v>
      </c>
      <c r="Y2">
        <v>0</v>
      </c>
      <c r="Z2">
        <v>0</v>
      </c>
      <c r="AA2">
        <v>59.6</v>
      </c>
      <c r="AB2">
        <v>60</v>
      </c>
      <c r="AC2">
        <v>959</v>
      </c>
      <c r="AD2">
        <v>6.8658910748834385</v>
      </c>
      <c r="AE2">
        <f>EXP(AD2)</f>
        <v>959.00000000000034</v>
      </c>
      <c r="AF2">
        <v>6.6756919260058503</v>
      </c>
      <c r="AG2">
        <f>EXP(AF2)</f>
        <v>792.8958894009877</v>
      </c>
      <c r="AH2">
        <v>0.19019914887758826</v>
      </c>
      <c r="AI2">
        <v>959</v>
      </c>
      <c r="AK2">
        <v>1</v>
      </c>
      <c r="AL2">
        <v>0</v>
      </c>
      <c r="AM2">
        <v>5.15</v>
      </c>
      <c r="AN2">
        <v>5.18</v>
      </c>
      <c r="AO2">
        <v>3.08</v>
      </c>
    </row>
    <row r="3" spans="1:41" x14ac:dyDescent="0.3">
      <c r="A3">
        <v>1</v>
      </c>
      <c r="B3">
        <v>0.3</v>
      </c>
      <c r="C3">
        <f t="shared" ref="C3:C66" si="0">(B3^0.2199)</f>
        <v>0.76739499771787789</v>
      </c>
      <c r="D3" t="s">
        <v>37</v>
      </c>
      <c r="E3">
        <v>0</v>
      </c>
      <c r="F3">
        <v>0</v>
      </c>
      <c r="G3">
        <v>1</v>
      </c>
      <c r="H3">
        <v>0</v>
      </c>
      <c r="I3">
        <v>0</v>
      </c>
      <c r="J3" t="s">
        <v>38</v>
      </c>
      <c r="K3">
        <v>0</v>
      </c>
      <c r="L3">
        <v>0</v>
      </c>
      <c r="M3">
        <v>0</v>
      </c>
      <c r="N3">
        <v>0</v>
      </c>
      <c r="O3">
        <v>1</v>
      </c>
      <c r="P3">
        <v>0</v>
      </c>
      <c r="Q3">
        <v>0</v>
      </c>
      <c r="R3" t="s">
        <v>39</v>
      </c>
      <c r="S3">
        <v>0</v>
      </c>
      <c r="T3">
        <v>0</v>
      </c>
      <c r="U3">
        <v>0</v>
      </c>
      <c r="V3">
        <v>0</v>
      </c>
      <c r="W3">
        <v>0</v>
      </c>
      <c r="X3">
        <v>0</v>
      </c>
      <c r="Y3">
        <v>0</v>
      </c>
      <c r="Z3">
        <v>1</v>
      </c>
      <c r="AA3">
        <v>61.5</v>
      </c>
      <c r="AB3">
        <v>56</v>
      </c>
      <c r="AC3">
        <v>581</v>
      </c>
      <c r="AD3">
        <v>6.3647507568519108</v>
      </c>
      <c r="AE3">
        <f t="shared" ref="AE3:AE66" si="1">EXP(AD3)</f>
        <v>580.99999999999977</v>
      </c>
      <c r="AF3">
        <v>6.4943861202400619</v>
      </c>
      <c r="AG3">
        <f t="shared" ref="AG3:AG66" si="2">EXP(AF3)</f>
        <v>661.41806949135855</v>
      </c>
      <c r="AH3">
        <v>-0.12963536338815107</v>
      </c>
      <c r="AI3">
        <v>581</v>
      </c>
      <c r="AK3">
        <v>1</v>
      </c>
      <c r="AL3">
        <v>0</v>
      </c>
      <c r="AM3">
        <v>4.34</v>
      </c>
      <c r="AN3">
        <v>4.38</v>
      </c>
      <c r="AO3">
        <v>2.68</v>
      </c>
    </row>
    <row r="4" spans="1:41" x14ac:dyDescent="0.3">
      <c r="A4">
        <v>1</v>
      </c>
      <c r="B4">
        <v>0.41</v>
      </c>
      <c r="C4">
        <f t="shared" si="0"/>
        <v>0.82196092099022677</v>
      </c>
      <c r="D4" t="s">
        <v>37</v>
      </c>
      <c r="E4">
        <v>0</v>
      </c>
      <c r="F4">
        <v>0</v>
      </c>
      <c r="G4">
        <v>1</v>
      </c>
      <c r="H4">
        <v>0</v>
      </c>
      <c r="I4">
        <v>0</v>
      </c>
      <c r="J4" t="s">
        <v>40</v>
      </c>
      <c r="K4">
        <v>0</v>
      </c>
      <c r="L4">
        <v>1</v>
      </c>
      <c r="M4">
        <v>0</v>
      </c>
      <c r="N4">
        <v>0</v>
      </c>
      <c r="O4">
        <v>0</v>
      </c>
      <c r="P4">
        <v>0</v>
      </c>
      <c r="Q4">
        <v>0</v>
      </c>
      <c r="R4" t="s">
        <v>41</v>
      </c>
      <c r="S4">
        <v>0</v>
      </c>
      <c r="T4">
        <v>0</v>
      </c>
      <c r="U4">
        <v>0</v>
      </c>
      <c r="V4">
        <v>0</v>
      </c>
      <c r="W4">
        <v>1</v>
      </c>
      <c r="X4">
        <v>0</v>
      </c>
      <c r="Y4">
        <v>0</v>
      </c>
      <c r="Z4">
        <v>0</v>
      </c>
      <c r="AA4">
        <v>61.7</v>
      </c>
      <c r="AB4">
        <v>55</v>
      </c>
      <c r="AC4">
        <v>1153</v>
      </c>
      <c r="AD4">
        <v>7.0501225202690589</v>
      </c>
      <c r="AE4">
        <f t="shared" si="1"/>
        <v>1153</v>
      </c>
      <c r="AF4">
        <v>7.1039522656378349</v>
      </c>
      <c r="AG4">
        <f t="shared" si="2"/>
        <v>1216.7665685054128</v>
      </c>
      <c r="AH4">
        <v>-5.3829745368775939E-2</v>
      </c>
      <c r="AI4">
        <v>1153</v>
      </c>
      <c r="AK4">
        <v>1</v>
      </c>
      <c r="AL4">
        <v>0</v>
      </c>
      <c r="AM4">
        <v>4.78</v>
      </c>
      <c r="AN4">
        <v>4.75</v>
      </c>
      <c r="AO4">
        <v>2.94</v>
      </c>
    </row>
    <row r="5" spans="1:41" x14ac:dyDescent="0.3">
      <c r="A5">
        <v>1</v>
      </c>
      <c r="B5">
        <v>0.56999999999999995</v>
      </c>
      <c r="C5">
        <f t="shared" si="0"/>
        <v>0.88372447030658097</v>
      </c>
      <c r="D5" t="s">
        <v>42</v>
      </c>
      <c r="E5">
        <v>1</v>
      </c>
      <c r="F5">
        <v>0</v>
      </c>
      <c r="G5">
        <v>0</v>
      </c>
      <c r="H5">
        <v>0</v>
      </c>
      <c r="I5">
        <v>0</v>
      </c>
      <c r="J5" t="s">
        <v>40</v>
      </c>
      <c r="K5">
        <v>0</v>
      </c>
      <c r="L5">
        <v>1</v>
      </c>
      <c r="M5">
        <v>0</v>
      </c>
      <c r="N5">
        <v>0</v>
      </c>
      <c r="O5">
        <v>0</v>
      </c>
      <c r="P5">
        <v>0</v>
      </c>
      <c r="Q5">
        <v>0</v>
      </c>
      <c r="R5" t="s">
        <v>43</v>
      </c>
      <c r="S5">
        <v>0</v>
      </c>
      <c r="T5">
        <v>0</v>
      </c>
      <c r="U5">
        <v>0</v>
      </c>
      <c r="V5">
        <v>0</v>
      </c>
      <c r="W5">
        <v>0</v>
      </c>
      <c r="X5">
        <v>0</v>
      </c>
      <c r="Y5">
        <v>1</v>
      </c>
      <c r="Z5">
        <v>0</v>
      </c>
      <c r="AA5">
        <v>58.7</v>
      </c>
      <c r="AB5">
        <v>66</v>
      </c>
      <c r="AC5">
        <v>2805</v>
      </c>
      <c r="AD5">
        <v>7.9391588179567965</v>
      </c>
      <c r="AE5">
        <f t="shared" si="1"/>
        <v>2804.9999999999995</v>
      </c>
      <c r="AF5">
        <v>7.7861054833928272</v>
      </c>
      <c r="AG5">
        <f t="shared" si="2"/>
        <v>2406.9254939358316</v>
      </c>
      <c r="AH5">
        <v>0.1530533345639693</v>
      </c>
      <c r="AI5">
        <v>2805</v>
      </c>
      <c r="AK5">
        <v>1</v>
      </c>
      <c r="AL5">
        <v>0</v>
      </c>
      <c r="AM5">
        <v>5.34</v>
      </c>
      <c r="AN5">
        <v>5.43</v>
      </c>
      <c r="AO5">
        <v>3.16</v>
      </c>
    </row>
    <row r="6" spans="1:41" x14ac:dyDescent="0.3">
      <c r="A6">
        <v>1</v>
      </c>
      <c r="B6">
        <v>0.5</v>
      </c>
      <c r="C6">
        <f t="shared" si="0"/>
        <v>0.85862494972146253</v>
      </c>
      <c r="D6" t="s">
        <v>37</v>
      </c>
      <c r="E6">
        <v>0</v>
      </c>
      <c r="F6">
        <v>0</v>
      </c>
      <c r="G6">
        <v>1</v>
      </c>
      <c r="H6">
        <v>0</v>
      </c>
      <c r="I6">
        <v>0</v>
      </c>
      <c r="J6" t="s">
        <v>44</v>
      </c>
      <c r="K6">
        <v>0</v>
      </c>
      <c r="L6">
        <v>0</v>
      </c>
      <c r="M6">
        <v>0</v>
      </c>
      <c r="N6">
        <v>0</v>
      </c>
      <c r="O6">
        <v>0</v>
      </c>
      <c r="P6">
        <v>1</v>
      </c>
      <c r="Q6">
        <v>0</v>
      </c>
      <c r="R6" t="s">
        <v>45</v>
      </c>
      <c r="S6">
        <v>0</v>
      </c>
      <c r="T6">
        <v>0</v>
      </c>
      <c r="U6">
        <v>0</v>
      </c>
      <c r="V6">
        <v>1</v>
      </c>
      <c r="W6">
        <v>0</v>
      </c>
      <c r="X6">
        <v>0</v>
      </c>
      <c r="Y6">
        <v>0</v>
      </c>
      <c r="Z6">
        <v>0</v>
      </c>
      <c r="AA6">
        <v>62.2</v>
      </c>
      <c r="AB6">
        <v>53</v>
      </c>
      <c r="AC6">
        <v>895</v>
      </c>
      <c r="AD6">
        <v>6.7968237182748554</v>
      </c>
      <c r="AE6">
        <f t="shared" si="1"/>
        <v>895</v>
      </c>
      <c r="AF6">
        <v>6.6881940230347787</v>
      </c>
      <c r="AG6">
        <f t="shared" si="2"/>
        <v>802.87097556448248</v>
      </c>
      <c r="AH6">
        <v>0.10862969524007671</v>
      </c>
      <c r="AI6">
        <v>895</v>
      </c>
      <c r="AK6">
        <v>1</v>
      </c>
      <c r="AL6">
        <v>0</v>
      </c>
      <c r="AM6">
        <v>5.1100000000000003</v>
      </c>
      <c r="AN6">
        <v>5.14</v>
      </c>
      <c r="AO6">
        <v>3.19</v>
      </c>
    </row>
    <row r="7" spans="1:41" x14ac:dyDescent="0.3">
      <c r="A7">
        <v>1</v>
      </c>
      <c r="B7">
        <v>0.5</v>
      </c>
      <c r="C7">
        <f t="shared" si="0"/>
        <v>0.85862494972146253</v>
      </c>
      <c r="D7" t="s">
        <v>46</v>
      </c>
      <c r="E7">
        <v>0</v>
      </c>
      <c r="F7">
        <v>0</v>
      </c>
      <c r="G7">
        <v>0</v>
      </c>
      <c r="H7">
        <v>1</v>
      </c>
      <c r="I7">
        <v>0</v>
      </c>
      <c r="J7" t="s">
        <v>47</v>
      </c>
      <c r="K7">
        <v>0</v>
      </c>
      <c r="L7">
        <v>0</v>
      </c>
      <c r="M7">
        <v>0</v>
      </c>
      <c r="N7">
        <v>1</v>
      </c>
      <c r="O7">
        <v>0</v>
      </c>
      <c r="P7">
        <v>0</v>
      </c>
      <c r="Q7">
        <v>0</v>
      </c>
      <c r="R7" t="s">
        <v>45</v>
      </c>
      <c r="S7">
        <v>0</v>
      </c>
      <c r="T7">
        <v>0</v>
      </c>
      <c r="U7">
        <v>0</v>
      </c>
      <c r="V7">
        <v>1</v>
      </c>
      <c r="W7">
        <v>0</v>
      </c>
      <c r="X7">
        <v>0</v>
      </c>
      <c r="Y7">
        <v>0</v>
      </c>
      <c r="Z7">
        <v>0</v>
      </c>
      <c r="AA7">
        <v>58.6</v>
      </c>
      <c r="AB7">
        <v>61</v>
      </c>
      <c r="AC7">
        <v>1078</v>
      </c>
      <c r="AD7">
        <v>6.9828627514689421</v>
      </c>
      <c r="AE7">
        <f t="shared" si="1"/>
        <v>1077.9999999999995</v>
      </c>
      <c r="AF7">
        <v>6.9073954969589888</v>
      </c>
      <c r="AG7">
        <f t="shared" si="2"/>
        <v>999.64028269064261</v>
      </c>
      <c r="AH7">
        <v>7.5467254509953285E-2</v>
      </c>
      <c r="AI7">
        <v>1078</v>
      </c>
      <c r="AK7">
        <v>1</v>
      </c>
      <c r="AL7">
        <v>0</v>
      </c>
      <c r="AM7">
        <v>5.21</v>
      </c>
      <c r="AN7">
        <v>5.16</v>
      </c>
      <c r="AO7">
        <v>3.04</v>
      </c>
    </row>
    <row r="8" spans="1:41" x14ac:dyDescent="0.3">
      <c r="A8">
        <v>1</v>
      </c>
      <c r="B8">
        <v>0.72</v>
      </c>
      <c r="C8">
        <f t="shared" si="0"/>
        <v>0.93030941457244143</v>
      </c>
      <c r="D8" t="s">
        <v>46</v>
      </c>
      <c r="E8">
        <v>0</v>
      </c>
      <c r="F8">
        <v>0</v>
      </c>
      <c r="G8">
        <v>0</v>
      </c>
      <c r="H8">
        <v>1</v>
      </c>
      <c r="I8">
        <v>0</v>
      </c>
      <c r="J8" t="s">
        <v>40</v>
      </c>
      <c r="K8">
        <v>0</v>
      </c>
      <c r="L8">
        <v>1</v>
      </c>
      <c r="M8">
        <v>0</v>
      </c>
      <c r="N8">
        <v>0</v>
      </c>
      <c r="O8">
        <v>0</v>
      </c>
      <c r="P8">
        <v>0</v>
      </c>
      <c r="Q8">
        <v>0</v>
      </c>
      <c r="R8" t="s">
        <v>45</v>
      </c>
      <c r="S8">
        <v>0</v>
      </c>
      <c r="T8">
        <v>0</v>
      </c>
      <c r="U8">
        <v>0</v>
      </c>
      <c r="V8">
        <v>1</v>
      </c>
      <c r="W8">
        <v>0</v>
      </c>
      <c r="X8">
        <v>0</v>
      </c>
      <c r="Y8">
        <v>0</v>
      </c>
      <c r="Z8">
        <v>0</v>
      </c>
      <c r="AA8">
        <v>62.9</v>
      </c>
      <c r="AB8">
        <v>58</v>
      </c>
      <c r="AC8">
        <v>2376</v>
      </c>
      <c r="AD8">
        <v>7.773173680482536</v>
      </c>
      <c r="AE8">
        <f t="shared" si="1"/>
        <v>2376.0000000000009</v>
      </c>
      <c r="AF8">
        <v>7.6625001545169589</v>
      </c>
      <c r="AG8">
        <f t="shared" si="2"/>
        <v>2127.0687868389209</v>
      </c>
      <c r="AH8">
        <v>0.11067352596557711</v>
      </c>
      <c r="AI8">
        <v>2376</v>
      </c>
      <c r="AK8">
        <v>1</v>
      </c>
      <c r="AL8">
        <v>0</v>
      </c>
      <c r="AM8">
        <v>5.74</v>
      </c>
      <c r="AN8">
        <v>5.68</v>
      </c>
      <c r="AO8">
        <v>3.59</v>
      </c>
    </row>
    <row r="9" spans="1:41" x14ac:dyDescent="0.3">
      <c r="A9">
        <v>1</v>
      </c>
      <c r="B9">
        <v>0.32</v>
      </c>
      <c r="C9">
        <f t="shared" si="0"/>
        <v>0.77836353222053056</v>
      </c>
      <c r="D9" t="s">
        <v>46</v>
      </c>
      <c r="E9">
        <v>0</v>
      </c>
      <c r="F9">
        <v>0</v>
      </c>
      <c r="G9">
        <v>0</v>
      </c>
      <c r="H9">
        <v>1</v>
      </c>
      <c r="I9">
        <v>0</v>
      </c>
      <c r="J9" t="s">
        <v>48</v>
      </c>
      <c r="K9">
        <v>0</v>
      </c>
      <c r="L9">
        <v>0</v>
      </c>
      <c r="M9">
        <v>1</v>
      </c>
      <c r="N9">
        <v>0</v>
      </c>
      <c r="O9">
        <v>0</v>
      </c>
      <c r="P9">
        <v>0</v>
      </c>
      <c r="Q9">
        <v>0</v>
      </c>
      <c r="R9" t="s">
        <v>49</v>
      </c>
      <c r="S9">
        <v>0</v>
      </c>
      <c r="T9">
        <v>0</v>
      </c>
      <c r="U9">
        <v>0</v>
      </c>
      <c r="V9">
        <v>0</v>
      </c>
      <c r="W9">
        <v>0</v>
      </c>
      <c r="X9">
        <v>1</v>
      </c>
      <c r="Y9">
        <v>0</v>
      </c>
      <c r="Z9">
        <v>0</v>
      </c>
      <c r="AA9">
        <v>60.7</v>
      </c>
      <c r="AB9">
        <v>58</v>
      </c>
      <c r="AC9">
        <v>828</v>
      </c>
      <c r="AD9">
        <v>6.7190131543852596</v>
      </c>
      <c r="AE9">
        <f t="shared" si="1"/>
        <v>827.99999999999989</v>
      </c>
      <c r="AF9">
        <v>6.5165537250129972</v>
      </c>
      <c r="AG9">
        <f t="shared" si="2"/>
        <v>676.24384267190362</v>
      </c>
      <c r="AH9">
        <v>0.20245942937226236</v>
      </c>
      <c r="AI9">
        <v>828</v>
      </c>
      <c r="AK9">
        <v>1</v>
      </c>
      <c r="AL9">
        <v>0</v>
      </c>
      <c r="AM9">
        <v>4.45</v>
      </c>
      <c r="AN9">
        <v>4.41</v>
      </c>
      <c r="AO9">
        <v>2.69</v>
      </c>
    </row>
    <row r="10" spans="1:41" x14ac:dyDescent="0.3">
      <c r="A10">
        <v>1</v>
      </c>
      <c r="B10">
        <v>0.36</v>
      </c>
      <c r="C10">
        <f t="shared" si="0"/>
        <v>0.79878687431266571</v>
      </c>
      <c r="D10" t="s">
        <v>37</v>
      </c>
      <c r="E10">
        <v>0</v>
      </c>
      <c r="F10">
        <v>0</v>
      </c>
      <c r="G10">
        <v>1</v>
      </c>
      <c r="H10">
        <v>0</v>
      </c>
      <c r="I10">
        <v>0</v>
      </c>
      <c r="J10" t="s">
        <v>44</v>
      </c>
      <c r="K10">
        <v>0</v>
      </c>
      <c r="L10">
        <v>0</v>
      </c>
      <c r="M10">
        <v>0</v>
      </c>
      <c r="N10">
        <v>0</v>
      </c>
      <c r="O10">
        <v>0</v>
      </c>
      <c r="P10">
        <v>1</v>
      </c>
      <c r="Q10">
        <v>0</v>
      </c>
      <c r="R10" t="s">
        <v>50</v>
      </c>
      <c r="S10">
        <v>0</v>
      </c>
      <c r="T10">
        <v>1</v>
      </c>
      <c r="U10">
        <v>0</v>
      </c>
      <c r="V10">
        <v>0</v>
      </c>
      <c r="W10">
        <v>0</v>
      </c>
      <c r="X10">
        <v>0</v>
      </c>
      <c r="Y10">
        <v>0</v>
      </c>
      <c r="Z10">
        <v>0</v>
      </c>
      <c r="AA10">
        <v>60.8</v>
      </c>
      <c r="AB10">
        <v>57</v>
      </c>
      <c r="AC10">
        <v>852</v>
      </c>
      <c r="AD10">
        <v>6.7475865268293154</v>
      </c>
      <c r="AE10">
        <f t="shared" si="1"/>
        <v>851.99999999999966</v>
      </c>
      <c r="AF10">
        <v>6.8277135547738013</v>
      </c>
      <c r="AG10">
        <f t="shared" si="2"/>
        <v>923.07783089140082</v>
      </c>
      <c r="AH10">
        <v>-8.0127027944485896E-2</v>
      </c>
      <c r="AI10">
        <v>852</v>
      </c>
      <c r="AK10">
        <v>1</v>
      </c>
      <c r="AL10">
        <v>0</v>
      </c>
      <c r="AM10">
        <v>4.5999999999999996</v>
      </c>
      <c r="AN10">
        <v>4.6399999999999997</v>
      </c>
      <c r="AO10">
        <v>2.81</v>
      </c>
    </row>
    <row r="11" spans="1:41" x14ac:dyDescent="0.3">
      <c r="A11">
        <v>1</v>
      </c>
      <c r="B11">
        <v>0.7</v>
      </c>
      <c r="C11">
        <f t="shared" si="0"/>
        <v>0.9245641699070527</v>
      </c>
      <c r="D11" t="s">
        <v>37</v>
      </c>
      <c r="E11">
        <v>0</v>
      </c>
      <c r="F11">
        <v>0</v>
      </c>
      <c r="G11">
        <v>1</v>
      </c>
      <c r="H11">
        <v>0</v>
      </c>
      <c r="I11">
        <v>0</v>
      </c>
      <c r="J11" t="s">
        <v>40</v>
      </c>
      <c r="K11">
        <v>0</v>
      </c>
      <c r="L11">
        <v>1</v>
      </c>
      <c r="M11">
        <v>0</v>
      </c>
      <c r="N11">
        <v>0</v>
      </c>
      <c r="O11">
        <v>0</v>
      </c>
      <c r="P11">
        <v>0</v>
      </c>
      <c r="Q11">
        <v>0</v>
      </c>
      <c r="R11" t="s">
        <v>45</v>
      </c>
      <c r="S11">
        <v>0</v>
      </c>
      <c r="T11">
        <v>0</v>
      </c>
      <c r="U11">
        <v>0</v>
      </c>
      <c r="V11">
        <v>1</v>
      </c>
      <c r="W11">
        <v>0</v>
      </c>
      <c r="X11">
        <v>0</v>
      </c>
      <c r="Y11">
        <v>0</v>
      </c>
      <c r="Z11">
        <v>0</v>
      </c>
      <c r="AA11">
        <v>61</v>
      </c>
      <c r="AB11">
        <v>56</v>
      </c>
      <c r="AC11">
        <v>2376</v>
      </c>
      <c r="AD11">
        <v>7.773173680482536</v>
      </c>
      <c r="AE11">
        <f t="shared" si="1"/>
        <v>2376.0000000000009</v>
      </c>
      <c r="AF11">
        <v>7.6341728090161602</v>
      </c>
      <c r="AG11">
        <f t="shared" si="2"/>
        <v>2067.6599937198607</v>
      </c>
      <c r="AH11">
        <v>0.13900087146637574</v>
      </c>
      <c r="AI11">
        <v>2376</v>
      </c>
      <c r="AK11">
        <v>1</v>
      </c>
      <c r="AL11">
        <v>0</v>
      </c>
      <c r="AM11">
        <v>5.78</v>
      </c>
      <c r="AN11">
        <v>5.72</v>
      </c>
      <c r="AO11">
        <v>3.51</v>
      </c>
    </row>
    <row r="12" spans="1:41" x14ac:dyDescent="0.3">
      <c r="A12">
        <v>1</v>
      </c>
      <c r="B12">
        <v>0.44</v>
      </c>
      <c r="C12">
        <f t="shared" si="0"/>
        <v>0.83482461058309843</v>
      </c>
      <c r="D12" t="s">
        <v>46</v>
      </c>
      <c r="E12">
        <v>0</v>
      </c>
      <c r="F12">
        <v>0</v>
      </c>
      <c r="G12">
        <v>0</v>
      </c>
      <c r="H12">
        <v>1</v>
      </c>
      <c r="I12">
        <v>0</v>
      </c>
      <c r="J12" t="s">
        <v>40</v>
      </c>
      <c r="K12">
        <v>0</v>
      </c>
      <c r="L12">
        <v>1</v>
      </c>
      <c r="M12">
        <v>0</v>
      </c>
      <c r="N12">
        <v>0</v>
      </c>
      <c r="O12">
        <v>0</v>
      </c>
      <c r="P12">
        <v>0</v>
      </c>
      <c r="Q12">
        <v>0</v>
      </c>
      <c r="R12" t="s">
        <v>49</v>
      </c>
      <c r="S12">
        <v>0</v>
      </c>
      <c r="T12">
        <v>0</v>
      </c>
      <c r="U12">
        <v>0</v>
      </c>
      <c r="V12">
        <v>0</v>
      </c>
      <c r="W12">
        <v>0</v>
      </c>
      <c r="X12">
        <v>1</v>
      </c>
      <c r="Y12">
        <v>0</v>
      </c>
      <c r="Z12">
        <v>0</v>
      </c>
      <c r="AA12">
        <v>60.4</v>
      </c>
      <c r="AB12">
        <v>59</v>
      </c>
      <c r="AC12">
        <v>1073</v>
      </c>
      <c r="AD12">
        <v>6.9782137426306985</v>
      </c>
      <c r="AE12">
        <f t="shared" si="1"/>
        <v>1073</v>
      </c>
      <c r="AF12">
        <v>7.1245816678456073</v>
      </c>
      <c r="AG12">
        <f t="shared" si="2"/>
        <v>1242.1284360877867</v>
      </c>
      <c r="AH12">
        <v>-0.14636792521490882</v>
      </c>
      <c r="AI12">
        <v>1073</v>
      </c>
      <c r="AK12">
        <v>1</v>
      </c>
      <c r="AL12">
        <v>0</v>
      </c>
      <c r="AM12">
        <v>4.93</v>
      </c>
      <c r="AN12">
        <v>4.9000000000000004</v>
      </c>
      <c r="AO12">
        <v>2.97</v>
      </c>
    </row>
    <row r="13" spans="1:41" x14ac:dyDescent="0.3">
      <c r="A13">
        <v>1</v>
      </c>
      <c r="B13">
        <v>0.51</v>
      </c>
      <c r="C13">
        <f t="shared" si="0"/>
        <v>0.8623720686657278</v>
      </c>
      <c r="D13" t="s">
        <v>37</v>
      </c>
      <c r="E13">
        <v>0</v>
      </c>
      <c r="F13">
        <v>0</v>
      </c>
      <c r="G13">
        <v>1</v>
      </c>
      <c r="H13">
        <v>0</v>
      </c>
      <c r="I13">
        <v>0</v>
      </c>
      <c r="J13" t="s">
        <v>51</v>
      </c>
      <c r="K13">
        <v>1</v>
      </c>
      <c r="L13">
        <v>0</v>
      </c>
      <c r="M13">
        <v>0</v>
      </c>
      <c r="N13">
        <v>0</v>
      </c>
      <c r="O13">
        <v>0</v>
      </c>
      <c r="P13">
        <v>0</v>
      </c>
      <c r="Q13">
        <v>0</v>
      </c>
      <c r="R13" t="s">
        <v>49</v>
      </c>
      <c r="S13">
        <v>0</v>
      </c>
      <c r="T13">
        <v>0</v>
      </c>
      <c r="U13">
        <v>0</v>
      </c>
      <c r="V13">
        <v>0</v>
      </c>
      <c r="W13">
        <v>0</v>
      </c>
      <c r="X13">
        <v>1</v>
      </c>
      <c r="Y13">
        <v>0</v>
      </c>
      <c r="Z13">
        <v>0</v>
      </c>
      <c r="AA13">
        <v>61.5</v>
      </c>
      <c r="AB13">
        <v>57</v>
      </c>
      <c r="AC13">
        <v>1882</v>
      </c>
      <c r="AD13">
        <v>7.5400903201453247</v>
      </c>
      <c r="AE13">
        <f t="shared" si="1"/>
        <v>1881.9999999999995</v>
      </c>
      <c r="AF13">
        <v>7.4586391201036779</v>
      </c>
      <c r="AG13">
        <f t="shared" si="2"/>
        <v>1734.7856153451892</v>
      </c>
      <c r="AH13">
        <v>8.1451200041646743E-2</v>
      </c>
      <c r="AI13">
        <v>1882</v>
      </c>
      <c r="AK13">
        <v>1</v>
      </c>
      <c r="AL13">
        <v>0</v>
      </c>
      <c r="AM13">
        <v>5.14</v>
      </c>
      <c r="AN13">
        <v>5.1100000000000003</v>
      </c>
      <c r="AO13">
        <v>3.15</v>
      </c>
    </row>
    <row r="14" spans="1:41" x14ac:dyDescent="0.3">
      <c r="A14">
        <v>1</v>
      </c>
      <c r="B14">
        <v>0.41</v>
      </c>
      <c r="C14">
        <f t="shared" si="0"/>
        <v>0.82196092099022677</v>
      </c>
      <c r="D14" t="s">
        <v>34</v>
      </c>
      <c r="E14">
        <v>0</v>
      </c>
      <c r="F14">
        <v>1</v>
      </c>
      <c r="G14">
        <v>0</v>
      </c>
      <c r="H14">
        <v>0</v>
      </c>
      <c r="I14">
        <v>0</v>
      </c>
      <c r="J14" t="s">
        <v>40</v>
      </c>
      <c r="K14">
        <v>0</v>
      </c>
      <c r="L14">
        <v>1</v>
      </c>
      <c r="M14">
        <v>0</v>
      </c>
      <c r="N14">
        <v>0</v>
      </c>
      <c r="O14">
        <v>0</v>
      </c>
      <c r="P14">
        <v>0</v>
      </c>
      <c r="Q14">
        <v>0</v>
      </c>
      <c r="R14" t="s">
        <v>45</v>
      </c>
      <c r="S14">
        <v>0</v>
      </c>
      <c r="T14">
        <v>0</v>
      </c>
      <c r="U14">
        <v>0</v>
      </c>
      <c r="V14">
        <v>1</v>
      </c>
      <c r="W14">
        <v>0</v>
      </c>
      <c r="X14">
        <v>0</v>
      </c>
      <c r="Y14">
        <v>0</v>
      </c>
      <c r="Z14">
        <v>0</v>
      </c>
      <c r="AA14">
        <v>63.4</v>
      </c>
      <c r="AB14">
        <v>58</v>
      </c>
      <c r="AC14">
        <v>638</v>
      </c>
      <c r="AD14">
        <v>6.4583382833447898</v>
      </c>
      <c r="AE14">
        <f t="shared" si="1"/>
        <v>637.99999999999989</v>
      </c>
      <c r="AF14">
        <v>6.6076832639590819</v>
      </c>
      <c r="AG14">
        <f t="shared" si="2"/>
        <v>740.76487256143196</v>
      </c>
      <c r="AH14">
        <v>-0.14934498061429213</v>
      </c>
      <c r="AI14">
        <v>638</v>
      </c>
      <c r="AK14">
        <v>1</v>
      </c>
      <c r="AL14">
        <v>0</v>
      </c>
      <c r="AM14">
        <v>4.71</v>
      </c>
      <c r="AN14">
        <v>4.75</v>
      </c>
      <c r="AO14">
        <v>3</v>
      </c>
    </row>
    <row r="15" spans="1:41" x14ac:dyDescent="0.3">
      <c r="A15">
        <v>1</v>
      </c>
      <c r="B15">
        <v>0.94</v>
      </c>
      <c r="C15">
        <f t="shared" si="0"/>
        <v>0.98648574738955386</v>
      </c>
      <c r="D15" t="s">
        <v>37</v>
      </c>
      <c r="E15">
        <v>0</v>
      </c>
      <c r="F15">
        <v>0</v>
      </c>
      <c r="G15">
        <v>1</v>
      </c>
      <c r="H15">
        <v>0</v>
      </c>
      <c r="I15">
        <v>0</v>
      </c>
      <c r="J15" t="s">
        <v>40</v>
      </c>
      <c r="K15">
        <v>0</v>
      </c>
      <c r="L15">
        <v>1</v>
      </c>
      <c r="M15">
        <v>0</v>
      </c>
      <c r="N15">
        <v>0</v>
      </c>
      <c r="O15">
        <v>0</v>
      </c>
      <c r="P15">
        <v>0</v>
      </c>
      <c r="Q15">
        <v>0</v>
      </c>
      <c r="R15" t="s">
        <v>45</v>
      </c>
      <c r="S15">
        <v>0</v>
      </c>
      <c r="T15">
        <v>0</v>
      </c>
      <c r="U15">
        <v>0</v>
      </c>
      <c r="V15">
        <v>1</v>
      </c>
      <c r="W15">
        <v>0</v>
      </c>
      <c r="X15">
        <v>0</v>
      </c>
      <c r="Y15">
        <v>0</v>
      </c>
      <c r="Z15">
        <v>0</v>
      </c>
      <c r="AA15">
        <v>60.9</v>
      </c>
      <c r="AB15">
        <v>57</v>
      </c>
      <c r="AC15">
        <v>4366</v>
      </c>
      <c r="AD15">
        <v>8.3816025371098899</v>
      </c>
      <c r="AE15">
        <f t="shared" si="1"/>
        <v>4366.0000000000027</v>
      </c>
      <c r="AF15">
        <v>8.2086831879095552</v>
      </c>
      <c r="AG15">
        <f t="shared" si="2"/>
        <v>3672.7030209028744</v>
      </c>
      <c r="AH15">
        <v>0.17291934920033469</v>
      </c>
      <c r="AI15">
        <v>4366</v>
      </c>
      <c r="AK15">
        <v>1</v>
      </c>
      <c r="AL15">
        <v>0</v>
      </c>
      <c r="AM15">
        <v>6.34</v>
      </c>
      <c r="AN15">
        <v>6.36</v>
      </c>
      <c r="AO15">
        <v>3.87</v>
      </c>
    </row>
    <row r="16" spans="1:41" x14ac:dyDescent="0.3">
      <c r="A16">
        <v>1</v>
      </c>
      <c r="B16">
        <v>0.56000000000000005</v>
      </c>
      <c r="C16">
        <f t="shared" si="0"/>
        <v>0.88029157857036111</v>
      </c>
      <c r="D16" t="s">
        <v>37</v>
      </c>
      <c r="E16">
        <v>0</v>
      </c>
      <c r="F16">
        <v>0</v>
      </c>
      <c r="G16">
        <v>1</v>
      </c>
      <c r="H16">
        <v>0</v>
      </c>
      <c r="I16">
        <v>0</v>
      </c>
      <c r="J16" t="s">
        <v>51</v>
      </c>
      <c r="K16">
        <v>1</v>
      </c>
      <c r="L16">
        <v>0</v>
      </c>
      <c r="M16">
        <v>0</v>
      </c>
      <c r="N16">
        <v>0</v>
      </c>
      <c r="O16">
        <v>0</v>
      </c>
      <c r="P16">
        <v>0</v>
      </c>
      <c r="Q16">
        <v>0</v>
      </c>
      <c r="R16" t="s">
        <v>36</v>
      </c>
      <c r="S16">
        <v>0</v>
      </c>
      <c r="T16">
        <v>0</v>
      </c>
      <c r="U16">
        <v>1</v>
      </c>
      <c r="V16">
        <v>0</v>
      </c>
      <c r="W16">
        <v>0</v>
      </c>
      <c r="X16">
        <v>0</v>
      </c>
      <c r="Y16">
        <v>0</v>
      </c>
      <c r="Z16">
        <v>0</v>
      </c>
      <c r="AA16">
        <v>62.3</v>
      </c>
      <c r="AB16">
        <v>57</v>
      </c>
      <c r="AC16">
        <v>1578</v>
      </c>
      <c r="AD16">
        <v>7.3639135014058192</v>
      </c>
      <c r="AE16">
        <f t="shared" si="1"/>
        <v>1577.9999999999995</v>
      </c>
      <c r="AF16">
        <v>7.5028611959688476</v>
      </c>
      <c r="AG16">
        <f t="shared" si="2"/>
        <v>1813.2229859046793</v>
      </c>
      <c r="AH16">
        <v>-0.13894769456302836</v>
      </c>
      <c r="AI16">
        <v>1578</v>
      </c>
      <c r="AK16">
        <v>1</v>
      </c>
      <c r="AL16">
        <v>0</v>
      </c>
      <c r="AM16">
        <v>5.24</v>
      </c>
      <c r="AN16">
        <v>5.26</v>
      </c>
      <c r="AO16">
        <v>3.27</v>
      </c>
    </row>
    <row r="17" spans="1:41" x14ac:dyDescent="0.3">
      <c r="A17">
        <v>1</v>
      </c>
      <c r="B17">
        <v>0.9</v>
      </c>
      <c r="C17">
        <f t="shared" si="0"/>
        <v>0.97709755787710961</v>
      </c>
      <c r="D17" t="s">
        <v>46</v>
      </c>
      <c r="E17">
        <v>0</v>
      </c>
      <c r="F17">
        <v>0</v>
      </c>
      <c r="G17">
        <v>0</v>
      </c>
      <c r="H17">
        <v>1</v>
      </c>
      <c r="I17">
        <v>0</v>
      </c>
      <c r="J17" t="s">
        <v>38</v>
      </c>
      <c r="K17">
        <v>0</v>
      </c>
      <c r="L17">
        <v>0</v>
      </c>
      <c r="M17">
        <v>0</v>
      </c>
      <c r="N17">
        <v>0</v>
      </c>
      <c r="O17">
        <v>1</v>
      </c>
      <c r="P17">
        <v>0</v>
      </c>
      <c r="Q17">
        <v>0</v>
      </c>
      <c r="R17" t="s">
        <v>36</v>
      </c>
      <c r="S17">
        <v>0</v>
      </c>
      <c r="T17">
        <v>0</v>
      </c>
      <c r="U17">
        <v>1</v>
      </c>
      <c r="V17">
        <v>0</v>
      </c>
      <c r="W17">
        <v>0</v>
      </c>
      <c r="X17">
        <v>0</v>
      </c>
      <c r="Y17">
        <v>0</v>
      </c>
      <c r="Z17">
        <v>0</v>
      </c>
      <c r="AA17">
        <v>61.4</v>
      </c>
      <c r="AB17">
        <v>60</v>
      </c>
      <c r="AC17">
        <v>3387</v>
      </c>
      <c r="AD17">
        <v>8.1276998528177717</v>
      </c>
      <c r="AE17">
        <f t="shared" si="1"/>
        <v>3387</v>
      </c>
      <c r="AF17">
        <v>8.1467366011687563</v>
      </c>
      <c r="AG17">
        <f t="shared" si="2"/>
        <v>3452.0951003386431</v>
      </c>
      <c r="AH17">
        <v>-1.9036748350984567E-2</v>
      </c>
      <c r="AI17">
        <v>3387</v>
      </c>
      <c r="AK17">
        <v>1</v>
      </c>
      <c r="AL17">
        <v>0</v>
      </c>
      <c r="AM17">
        <v>6.13</v>
      </c>
      <c r="AN17">
        <v>6.08</v>
      </c>
      <c r="AO17">
        <v>3.75</v>
      </c>
    </row>
    <row r="18" spans="1:41" x14ac:dyDescent="0.3">
      <c r="A18">
        <v>1</v>
      </c>
      <c r="B18">
        <v>0.32</v>
      </c>
      <c r="C18">
        <f t="shared" si="0"/>
        <v>0.77836353222053056</v>
      </c>
      <c r="D18" t="s">
        <v>37</v>
      </c>
      <c r="E18">
        <v>0</v>
      </c>
      <c r="F18">
        <v>0</v>
      </c>
      <c r="G18">
        <v>1</v>
      </c>
      <c r="H18">
        <v>0</v>
      </c>
      <c r="I18">
        <v>0</v>
      </c>
      <c r="J18" t="s">
        <v>47</v>
      </c>
      <c r="K18">
        <v>0</v>
      </c>
      <c r="L18">
        <v>0</v>
      </c>
      <c r="M18">
        <v>0</v>
      </c>
      <c r="N18">
        <v>1</v>
      </c>
      <c r="O18">
        <v>0</v>
      </c>
      <c r="P18">
        <v>0</v>
      </c>
      <c r="Q18">
        <v>0</v>
      </c>
      <c r="R18" t="s">
        <v>41</v>
      </c>
      <c r="S18">
        <v>0</v>
      </c>
      <c r="T18">
        <v>0</v>
      </c>
      <c r="U18">
        <v>0</v>
      </c>
      <c r="V18">
        <v>0</v>
      </c>
      <c r="W18">
        <v>1</v>
      </c>
      <c r="X18">
        <v>0</v>
      </c>
      <c r="Y18">
        <v>0</v>
      </c>
      <c r="Z18">
        <v>0</v>
      </c>
      <c r="AA18">
        <v>60.8</v>
      </c>
      <c r="AB18">
        <v>57</v>
      </c>
      <c r="AC18">
        <v>828</v>
      </c>
      <c r="AD18">
        <v>6.7190131543852596</v>
      </c>
      <c r="AE18">
        <f t="shared" si="1"/>
        <v>827.99999999999989</v>
      </c>
      <c r="AF18">
        <v>6.576123536626751</v>
      </c>
      <c r="AG18">
        <f t="shared" si="2"/>
        <v>717.75159170252323</v>
      </c>
      <c r="AH18">
        <v>0.14288961775850861</v>
      </c>
      <c r="AI18">
        <v>828</v>
      </c>
      <c r="AK18">
        <v>1</v>
      </c>
      <c r="AL18">
        <v>0</v>
      </c>
      <c r="AM18">
        <v>4.42</v>
      </c>
      <c r="AN18">
        <v>4.3899999999999997</v>
      </c>
      <c r="AO18">
        <v>2.68</v>
      </c>
    </row>
    <row r="19" spans="1:41" x14ac:dyDescent="0.3">
      <c r="A19">
        <v>1</v>
      </c>
      <c r="B19">
        <v>0.51</v>
      </c>
      <c r="C19">
        <f t="shared" si="0"/>
        <v>0.8623720686657278</v>
      </c>
      <c r="D19" t="s">
        <v>52</v>
      </c>
      <c r="E19">
        <v>0</v>
      </c>
      <c r="F19">
        <v>0</v>
      </c>
      <c r="G19">
        <v>0</v>
      </c>
      <c r="H19">
        <v>0</v>
      </c>
      <c r="I19">
        <v>1</v>
      </c>
      <c r="J19" t="s">
        <v>47</v>
      </c>
      <c r="K19">
        <v>0</v>
      </c>
      <c r="L19">
        <v>0</v>
      </c>
      <c r="M19">
        <v>0</v>
      </c>
      <c r="N19">
        <v>1</v>
      </c>
      <c r="O19">
        <v>0</v>
      </c>
      <c r="P19">
        <v>0</v>
      </c>
      <c r="Q19">
        <v>0</v>
      </c>
      <c r="R19" t="s">
        <v>49</v>
      </c>
      <c r="S19">
        <v>0</v>
      </c>
      <c r="T19">
        <v>0</v>
      </c>
      <c r="U19">
        <v>0</v>
      </c>
      <c r="V19">
        <v>0</v>
      </c>
      <c r="W19">
        <v>0</v>
      </c>
      <c r="X19">
        <v>1</v>
      </c>
      <c r="Y19">
        <v>0</v>
      </c>
      <c r="Z19">
        <v>0</v>
      </c>
      <c r="AA19">
        <v>61.2</v>
      </c>
      <c r="AB19">
        <v>55</v>
      </c>
      <c r="AC19">
        <v>1397</v>
      </c>
      <c r="AD19">
        <v>7.2420823592569619</v>
      </c>
      <c r="AE19">
        <f t="shared" si="1"/>
        <v>1397</v>
      </c>
      <c r="AF19">
        <v>7.2575503579813709</v>
      </c>
      <c r="AG19">
        <f t="shared" si="2"/>
        <v>1418.7767816441894</v>
      </c>
      <c r="AH19">
        <v>-1.5467998724409071E-2</v>
      </c>
      <c r="AI19">
        <v>1397</v>
      </c>
      <c r="AK19">
        <v>1</v>
      </c>
      <c r="AL19">
        <v>0</v>
      </c>
      <c r="AM19">
        <v>5.13</v>
      </c>
      <c r="AN19">
        <v>5.16</v>
      </c>
      <c r="AO19">
        <v>3.15</v>
      </c>
    </row>
    <row r="20" spans="1:41" x14ac:dyDescent="0.3">
      <c r="A20">
        <v>1</v>
      </c>
      <c r="B20">
        <v>0.76</v>
      </c>
      <c r="C20">
        <f t="shared" si="0"/>
        <v>0.94143623296652101</v>
      </c>
      <c r="D20" t="s">
        <v>46</v>
      </c>
      <c r="E20">
        <v>0</v>
      </c>
      <c r="F20">
        <v>0</v>
      </c>
      <c r="G20">
        <v>0</v>
      </c>
      <c r="H20">
        <v>1</v>
      </c>
      <c r="I20">
        <v>0</v>
      </c>
      <c r="J20" t="s">
        <v>47</v>
      </c>
      <c r="K20">
        <v>0</v>
      </c>
      <c r="L20">
        <v>0</v>
      </c>
      <c r="M20">
        <v>0</v>
      </c>
      <c r="N20">
        <v>1</v>
      </c>
      <c r="O20">
        <v>0</v>
      </c>
      <c r="P20">
        <v>0</v>
      </c>
      <c r="Q20">
        <v>0</v>
      </c>
      <c r="R20" t="s">
        <v>53</v>
      </c>
      <c r="S20">
        <v>1</v>
      </c>
      <c r="T20">
        <v>0</v>
      </c>
      <c r="U20">
        <v>0</v>
      </c>
      <c r="V20">
        <v>0</v>
      </c>
      <c r="W20">
        <v>0</v>
      </c>
      <c r="X20">
        <v>0</v>
      </c>
      <c r="Y20">
        <v>0</v>
      </c>
      <c r="Z20">
        <v>0</v>
      </c>
      <c r="AA20">
        <v>63</v>
      </c>
      <c r="AB20">
        <v>55</v>
      </c>
      <c r="AC20">
        <v>1629</v>
      </c>
      <c r="AD20">
        <v>7.3957216086020452</v>
      </c>
      <c r="AE20">
        <f t="shared" si="1"/>
        <v>1629</v>
      </c>
      <c r="AF20">
        <v>7.2495623728446255</v>
      </c>
      <c r="AG20">
        <f t="shared" si="2"/>
        <v>1407.4887581042183</v>
      </c>
      <c r="AH20">
        <v>0.14615923575741974</v>
      </c>
      <c r="AI20">
        <v>1629</v>
      </c>
      <c r="AK20">
        <v>1</v>
      </c>
      <c r="AL20">
        <v>0</v>
      </c>
      <c r="AM20">
        <v>5.83</v>
      </c>
      <c r="AN20">
        <v>5.74</v>
      </c>
      <c r="AO20">
        <v>3.65</v>
      </c>
    </row>
    <row r="21" spans="1:41" x14ac:dyDescent="0.3">
      <c r="A21">
        <v>1</v>
      </c>
      <c r="B21">
        <v>0.25</v>
      </c>
      <c r="C21">
        <f t="shared" si="0"/>
        <v>0.73723680428418403</v>
      </c>
      <c r="D21" t="s">
        <v>37</v>
      </c>
      <c r="E21">
        <v>0</v>
      </c>
      <c r="F21">
        <v>0</v>
      </c>
      <c r="G21">
        <v>1</v>
      </c>
      <c r="H21">
        <v>0</v>
      </c>
      <c r="I21">
        <v>0</v>
      </c>
      <c r="J21" t="s">
        <v>47</v>
      </c>
      <c r="K21">
        <v>0</v>
      </c>
      <c r="L21">
        <v>0</v>
      </c>
      <c r="M21">
        <v>0</v>
      </c>
      <c r="N21">
        <v>1</v>
      </c>
      <c r="O21">
        <v>0</v>
      </c>
      <c r="P21">
        <v>0</v>
      </c>
      <c r="Q21">
        <v>0</v>
      </c>
      <c r="R21" t="s">
        <v>36</v>
      </c>
      <c r="S21">
        <v>0</v>
      </c>
      <c r="T21">
        <v>0</v>
      </c>
      <c r="U21">
        <v>1</v>
      </c>
      <c r="V21">
        <v>0</v>
      </c>
      <c r="W21">
        <v>0</v>
      </c>
      <c r="X21">
        <v>0</v>
      </c>
      <c r="Y21">
        <v>0</v>
      </c>
      <c r="Z21">
        <v>0</v>
      </c>
      <c r="AA21">
        <v>62.3</v>
      </c>
      <c r="AB21">
        <v>57</v>
      </c>
      <c r="AC21">
        <v>407</v>
      </c>
      <c r="AD21">
        <v>6.0088131854425946</v>
      </c>
      <c r="AE21">
        <f t="shared" si="1"/>
        <v>406.99999999999983</v>
      </c>
      <c r="AF21">
        <v>5.9544182180068752</v>
      </c>
      <c r="AG21">
        <f t="shared" si="2"/>
        <v>385.45259605365561</v>
      </c>
      <c r="AH21">
        <v>5.4394967435719366E-2</v>
      </c>
      <c r="AI21">
        <v>407</v>
      </c>
      <c r="AK21">
        <v>1</v>
      </c>
      <c r="AL21">
        <v>0</v>
      </c>
      <c r="AM21">
        <v>4.03</v>
      </c>
      <c r="AN21">
        <v>4.09</v>
      </c>
      <c r="AO21">
        <v>2.5299999999999998</v>
      </c>
    </row>
    <row r="22" spans="1:41" x14ac:dyDescent="0.3">
      <c r="A22">
        <v>1</v>
      </c>
      <c r="B22">
        <v>0.37</v>
      </c>
      <c r="C22">
        <f t="shared" si="0"/>
        <v>0.80361412028656642</v>
      </c>
      <c r="D22" t="s">
        <v>37</v>
      </c>
      <c r="E22">
        <v>0</v>
      </c>
      <c r="F22">
        <v>0</v>
      </c>
      <c r="G22">
        <v>1</v>
      </c>
      <c r="H22">
        <v>0</v>
      </c>
      <c r="I22">
        <v>0</v>
      </c>
      <c r="J22" t="s">
        <v>44</v>
      </c>
      <c r="K22">
        <v>0</v>
      </c>
      <c r="L22">
        <v>0</v>
      </c>
      <c r="M22">
        <v>0</v>
      </c>
      <c r="N22">
        <v>0</v>
      </c>
      <c r="O22">
        <v>0</v>
      </c>
      <c r="P22">
        <v>1</v>
      </c>
      <c r="Q22">
        <v>0</v>
      </c>
      <c r="R22" t="s">
        <v>50</v>
      </c>
      <c r="S22">
        <v>0</v>
      </c>
      <c r="T22">
        <v>1</v>
      </c>
      <c r="U22">
        <v>0</v>
      </c>
      <c r="V22">
        <v>0</v>
      </c>
      <c r="W22">
        <v>0</v>
      </c>
      <c r="X22">
        <v>0</v>
      </c>
      <c r="Y22">
        <v>0</v>
      </c>
      <c r="Z22">
        <v>0</v>
      </c>
      <c r="AA22">
        <v>60.7</v>
      </c>
      <c r="AB22">
        <v>56</v>
      </c>
      <c r="AC22">
        <v>754</v>
      </c>
      <c r="AD22">
        <v>6.6253923680079563</v>
      </c>
      <c r="AE22">
        <f t="shared" si="1"/>
        <v>754.00000000000011</v>
      </c>
      <c r="AF22">
        <v>6.8778979252911778</v>
      </c>
      <c r="AG22">
        <f t="shared" si="2"/>
        <v>970.58397389576146</v>
      </c>
      <c r="AH22">
        <v>-0.25250555728322155</v>
      </c>
      <c r="AI22">
        <v>754</v>
      </c>
      <c r="AK22">
        <v>1</v>
      </c>
      <c r="AL22">
        <v>0</v>
      </c>
      <c r="AM22">
        <v>4.6399999999999997</v>
      </c>
      <c r="AN22">
        <v>4.68</v>
      </c>
      <c r="AO22">
        <v>2.83</v>
      </c>
    </row>
    <row r="23" spans="1:41" x14ac:dyDescent="0.3">
      <c r="A23">
        <v>1</v>
      </c>
      <c r="B23">
        <v>0.36</v>
      </c>
      <c r="C23">
        <f t="shared" si="0"/>
        <v>0.79878687431266571</v>
      </c>
      <c r="D23" t="s">
        <v>52</v>
      </c>
      <c r="E23">
        <v>0</v>
      </c>
      <c r="F23">
        <v>0</v>
      </c>
      <c r="G23">
        <v>0</v>
      </c>
      <c r="H23">
        <v>0</v>
      </c>
      <c r="I23">
        <v>1</v>
      </c>
      <c r="J23" t="s">
        <v>38</v>
      </c>
      <c r="K23">
        <v>0</v>
      </c>
      <c r="L23">
        <v>0</v>
      </c>
      <c r="M23">
        <v>0</v>
      </c>
      <c r="N23">
        <v>0</v>
      </c>
      <c r="O23">
        <v>1</v>
      </c>
      <c r="P23">
        <v>0</v>
      </c>
      <c r="Q23">
        <v>0</v>
      </c>
      <c r="R23" t="s">
        <v>49</v>
      </c>
      <c r="S23">
        <v>0</v>
      </c>
      <c r="T23">
        <v>0</v>
      </c>
      <c r="U23">
        <v>0</v>
      </c>
      <c r="V23">
        <v>0</v>
      </c>
      <c r="W23">
        <v>0</v>
      </c>
      <c r="X23">
        <v>1</v>
      </c>
      <c r="Y23">
        <v>0</v>
      </c>
      <c r="Z23">
        <v>0</v>
      </c>
      <c r="AA23">
        <v>60</v>
      </c>
      <c r="AB23">
        <v>62</v>
      </c>
      <c r="AC23">
        <v>568</v>
      </c>
      <c r="AD23">
        <v>6.3421214187211516</v>
      </c>
      <c r="AE23">
        <f t="shared" si="1"/>
        <v>568.00000000000011</v>
      </c>
      <c r="AF23">
        <v>6.5824418612928053</v>
      </c>
      <c r="AG23">
        <f t="shared" si="2"/>
        <v>722.30093627187262</v>
      </c>
      <c r="AH23">
        <v>-0.24032044257165364</v>
      </c>
      <c r="AI23">
        <v>568</v>
      </c>
      <c r="AK23">
        <v>1</v>
      </c>
      <c r="AL23">
        <v>0</v>
      </c>
      <c r="AM23">
        <v>4.58</v>
      </c>
      <c r="AN23">
        <v>4.62</v>
      </c>
      <c r="AO23">
        <v>2.76</v>
      </c>
    </row>
    <row r="24" spans="1:41" x14ac:dyDescent="0.3">
      <c r="A24">
        <v>1</v>
      </c>
      <c r="B24">
        <v>0.56999999999999995</v>
      </c>
      <c r="C24">
        <f t="shared" si="0"/>
        <v>0.88372447030658097</v>
      </c>
      <c r="D24" t="s">
        <v>46</v>
      </c>
      <c r="E24">
        <v>0</v>
      </c>
      <c r="F24">
        <v>0</v>
      </c>
      <c r="G24">
        <v>0</v>
      </c>
      <c r="H24">
        <v>1</v>
      </c>
      <c r="I24">
        <v>0</v>
      </c>
      <c r="J24" t="s">
        <v>40</v>
      </c>
      <c r="K24">
        <v>0</v>
      </c>
      <c r="L24">
        <v>1</v>
      </c>
      <c r="M24">
        <v>0</v>
      </c>
      <c r="N24">
        <v>0</v>
      </c>
      <c r="O24">
        <v>0</v>
      </c>
      <c r="P24">
        <v>0</v>
      </c>
      <c r="Q24">
        <v>0</v>
      </c>
      <c r="R24" t="s">
        <v>36</v>
      </c>
      <c r="S24">
        <v>0</v>
      </c>
      <c r="T24">
        <v>0</v>
      </c>
      <c r="U24">
        <v>1</v>
      </c>
      <c r="V24">
        <v>0</v>
      </c>
      <c r="W24">
        <v>0</v>
      </c>
      <c r="X24">
        <v>0</v>
      </c>
      <c r="Y24">
        <v>0</v>
      </c>
      <c r="Z24">
        <v>0</v>
      </c>
      <c r="AA24">
        <v>61.4</v>
      </c>
      <c r="AB24">
        <v>58</v>
      </c>
      <c r="AC24">
        <v>1728</v>
      </c>
      <c r="AD24">
        <v>7.4547199493640006</v>
      </c>
      <c r="AE24">
        <f t="shared" si="1"/>
        <v>1727.9999999999995</v>
      </c>
      <c r="AF24">
        <v>7.4420954213715849</v>
      </c>
      <c r="AG24">
        <f t="shared" si="2"/>
        <v>1706.3219411769721</v>
      </c>
      <c r="AH24">
        <v>1.2624527992415757E-2</v>
      </c>
      <c r="AI24">
        <v>1728</v>
      </c>
      <c r="AK24">
        <v>1</v>
      </c>
      <c r="AL24">
        <v>0</v>
      </c>
      <c r="AM24">
        <v>5.34</v>
      </c>
      <c r="AN24">
        <v>5.28</v>
      </c>
      <c r="AO24">
        <v>3.26</v>
      </c>
    </row>
    <row r="25" spans="1:41" x14ac:dyDescent="0.3">
      <c r="A25">
        <v>1</v>
      </c>
      <c r="B25">
        <v>0.71</v>
      </c>
      <c r="C25">
        <f t="shared" si="0"/>
        <v>0.92745257402238301</v>
      </c>
      <c r="D25" t="s">
        <v>42</v>
      </c>
      <c r="E25">
        <v>1</v>
      </c>
      <c r="F25">
        <v>0</v>
      </c>
      <c r="G25">
        <v>0</v>
      </c>
      <c r="H25">
        <v>0</v>
      </c>
      <c r="I25">
        <v>0</v>
      </c>
      <c r="J25" t="s">
        <v>38</v>
      </c>
      <c r="K25">
        <v>0</v>
      </c>
      <c r="L25">
        <v>0</v>
      </c>
      <c r="M25">
        <v>0</v>
      </c>
      <c r="N25">
        <v>0</v>
      </c>
      <c r="O25">
        <v>1</v>
      </c>
      <c r="P25">
        <v>0</v>
      </c>
      <c r="Q25">
        <v>0</v>
      </c>
      <c r="R25" t="s">
        <v>36</v>
      </c>
      <c r="S25">
        <v>0</v>
      </c>
      <c r="T25">
        <v>0</v>
      </c>
      <c r="U25">
        <v>1</v>
      </c>
      <c r="V25">
        <v>0</v>
      </c>
      <c r="W25">
        <v>0</v>
      </c>
      <c r="X25">
        <v>0</v>
      </c>
      <c r="Y25">
        <v>0</v>
      </c>
      <c r="Z25">
        <v>0</v>
      </c>
      <c r="AA25">
        <v>65.099999999999994</v>
      </c>
      <c r="AB25">
        <v>56</v>
      </c>
      <c r="AC25">
        <v>2112</v>
      </c>
      <c r="AD25">
        <v>7.6553906448261522</v>
      </c>
      <c r="AE25">
        <f t="shared" si="1"/>
        <v>2112</v>
      </c>
      <c r="AF25">
        <v>7.4829833775410997</v>
      </c>
      <c r="AG25">
        <f t="shared" si="2"/>
        <v>1777.5359340609511</v>
      </c>
      <c r="AH25">
        <v>0.17240726728505251</v>
      </c>
      <c r="AI25">
        <v>2112</v>
      </c>
      <c r="AK25">
        <v>1</v>
      </c>
      <c r="AL25">
        <v>0</v>
      </c>
      <c r="AM25">
        <v>5.63</v>
      </c>
      <c r="AN25">
        <v>5.55</v>
      </c>
      <c r="AO25">
        <v>3.64</v>
      </c>
    </row>
    <row r="26" spans="1:41" x14ac:dyDescent="0.3">
      <c r="A26">
        <v>1</v>
      </c>
      <c r="B26">
        <v>0.3</v>
      </c>
      <c r="C26">
        <f t="shared" si="0"/>
        <v>0.76739499771787789</v>
      </c>
      <c r="D26" t="s">
        <v>37</v>
      </c>
      <c r="E26">
        <v>0</v>
      </c>
      <c r="F26">
        <v>0</v>
      </c>
      <c r="G26">
        <v>1</v>
      </c>
      <c r="H26">
        <v>0</v>
      </c>
      <c r="I26">
        <v>0</v>
      </c>
      <c r="J26" t="s">
        <v>51</v>
      </c>
      <c r="K26">
        <v>1</v>
      </c>
      <c r="L26">
        <v>0</v>
      </c>
      <c r="M26">
        <v>0</v>
      </c>
      <c r="N26">
        <v>0</v>
      </c>
      <c r="O26">
        <v>0</v>
      </c>
      <c r="P26">
        <v>0</v>
      </c>
      <c r="Q26">
        <v>0</v>
      </c>
      <c r="R26" t="s">
        <v>49</v>
      </c>
      <c r="S26">
        <v>0</v>
      </c>
      <c r="T26">
        <v>0</v>
      </c>
      <c r="U26">
        <v>0</v>
      </c>
      <c r="V26">
        <v>0</v>
      </c>
      <c r="W26">
        <v>0</v>
      </c>
      <c r="X26">
        <v>1</v>
      </c>
      <c r="Y26">
        <v>0</v>
      </c>
      <c r="Z26">
        <v>0</v>
      </c>
      <c r="AA26">
        <v>62</v>
      </c>
      <c r="AB26">
        <v>56</v>
      </c>
      <c r="AC26">
        <v>710</v>
      </c>
      <c r="AD26">
        <v>6.5652649700353614</v>
      </c>
      <c r="AE26">
        <f t="shared" si="1"/>
        <v>710.00000000000023</v>
      </c>
      <c r="AF26">
        <v>6.5185100490851831</v>
      </c>
      <c r="AG26">
        <f t="shared" si="2"/>
        <v>677.56808968579855</v>
      </c>
      <c r="AH26">
        <v>4.6754920950178303E-2</v>
      </c>
      <c r="AI26">
        <v>710</v>
      </c>
      <c r="AK26">
        <v>1</v>
      </c>
      <c r="AL26">
        <v>0</v>
      </c>
      <c r="AM26">
        <v>4.33</v>
      </c>
      <c r="AN26">
        <v>4.3499999999999996</v>
      </c>
      <c r="AO26">
        <v>2.69</v>
      </c>
    </row>
    <row r="27" spans="1:41" x14ac:dyDescent="0.3">
      <c r="A27">
        <v>1</v>
      </c>
      <c r="B27">
        <v>0.31</v>
      </c>
      <c r="C27">
        <f t="shared" si="0"/>
        <v>0.77294828243535307</v>
      </c>
      <c r="D27" t="s">
        <v>46</v>
      </c>
      <c r="E27">
        <v>0</v>
      </c>
      <c r="F27">
        <v>0</v>
      </c>
      <c r="G27">
        <v>0</v>
      </c>
      <c r="H27">
        <v>1</v>
      </c>
      <c r="I27">
        <v>0</v>
      </c>
      <c r="J27" t="s">
        <v>47</v>
      </c>
      <c r="K27">
        <v>0</v>
      </c>
      <c r="L27">
        <v>0</v>
      </c>
      <c r="M27">
        <v>0</v>
      </c>
      <c r="N27">
        <v>1</v>
      </c>
      <c r="O27">
        <v>0</v>
      </c>
      <c r="P27">
        <v>0</v>
      </c>
      <c r="Q27">
        <v>0</v>
      </c>
      <c r="R27" t="s">
        <v>43</v>
      </c>
      <c r="S27">
        <v>0</v>
      </c>
      <c r="T27">
        <v>0</v>
      </c>
      <c r="U27">
        <v>0</v>
      </c>
      <c r="V27">
        <v>0</v>
      </c>
      <c r="W27">
        <v>0</v>
      </c>
      <c r="X27">
        <v>0</v>
      </c>
      <c r="Y27">
        <v>1</v>
      </c>
      <c r="Z27">
        <v>0</v>
      </c>
      <c r="AA27">
        <v>62.1</v>
      </c>
      <c r="AB27">
        <v>59</v>
      </c>
      <c r="AC27">
        <v>1046</v>
      </c>
      <c r="AD27">
        <v>6.9527286446248686</v>
      </c>
      <c r="AE27">
        <f t="shared" si="1"/>
        <v>1046.0000000000005</v>
      </c>
      <c r="AF27">
        <v>6.6532607826083812</v>
      </c>
      <c r="AG27">
        <f t="shared" si="2"/>
        <v>775.30832008624554</v>
      </c>
      <c r="AH27">
        <v>0.29946786201648745</v>
      </c>
      <c r="AI27">
        <v>1046</v>
      </c>
      <c r="AK27">
        <v>1</v>
      </c>
      <c r="AL27">
        <v>0</v>
      </c>
      <c r="AM27">
        <v>4.3899999999999997</v>
      </c>
      <c r="AN27">
        <v>4.34</v>
      </c>
      <c r="AO27">
        <v>2.71</v>
      </c>
    </row>
    <row r="28" spans="1:41" x14ac:dyDescent="0.3">
      <c r="A28">
        <v>1</v>
      </c>
      <c r="B28">
        <v>0.31</v>
      </c>
      <c r="C28">
        <f t="shared" si="0"/>
        <v>0.77294828243535307</v>
      </c>
      <c r="D28" t="s">
        <v>52</v>
      </c>
      <c r="E28">
        <v>0</v>
      </c>
      <c r="F28">
        <v>0</v>
      </c>
      <c r="G28">
        <v>0</v>
      </c>
      <c r="H28">
        <v>0</v>
      </c>
      <c r="I28">
        <v>1</v>
      </c>
      <c r="J28" t="s">
        <v>44</v>
      </c>
      <c r="K28">
        <v>0</v>
      </c>
      <c r="L28">
        <v>0</v>
      </c>
      <c r="M28">
        <v>0</v>
      </c>
      <c r="N28">
        <v>0</v>
      </c>
      <c r="O28">
        <v>0</v>
      </c>
      <c r="P28">
        <v>1</v>
      </c>
      <c r="Q28">
        <v>0</v>
      </c>
      <c r="R28" t="s">
        <v>36</v>
      </c>
      <c r="S28">
        <v>0</v>
      </c>
      <c r="T28">
        <v>0</v>
      </c>
      <c r="U28">
        <v>1</v>
      </c>
      <c r="V28">
        <v>0</v>
      </c>
      <c r="W28">
        <v>0</v>
      </c>
      <c r="X28">
        <v>0</v>
      </c>
      <c r="Y28">
        <v>0</v>
      </c>
      <c r="Z28">
        <v>0</v>
      </c>
      <c r="AA28">
        <v>63.3</v>
      </c>
      <c r="AB28">
        <v>53</v>
      </c>
      <c r="AC28">
        <v>523</v>
      </c>
      <c r="AD28">
        <v>6.2595814640649232</v>
      </c>
      <c r="AE28">
        <f t="shared" si="1"/>
        <v>523.00000000000011</v>
      </c>
      <c r="AF28">
        <v>6.0117988022421542</v>
      </c>
      <c r="AG28">
        <f t="shared" si="2"/>
        <v>408.21696182426376</v>
      </c>
      <c r="AH28">
        <v>0.24778266182276898</v>
      </c>
      <c r="AI28">
        <v>523</v>
      </c>
      <c r="AK28">
        <v>1</v>
      </c>
      <c r="AL28">
        <v>0</v>
      </c>
      <c r="AM28">
        <v>4.32</v>
      </c>
      <c r="AN28">
        <v>4.3</v>
      </c>
      <c r="AO28">
        <v>2.73</v>
      </c>
    </row>
    <row r="29" spans="1:41" x14ac:dyDescent="0.3">
      <c r="A29">
        <v>1</v>
      </c>
      <c r="B29">
        <v>1</v>
      </c>
      <c r="C29">
        <f t="shared" si="0"/>
        <v>1</v>
      </c>
      <c r="D29" t="s">
        <v>37</v>
      </c>
      <c r="E29">
        <v>0</v>
      </c>
      <c r="F29">
        <v>0</v>
      </c>
      <c r="G29">
        <v>1</v>
      </c>
      <c r="H29">
        <v>0</v>
      </c>
      <c r="I29">
        <v>0</v>
      </c>
      <c r="J29" t="s">
        <v>44</v>
      </c>
      <c r="K29">
        <v>0</v>
      </c>
      <c r="L29">
        <v>0</v>
      </c>
      <c r="M29">
        <v>0</v>
      </c>
      <c r="N29">
        <v>0</v>
      </c>
      <c r="O29">
        <v>0</v>
      </c>
      <c r="P29">
        <v>1</v>
      </c>
      <c r="Q29">
        <v>0</v>
      </c>
      <c r="R29" t="s">
        <v>49</v>
      </c>
      <c r="S29">
        <v>0</v>
      </c>
      <c r="T29">
        <v>0</v>
      </c>
      <c r="U29">
        <v>0</v>
      </c>
      <c r="V29">
        <v>0</v>
      </c>
      <c r="W29">
        <v>0</v>
      </c>
      <c r="X29">
        <v>1</v>
      </c>
      <c r="Y29">
        <v>0</v>
      </c>
      <c r="Z29">
        <v>0</v>
      </c>
      <c r="AA29">
        <v>62.6</v>
      </c>
      <c r="AB29">
        <v>54</v>
      </c>
      <c r="AC29">
        <v>3858</v>
      </c>
      <c r="AD29">
        <v>8.2579041934656736</v>
      </c>
      <c r="AE29">
        <f t="shared" si="1"/>
        <v>3857.9999999999968</v>
      </c>
      <c r="AF29">
        <v>8.3243073146339732</v>
      </c>
      <c r="AG29">
        <f t="shared" si="2"/>
        <v>4122.8803602211892</v>
      </c>
      <c r="AH29">
        <v>-6.6403121168299606E-2</v>
      </c>
      <c r="AI29">
        <v>3858</v>
      </c>
      <c r="AK29">
        <v>1</v>
      </c>
      <c r="AL29">
        <v>0</v>
      </c>
      <c r="AM29">
        <v>6.39</v>
      </c>
      <c r="AN29">
        <v>6.35</v>
      </c>
      <c r="AO29">
        <v>3.99</v>
      </c>
    </row>
    <row r="30" spans="1:41" x14ac:dyDescent="0.3">
      <c r="A30">
        <v>1</v>
      </c>
      <c r="B30">
        <v>0.52</v>
      </c>
      <c r="C30">
        <f t="shared" si="0"/>
        <v>0.86606230248622262</v>
      </c>
      <c r="D30" t="s">
        <v>37</v>
      </c>
      <c r="E30">
        <v>0</v>
      </c>
      <c r="F30">
        <v>0</v>
      </c>
      <c r="G30">
        <v>1</v>
      </c>
      <c r="H30">
        <v>0</v>
      </c>
      <c r="I30">
        <v>0</v>
      </c>
      <c r="J30" t="s">
        <v>38</v>
      </c>
      <c r="K30">
        <v>0</v>
      </c>
      <c r="L30">
        <v>0</v>
      </c>
      <c r="M30">
        <v>0</v>
      </c>
      <c r="N30">
        <v>0</v>
      </c>
      <c r="O30">
        <v>1</v>
      </c>
      <c r="P30">
        <v>0</v>
      </c>
      <c r="Q30">
        <v>0</v>
      </c>
      <c r="R30" t="s">
        <v>36</v>
      </c>
      <c r="S30">
        <v>0</v>
      </c>
      <c r="T30">
        <v>0</v>
      </c>
      <c r="U30">
        <v>1</v>
      </c>
      <c r="V30">
        <v>0</v>
      </c>
      <c r="W30">
        <v>0</v>
      </c>
      <c r="X30">
        <v>0</v>
      </c>
      <c r="Y30">
        <v>0</v>
      </c>
      <c r="Z30">
        <v>0</v>
      </c>
      <c r="AA30">
        <v>61.5</v>
      </c>
      <c r="AB30">
        <v>56</v>
      </c>
      <c r="AC30">
        <v>1206</v>
      </c>
      <c r="AD30">
        <v>7.0950643772871311</v>
      </c>
      <c r="AE30">
        <f t="shared" si="1"/>
        <v>1206.0000000000005</v>
      </c>
      <c r="AF30">
        <v>7.1103920895845949</v>
      </c>
      <c r="AG30">
        <f t="shared" si="2"/>
        <v>1224.6276157035645</v>
      </c>
      <c r="AH30">
        <v>-1.5327712297463769E-2</v>
      </c>
      <c r="AI30">
        <v>1206</v>
      </c>
      <c r="AK30">
        <v>1</v>
      </c>
      <c r="AL30">
        <v>0</v>
      </c>
      <c r="AM30">
        <v>5.16</v>
      </c>
      <c r="AN30">
        <v>5.21</v>
      </c>
      <c r="AO30">
        <v>3.19</v>
      </c>
    </row>
    <row r="31" spans="1:41" x14ac:dyDescent="0.3">
      <c r="A31">
        <v>1</v>
      </c>
      <c r="B31">
        <v>0.76</v>
      </c>
      <c r="C31">
        <f t="shared" si="0"/>
        <v>0.94143623296652101</v>
      </c>
      <c r="D31" t="s">
        <v>46</v>
      </c>
      <c r="E31">
        <v>0</v>
      </c>
      <c r="F31">
        <v>0</v>
      </c>
      <c r="G31">
        <v>0</v>
      </c>
      <c r="H31">
        <v>1</v>
      </c>
      <c r="I31">
        <v>0</v>
      </c>
      <c r="J31" t="s">
        <v>48</v>
      </c>
      <c r="K31">
        <v>0</v>
      </c>
      <c r="L31">
        <v>0</v>
      </c>
      <c r="M31">
        <v>1</v>
      </c>
      <c r="N31">
        <v>0</v>
      </c>
      <c r="O31">
        <v>0</v>
      </c>
      <c r="P31">
        <v>0</v>
      </c>
      <c r="Q31">
        <v>0</v>
      </c>
      <c r="R31" t="s">
        <v>50</v>
      </c>
      <c r="S31">
        <v>0</v>
      </c>
      <c r="T31">
        <v>1</v>
      </c>
      <c r="U31">
        <v>0</v>
      </c>
      <c r="V31">
        <v>0</v>
      </c>
      <c r="W31">
        <v>0</v>
      </c>
      <c r="X31">
        <v>0</v>
      </c>
      <c r="Y31">
        <v>0</v>
      </c>
      <c r="Z31">
        <v>0</v>
      </c>
      <c r="AA31">
        <v>60.6</v>
      </c>
      <c r="AB31">
        <v>60</v>
      </c>
      <c r="AC31">
        <v>4223</v>
      </c>
      <c r="AD31">
        <v>8.3483010549339429</v>
      </c>
      <c r="AE31">
        <f t="shared" si="1"/>
        <v>4222.9999999999973</v>
      </c>
      <c r="AF31">
        <v>8.4525344088195844</v>
      </c>
      <c r="AG31">
        <f t="shared" si="2"/>
        <v>4686.9363083064263</v>
      </c>
      <c r="AH31">
        <v>-0.10423335388564148</v>
      </c>
      <c r="AI31">
        <v>4223</v>
      </c>
      <c r="AK31">
        <v>1</v>
      </c>
      <c r="AL31">
        <v>0</v>
      </c>
      <c r="AM31">
        <v>5.85</v>
      </c>
      <c r="AN31">
        <v>5.89</v>
      </c>
      <c r="AO31">
        <v>3.56</v>
      </c>
    </row>
    <row r="32" spans="1:41" x14ac:dyDescent="0.3">
      <c r="A32">
        <v>1</v>
      </c>
      <c r="B32">
        <v>0.4</v>
      </c>
      <c r="C32">
        <f t="shared" si="0"/>
        <v>0.81750984625132994</v>
      </c>
      <c r="D32" t="s">
        <v>46</v>
      </c>
      <c r="E32">
        <v>0</v>
      </c>
      <c r="F32">
        <v>0</v>
      </c>
      <c r="G32">
        <v>0</v>
      </c>
      <c r="H32">
        <v>1</v>
      </c>
      <c r="I32">
        <v>0</v>
      </c>
      <c r="J32" t="s">
        <v>40</v>
      </c>
      <c r="K32">
        <v>0</v>
      </c>
      <c r="L32">
        <v>1</v>
      </c>
      <c r="M32">
        <v>0</v>
      </c>
      <c r="N32">
        <v>0</v>
      </c>
      <c r="O32">
        <v>0</v>
      </c>
      <c r="P32">
        <v>0</v>
      </c>
      <c r="Q32">
        <v>0</v>
      </c>
      <c r="R32" t="s">
        <v>36</v>
      </c>
      <c r="S32">
        <v>0</v>
      </c>
      <c r="T32">
        <v>0</v>
      </c>
      <c r="U32">
        <v>1</v>
      </c>
      <c r="V32">
        <v>0</v>
      </c>
      <c r="W32">
        <v>0</v>
      </c>
      <c r="X32">
        <v>0</v>
      </c>
      <c r="Y32">
        <v>0</v>
      </c>
      <c r="Z32">
        <v>0</v>
      </c>
      <c r="AA32">
        <v>60.1</v>
      </c>
      <c r="AB32">
        <v>59</v>
      </c>
      <c r="AC32">
        <v>737</v>
      </c>
      <c r="AD32">
        <v>6.6025878921893364</v>
      </c>
      <c r="AE32">
        <f t="shared" si="1"/>
        <v>736.99999999999989</v>
      </c>
      <c r="AF32">
        <v>6.8289309602502986</v>
      </c>
      <c r="AG32">
        <f t="shared" si="2"/>
        <v>924.20227521142192</v>
      </c>
      <c r="AH32">
        <v>-0.22634306806096216</v>
      </c>
      <c r="AI32">
        <v>737</v>
      </c>
      <c r="AK32">
        <v>1</v>
      </c>
      <c r="AL32">
        <v>0</v>
      </c>
      <c r="AM32">
        <v>4.76</v>
      </c>
      <c r="AN32">
        <v>4.82</v>
      </c>
      <c r="AO32">
        <v>2.88</v>
      </c>
    </row>
    <row r="33" spans="1:41" x14ac:dyDescent="0.3">
      <c r="A33">
        <v>1</v>
      </c>
      <c r="B33">
        <v>0.32</v>
      </c>
      <c r="C33">
        <f t="shared" si="0"/>
        <v>0.77836353222053056</v>
      </c>
      <c r="D33" t="s">
        <v>37</v>
      </c>
      <c r="E33">
        <v>0</v>
      </c>
      <c r="F33">
        <v>0</v>
      </c>
      <c r="G33">
        <v>1</v>
      </c>
      <c r="H33">
        <v>0</v>
      </c>
      <c r="I33">
        <v>0</v>
      </c>
      <c r="J33" t="s">
        <v>47</v>
      </c>
      <c r="K33">
        <v>0</v>
      </c>
      <c r="L33">
        <v>0</v>
      </c>
      <c r="M33">
        <v>0</v>
      </c>
      <c r="N33">
        <v>1</v>
      </c>
      <c r="O33">
        <v>0</v>
      </c>
      <c r="P33">
        <v>0</v>
      </c>
      <c r="Q33">
        <v>0</v>
      </c>
      <c r="R33" t="s">
        <v>50</v>
      </c>
      <c r="S33">
        <v>0</v>
      </c>
      <c r="T33">
        <v>1</v>
      </c>
      <c r="U33">
        <v>0</v>
      </c>
      <c r="V33">
        <v>0</v>
      </c>
      <c r="W33">
        <v>0</v>
      </c>
      <c r="X33">
        <v>0</v>
      </c>
      <c r="Y33">
        <v>0</v>
      </c>
      <c r="Z33">
        <v>0</v>
      </c>
      <c r="AA33">
        <v>62.1</v>
      </c>
      <c r="AB33">
        <v>55</v>
      </c>
      <c r="AC33">
        <v>918</v>
      </c>
      <c r="AD33">
        <v>6.8221973906204907</v>
      </c>
      <c r="AE33">
        <f t="shared" si="1"/>
        <v>918.00000000000023</v>
      </c>
      <c r="AF33">
        <v>6.843376112577749</v>
      </c>
      <c r="AG33">
        <f t="shared" si="2"/>
        <v>937.64940696639667</v>
      </c>
      <c r="AH33">
        <v>-2.117872195725834E-2</v>
      </c>
      <c r="AI33">
        <v>918</v>
      </c>
      <c r="AK33">
        <v>1</v>
      </c>
      <c r="AL33">
        <v>0</v>
      </c>
      <c r="AM33">
        <v>4.4000000000000004</v>
      </c>
      <c r="AN33">
        <v>4.46</v>
      </c>
      <c r="AO33">
        <v>2.75</v>
      </c>
    </row>
    <row r="34" spans="1:41" x14ac:dyDescent="0.3">
      <c r="A34">
        <v>1</v>
      </c>
      <c r="B34">
        <v>0.52</v>
      </c>
      <c r="C34">
        <f t="shared" si="0"/>
        <v>0.86606230248622262</v>
      </c>
      <c r="D34" t="s">
        <v>34</v>
      </c>
      <c r="E34">
        <v>0</v>
      </c>
      <c r="F34">
        <v>1</v>
      </c>
      <c r="G34">
        <v>0</v>
      </c>
      <c r="H34">
        <v>0</v>
      </c>
      <c r="I34">
        <v>0</v>
      </c>
      <c r="J34" t="s">
        <v>48</v>
      </c>
      <c r="K34">
        <v>0</v>
      </c>
      <c r="L34">
        <v>0</v>
      </c>
      <c r="M34">
        <v>1</v>
      </c>
      <c r="N34">
        <v>0</v>
      </c>
      <c r="O34">
        <v>0</v>
      </c>
      <c r="P34">
        <v>0</v>
      </c>
      <c r="Q34">
        <v>0</v>
      </c>
      <c r="R34" t="s">
        <v>36</v>
      </c>
      <c r="S34">
        <v>0</v>
      </c>
      <c r="T34">
        <v>0</v>
      </c>
      <c r="U34">
        <v>1</v>
      </c>
      <c r="V34">
        <v>0</v>
      </c>
      <c r="W34">
        <v>0</v>
      </c>
      <c r="X34">
        <v>0</v>
      </c>
      <c r="Y34">
        <v>0</v>
      </c>
      <c r="Z34">
        <v>0</v>
      </c>
      <c r="AA34">
        <v>63.8</v>
      </c>
      <c r="AB34">
        <v>56</v>
      </c>
      <c r="AC34">
        <v>1338</v>
      </c>
      <c r="AD34">
        <v>7.1989312406881734</v>
      </c>
      <c r="AE34">
        <f t="shared" si="1"/>
        <v>1337.9999999999995</v>
      </c>
      <c r="AF34">
        <v>7.1439453955261492</v>
      </c>
      <c r="AG34">
        <f t="shared" si="2"/>
        <v>1266.4150537347882</v>
      </c>
      <c r="AH34">
        <v>5.4985845162024205E-2</v>
      </c>
      <c r="AI34">
        <v>1338</v>
      </c>
      <c r="AK34">
        <v>1</v>
      </c>
      <c r="AL34">
        <v>0</v>
      </c>
      <c r="AM34">
        <v>5.12</v>
      </c>
      <c r="AN34">
        <v>5.07</v>
      </c>
      <c r="AO34">
        <v>3.25</v>
      </c>
    </row>
    <row r="35" spans="1:41" x14ac:dyDescent="0.3">
      <c r="A35">
        <v>1</v>
      </c>
      <c r="B35">
        <v>0.81</v>
      </c>
      <c r="C35">
        <f t="shared" si="0"/>
        <v>0.95471963760941148</v>
      </c>
      <c r="D35" t="s">
        <v>37</v>
      </c>
      <c r="E35">
        <v>0</v>
      </c>
      <c r="F35">
        <v>0</v>
      </c>
      <c r="G35">
        <v>1</v>
      </c>
      <c r="H35">
        <v>0</v>
      </c>
      <c r="I35">
        <v>0</v>
      </c>
      <c r="J35" t="s">
        <v>40</v>
      </c>
      <c r="K35">
        <v>0</v>
      </c>
      <c r="L35">
        <v>1</v>
      </c>
      <c r="M35">
        <v>0</v>
      </c>
      <c r="N35">
        <v>0</v>
      </c>
      <c r="O35">
        <v>0</v>
      </c>
      <c r="P35">
        <v>0</v>
      </c>
      <c r="Q35">
        <v>0</v>
      </c>
      <c r="R35" t="s">
        <v>36</v>
      </c>
      <c r="S35">
        <v>0</v>
      </c>
      <c r="T35">
        <v>0</v>
      </c>
      <c r="U35">
        <v>1</v>
      </c>
      <c r="V35">
        <v>0</v>
      </c>
      <c r="W35">
        <v>0</v>
      </c>
      <c r="X35">
        <v>0</v>
      </c>
      <c r="Y35">
        <v>0</v>
      </c>
      <c r="Z35">
        <v>0</v>
      </c>
      <c r="AA35">
        <v>62.3</v>
      </c>
      <c r="AB35">
        <v>57</v>
      </c>
      <c r="AC35">
        <v>3404</v>
      </c>
      <c r="AD35">
        <v>8.1327064896932644</v>
      </c>
      <c r="AE35">
        <f t="shared" si="1"/>
        <v>3403.9999999999986</v>
      </c>
      <c r="AF35">
        <v>8.1291721334844826</v>
      </c>
      <c r="AG35">
        <f t="shared" si="2"/>
        <v>3391.990287268467</v>
      </c>
      <c r="AH35">
        <v>3.5343562087817304E-3</v>
      </c>
      <c r="AI35">
        <v>3404</v>
      </c>
      <c r="AK35">
        <v>1</v>
      </c>
      <c r="AL35">
        <v>0</v>
      </c>
      <c r="AM35">
        <v>5.95</v>
      </c>
      <c r="AN35">
        <v>5.99</v>
      </c>
      <c r="AO35">
        <v>3.72</v>
      </c>
    </row>
    <row r="36" spans="1:41" x14ac:dyDescent="0.3">
      <c r="A36">
        <v>1</v>
      </c>
      <c r="B36">
        <v>0.62</v>
      </c>
      <c r="C36">
        <f t="shared" si="0"/>
        <v>0.90021642474528274</v>
      </c>
      <c r="D36" t="s">
        <v>37</v>
      </c>
      <c r="E36">
        <v>0</v>
      </c>
      <c r="F36">
        <v>0</v>
      </c>
      <c r="G36">
        <v>1</v>
      </c>
      <c r="H36">
        <v>0</v>
      </c>
      <c r="I36">
        <v>0</v>
      </c>
      <c r="J36" t="s">
        <v>48</v>
      </c>
      <c r="K36">
        <v>0</v>
      </c>
      <c r="L36">
        <v>0</v>
      </c>
      <c r="M36">
        <v>1</v>
      </c>
      <c r="N36">
        <v>0</v>
      </c>
      <c r="O36">
        <v>0</v>
      </c>
      <c r="P36">
        <v>0</v>
      </c>
      <c r="Q36">
        <v>0</v>
      </c>
      <c r="R36" t="s">
        <v>41</v>
      </c>
      <c r="S36">
        <v>0</v>
      </c>
      <c r="T36">
        <v>0</v>
      </c>
      <c r="U36">
        <v>0</v>
      </c>
      <c r="V36">
        <v>0</v>
      </c>
      <c r="W36">
        <v>1</v>
      </c>
      <c r="X36">
        <v>0</v>
      </c>
      <c r="Y36">
        <v>0</v>
      </c>
      <c r="Z36">
        <v>0</v>
      </c>
      <c r="AA36">
        <v>61.2</v>
      </c>
      <c r="AB36">
        <v>54</v>
      </c>
      <c r="AC36">
        <v>2371</v>
      </c>
      <c r="AD36">
        <v>7.7710670860654059</v>
      </c>
      <c r="AE36">
        <f t="shared" si="1"/>
        <v>2371.0000000000009</v>
      </c>
      <c r="AF36">
        <v>7.750896368791981</v>
      </c>
      <c r="AG36">
        <f t="shared" si="2"/>
        <v>2323.6543326156034</v>
      </c>
      <c r="AH36">
        <v>2.0170717273424899E-2</v>
      </c>
      <c r="AI36">
        <v>2371</v>
      </c>
      <c r="AK36">
        <v>1</v>
      </c>
      <c r="AL36">
        <v>0</v>
      </c>
      <c r="AM36">
        <v>5.55</v>
      </c>
      <c r="AN36">
        <v>5.52</v>
      </c>
      <c r="AO36">
        <v>3.39</v>
      </c>
    </row>
    <row r="37" spans="1:41" x14ac:dyDescent="0.3">
      <c r="A37">
        <v>1</v>
      </c>
      <c r="B37">
        <v>0.31</v>
      </c>
      <c r="C37">
        <f t="shared" si="0"/>
        <v>0.77294828243535307</v>
      </c>
      <c r="D37" t="s">
        <v>37</v>
      </c>
      <c r="E37">
        <v>0</v>
      </c>
      <c r="F37">
        <v>0</v>
      </c>
      <c r="G37">
        <v>1</v>
      </c>
      <c r="H37">
        <v>0</v>
      </c>
      <c r="I37">
        <v>0</v>
      </c>
      <c r="J37" t="s">
        <v>48</v>
      </c>
      <c r="K37">
        <v>0</v>
      </c>
      <c r="L37">
        <v>0</v>
      </c>
      <c r="M37">
        <v>1</v>
      </c>
      <c r="N37">
        <v>0</v>
      </c>
      <c r="O37">
        <v>0</v>
      </c>
      <c r="P37">
        <v>0</v>
      </c>
      <c r="Q37">
        <v>0</v>
      </c>
      <c r="R37" t="s">
        <v>49</v>
      </c>
      <c r="S37">
        <v>0</v>
      </c>
      <c r="T37">
        <v>0</v>
      </c>
      <c r="U37">
        <v>0</v>
      </c>
      <c r="V37">
        <v>0</v>
      </c>
      <c r="W37">
        <v>0</v>
      </c>
      <c r="X37">
        <v>1</v>
      </c>
      <c r="Y37">
        <v>0</v>
      </c>
      <c r="Z37">
        <v>0</v>
      </c>
      <c r="AA37">
        <v>62.3</v>
      </c>
      <c r="AB37">
        <v>55</v>
      </c>
      <c r="AC37">
        <v>802</v>
      </c>
      <c r="AD37">
        <v>6.6871086078665147</v>
      </c>
      <c r="AE37">
        <f t="shared" si="1"/>
        <v>802.00000000000023</v>
      </c>
      <c r="AF37">
        <v>6.4831027117693036</v>
      </c>
      <c r="AG37">
        <f t="shared" si="2"/>
        <v>653.99696565115585</v>
      </c>
      <c r="AH37">
        <v>0.20400589609721109</v>
      </c>
      <c r="AI37">
        <v>802</v>
      </c>
      <c r="AK37">
        <v>1</v>
      </c>
      <c r="AL37">
        <v>0</v>
      </c>
      <c r="AM37">
        <v>4.38</v>
      </c>
      <c r="AN37">
        <v>4.3499999999999996</v>
      </c>
      <c r="AO37">
        <v>2.72</v>
      </c>
    </row>
    <row r="38" spans="1:41" x14ac:dyDescent="0.3">
      <c r="A38">
        <v>1</v>
      </c>
      <c r="B38">
        <v>0.44</v>
      </c>
      <c r="C38">
        <f t="shared" si="0"/>
        <v>0.83482461058309843</v>
      </c>
      <c r="D38" t="s">
        <v>37</v>
      </c>
      <c r="E38">
        <v>0</v>
      </c>
      <c r="F38">
        <v>0</v>
      </c>
      <c r="G38">
        <v>1</v>
      </c>
      <c r="H38">
        <v>0</v>
      </c>
      <c r="I38">
        <v>0</v>
      </c>
      <c r="J38" t="s">
        <v>38</v>
      </c>
      <c r="K38">
        <v>0</v>
      </c>
      <c r="L38">
        <v>0</v>
      </c>
      <c r="M38">
        <v>0</v>
      </c>
      <c r="N38">
        <v>0</v>
      </c>
      <c r="O38">
        <v>1</v>
      </c>
      <c r="P38">
        <v>0</v>
      </c>
      <c r="Q38">
        <v>0</v>
      </c>
      <c r="R38" t="s">
        <v>50</v>
      </c>
      <c r="S38">
        <v>0</v>
      </c>
      <c r="T38">
        <v>1</v>
      </c>
      <c r="U38">
        <v>0</v>
      </c>
      <c r="V38">
        <v>0</v>
      </c>
      <c r="W38">
        <v>0</v>
      </c>
      <c r="X38">
        <v>0</v>
      </c>
      <c r="Y38">
        <v>0</v>
      </c>
      <c r="Z38">
        <v>0</v>
      </c>
      <c r="AA38">
        <v>61.9</v>
      </c>
      <c r="AB38">
        <v>54</v>
      </c>
      <c r="AC38">
        <v>1177</v>
      </c>
      <c r="AD38">
        <v>7.0707241072602764</v>
      </c>
      <c r="AE38">
        <f t="shared" si="1"/>
        <v>1176.9999999999998</v>
      </c>
      <c r="AF38">
        <v>7.2912728171814738</v>
      </c>
      <c r="AG38">
        <f t="shared" si="2"/>
        <v>1467.4372884307427</v>
      </c>
      <c r="AH38">
        <v>-0.22054870992119735</v>
      </c>
      <c r="AI38">
        <v>1177</v>
      </c>
      <c r="AK38">
        <v>1</v>
      </c>
      <c r="AL38">
        <v>0</v>
      </c>
      <c r="AM38">
        <v>4.9000000000000004</v>
      </c>
      <c r="AN38">
        <v>4.95</v>
      </c>
      <c r="AO38">
        <v>3.05</v>
      </c>
    </row>
    <row r="39" spans="1:41" x14ac:dyDescent="0.3">
      <c r="A39">
        <v>1</v>
      </c>
      <c r="B39">
        <v>0.25</v>
      </c>
      <c r="C39">
        <f t="shared" si="0"/>
        <v>0.73723680428418403</v>
      </c>
      <c r="D39" t="s">
        <v>52</v>
      </c>
      <c r="E39">
        <v>0</v>
      </c>
      <c r="F39">
        <v>0</v>
      </c>
      <c r="G39">
        <v>0</v>
      </c>
      <c r="H39">
        <v>0</v>
      </c>
      <c r="I39">
        <v>1</v>
      </c>
      <c r="J39" t="s">
        <v>40</v>
      </c>
      <c r="K39">
        <v>0</v>
      </c>
      <c r="L39">
        <v>1</v>
      </c>
      <c r="M39">
        <v>0</v>
      </c>
      <c r="N39">
        <v>0</v>
      </c>
      <c r="O39">
        <v>0</v>
      </c>
      <c r="P39">
        <v>0</v>
      </c>
      <c r="Q39">
        <v>0</v>
      </c>
      <c r="R39" t="s">
        <v>43</v>
      </c>
      <c r="S39">
        <v>0</v>
      </c>
      <c r="T39">
        <v>0</v>
      </c>
      <c r="U39">
        <v>0</v>
      </c>
      <c r="V39">
        <v>0</v>
      </c>
      <c r="W39">
        <v>0</v>
      </c>
      <c r="X39">
        <v>0</v>
      </c>
      <c r="Y39">
        <v>1</v>
      </c>
      <c r="Z39">
        <v>0</v>
      </c>
      <c r="AA39">
        <v>60.2</v>
      </c>
      <c r="AB39">
        <v>59</v>
      </c>
      <c r="AC39">
        <v>575</v>
      </c>
      <c r="AD39">
        <v>6.3543700407973507</v>
      </c>
      <c r="AE39">
        <f t="shared" si="1"/>
        <v>575.00000000000011</v>
      </c>
      <c r="AF39">
        <v>6.4186736843259382</v>
      </c>
      <c r="AG39">
        <f t="shared" si="2"/>
        <v>613.18929198319631</v>
      </c>
      <c r="AH39">
        <v>-6.4303643528587529E-2</v>
      </c>
      <c r="AI39">
        <v>575</v>
      </c>
      <c r="AK39">
        <v>1</v>
      </c>
      <c r="AL39">
        <v>0</v>
      </c>
      <c r="AM39">
        <v>4.1100000000000003</v>
      </c>
      <c r="AN39">
        <v>4.13</v>
      </c>
      <c r="AO39">
        <v>2.48</v>
      </c>
    </row>
    <row r="40" spans="1:41" x14ac:dyDescent="0.3">
      <c r="A40">
        <v>1</v>
      </c>
      <c r="B40">
        <v>0.9</v>
      </c>
      <c r="C40">
        <f t="shared" si="0"/>
        <v>0.97709755787710961</v>
      </c>
      <c r="D40" t="s">
        <v>34</v>
      </c>
      <c r="E40">
        <v>0</v>
      </c>
      <c r="F40">
        <v>1</v>
      </c>
      <c r="G40">
        <v>0</v>
      </c>
      <c r="H40">
        <v>0</v>
      </c>
      <c r="I40">
        <v>0</v>
      </c>
      <c r="J40" t="s">
        <v>47</v>
      </c>
      <c r="K40">
        <v>0</v>
      </c>
      <c r="L40">
        <v>0</v>
      </c>
      <c r="M40">
        <v>0</v>
      </c>
      <c r="N40">
        <v>1</v>
      </c>
      <c r="O40">
        <v>0</v>
      </c>
      <c r="P40">
        <v>0</v>
      </c>
      <c r="Q40">
        <v>0</v>
      </c>
      <c r="R40" t="s">
        <v>36</v>
      </c>
      <c r="S40">
        <v>0</v>
      </c>
      <c r="T40">
        <v>0</v>
      </c>
      <c r="U40">
        <v>1</v>
      </c>
      <c r="V40">
        <v>0</v>
      </c>
      <c r="W40">
        <v>0</v>
      </c>
      <c r="X40">
        <v>0</v>
      </c>
      <c r="Y40">
        <v>0</v>
      </c>
      <c r="Z40">
        <v>0</v>
      </c>
      <c r="AA40">
        <v>65.2</v>
      </c>
      <c r="AB40">
        <v>58</v>
      </c>
      <c r="AC40">
        <v>3669</v>
      </c>
      <c r="AD40">
        <v>8.2076744243552824</v>
      </c>
      <c r="AE40">
        <f t="shared" si="1"/>
        <v>3669.0000000000014</v>
      </c>
      <c r="AF40">
        <v>8.1408201968738005</v>
      </c>
      <c r="AG40">
        <f t="shared" si="2"/>
        <v>3431.7314093753221</v>
      </c>
      <c r="AH40">
        <v>6.6854227481481843E-2</v>
      </c>
      <c r="AI40">
        <v>3669</v>
      </c>
      <c r="AK40">
        <v>1</v>
      </c>
      <c r="AL40">
        <v>0</v>
      </c>
      <c r="AM40">
        <v>6</v>
      </c>
      <c r="AN40">
        <v>6.06</v>
      </c>
      <c r="AO40">
        <v>3.93</v>
      </c>
    </row>
    <row r="41" spans="1:41" x14ac:dyDescent="0.3">
      <c r="A41">
        <v>1</v>
      </c>
      <c r="B41">
        <v>0.52</v>
      </c>
      <c r="C41">
        <f t="shared" si="0"/>
        <v>0.86606230248622262</v>
      </c>
      <c r="D41" t="s">
        <v>46</v>
      </c>
      <c r="E41">
        <v>0</v>
      </c>
      <c r="F41">
        <v>0</v>
      </c>
      <c r="G41">
        <v>0</v>
      </c>
      <c r="H41">
        <v>1</v>
      </c>
      <c r="I41">
        <v>0</v>
      </c>
      <c r="J41" t="s">
        <v>40</v>
      </c>
      <c r="K41">
        <v>0</v>
      </c>
      <c r="L41">
        <v>1</v>
      </c>
      <c r="M41">
        <v>0</v>
      </c>
      <c r="N41">
        <v>0</v>
      </c>
      <c r="O41">
        <v>0</v>
      </c>
      <c r="P41">
        <v>0</v>
      </c>
      <c r="Q41">
        <v>0</v>
      </c>
      <c r="R41" t="s">
        <v>49</v>
      </c>
      <c r="S41">
        <v>0</v>
      </c>
      <c r="T41">
        <v>0</v>
      </c>
      <c r="U41">
        <v>0</v>
      </c>
      <c r="V41">
        <v>0</v>
      </c>
      <c r="W41">
        <v>0</v>
      </c>
      <c r="X41">
        <v>1</v>
      </c>
      <c r="Y41">
        <v>0</v>
      </c>
      <c r="Z41">
        <v>0</v>
      </c>
      <c r="AA41">
        <v>60.7</v>
      </c>
      <c r="AB41">
        <v>58</v>
      </c>
      <c r="AC41">
        <v>1689</v>
      </c>
      <c r="AD41">
        <v>7.4318919168077997</v>
      </c>
      <c r="AE41">
        <f t="shared" si="1"/>
        <v>1688.9999999999993</v>
      </c>
      <c r="AF41">
        <v>7.4348727540696977</v>
      </c>
      <c r="AG41">
        <f t="shared" si="2"/>
        <v>1694.0421453092019</v>
      </c>
      <c r="AH41">
        <v>-2.9808372618980172E-3</v>
      </c>
      <c r="AI41">
        <v>1689</v>
      </c>
      <c r="AK41">
        <v>1</v>
      </c>
      <c r="AL41">
        <v>0</v>
      </c>
      <c r="AM41">
        <v>5.17</v>
      </c>
      <c r="AN41">
        <v>5.21</v>
      </c>
      <c r="AO41">
        <v>3.15</v>
      </c>
    </row>
    <row r="42" spans="1:41" x14ac:dyDescent="0.3">
      <c r="A42">
        <v>1</v>
      </c>
      <c r="B42">
        <v>0.3</v>
      </c>
      <c r="C42">
        <f t="shared" si="0"/>
        <v>0.76739499771787789</v>
      </c>
      <c r="D42" t="s">
        <v>37</v>
      </c>
      <c r="E42">
        <v>0</v>
      </c>
      <c r="F42">
        <v>0</v>
      </c>
      <c r="G42">
        <v>1</v>
      </c>
      <c r="H42">
        <v>0</v>
      </c>
      <c r="I42">
        <v>0</v>
      </c>
      <c r="J42" t="s">
        <v>47</v>
      </c>
      <c r="K42">
        <v>0</v>
      </c>
      <c r="L42">
        <v>0</v>
      </c>
      <c r="M42">
        <v>0</v>
      </c>
      <c r="N42">
        <v>1</v>
      </c>
      <c r="O42">
        <v>0</v>
      </c>
      <c r="P42">
        <v>0</v>
      </c>
      <c r="Q42">
        <v>0</v>
      </c>
      <c r="R42" t="s">
        <v>39</v>
      </c>
      <c r="S42">
        <v>0</v>
      </c>
      <c r="T42">
        <v>0</v>
      </c>
      <c r="U42">
        <v>0</v>
      </c>
      <c r="V42">
        <v>0</v>
      </c>
      <c r="W42">
        <v>0</v>
      </c>
      <c r="X42">
        <v>0</v>
      </c>
      <c r="Y42">
        <v>0</v>
      </c>
      <c r="Z42">
        <v>1</v>
      </c>
      <c r="AA42">
        <v>60.9</v>
      </c>
      <c r="AB42">
        <v>57</v>
      </c>
      <c r="AC42">
        <v>684</v>
      </c>
      <c r="AD42">
        <v>6.5279579176225502</v>
      </c>
      <c r="AE42">
        <f t="shared" si="1"/>
        <v>683.99999999999977</v>
      </c>
      <c r="AF42">
        <v>6.6135880442168204</v>
      </c>
      <c r="AG42">
        <f t="shared" si="2"/>
        <v>745.15186572531297</v>
      </c>
      <c r="AH42">
        <v>-8.5630126594270273E-2</v>
      </c>
      <c r="AI42">
        <v>684</v>
      </c>
      <c r="AK42">
        <v>1</v>
      </c>
      <c r="AL42">
        <v>0</v>
      </c>
      <c r="AM42">
        <v>4.32</v>
      </c>
      <c r="AN42">
        <v>4.3499999999999996</v>
      </c>
      <c r="AO42">
        <v>2.64</v>
      </c>
    </row>
    <row r="43" spans="1:41" x14ac:dyDescent="0.3">
      <c r="A43">
        <v>1</v>
      </c>
      <c r="B43">
        <v>0.54</v>
      </c>
      <c r="C43">
        <f t="shared" si="0"/>
        <v>0.8732797462273717</v>
      </c>
      <c r="D43" t="s">
        <v>46</v>
      </c>
      <c r="E43">
        <v>0</v>
      </c>
      <c r="F43">
        <v>0</v>
      </c>
      <c r="G43">
        <v>0</v>
      </c>
      <c r="H43">
        <v>1</v>
      </c>
      <c r="I43">
        <v>0</v>
      </c>
      <c r="J43" t="s">
        <v>40</v>
      </c>
      <c r="K43">
        <v>0</v>
      </c>
      <c r="L43">
        <v>1</v>
      </c>
      <c r="M43">
        <v>0</v>
      </c>
      <c r="N43">
        <v>0</v>
      </c>
      <c r="O43">
        <v>0</v>
      </c>
      <c r="P43">
        <v>0</v>
      </c>
      <c r="Q43">
        <v>0</v>
      </c>
      <c r="R43" t="s">
        <v>49</v>
      </c>
      <c r="S43">
        <v>0</v>
      </c>
      <c r="T43">
        <v>0</v>
      </c>
      <c r="U43">
        <v>0</v>
      </c>
      <c r="V43">
        <v>0</v>
      </c>
      <c r="W43">
        <v>0</v>
      </c>
      <c r="X43">
        <v>1</v>
      </c>
      <c r="Y43">
        <v>0</v>
      </c>
      <c r="Z43">
        <v>0</v>
      </c>
      <c r="AA43">
        <v>59.2</v>
      </c>
      <c r="AB43">
        <v>58</v>
      </c>
      <c r="AC43">
        <v>1847</v>
      </c>
      <c r="AD43">
        <v>7.5213179801992398</v>
      </c>
      <c r="AE43">
        <f t="shared" si="1"/>
        <v>1846.9999999999998</v>
      </c>
      <c r="AF43">
        <v>7.4655813985403103</v>
      </c>
      <c r="AG43">
        <f t="shared" si="2"/>
        <v>1746.8708812174716</v>
      </c>
      <c r="AH43">
        <v>5.5736581658929474E-2</v>
      </c>
      <c r="AI43">
        <v>1847</v>
      </c>
      <c r="AK43">
        <v>1</v>
      </c>
      <c r="AL43">
        <v>0</v>
      </c>
      <c r="AM43">
        <v>5.35</v>
      </c>
      <c r="AN43">
        <v>5.32</v>
      </c>
      <c r="AO43">
        <v>3.16</v>
      </c>
    </row>
    <row r="44" spans="1:41" x14ac:dyDescent="0.3">
      <c r="A44">
        <v>1</v>
      </c>
      <c r="B44">
        <v>0.32</v>
      </c>
      <c r="C44">
        <f t="shared" si="0"/>
        <v>0.77836353222053056</v>
      </c>
      <c r="D44" t="s">
        <v>37</v>
      </c>
      <c r="E44">
        <v>0</v>
      </c>
      <c r="F44">
        <v>0</v>
      </c>
      <c r="G44">
        <v>1</v>
      </c>
      <c r="H44">
        <v>0</v>
      </c>
      <c r="I44">
        <v>0</v>
      </c>
      <c r="J44" t="s">
        <v>51</v>
      </c>
      <c r="K44">
        <v>1</v>
      </c>
      <c r="L44">
        <v>0</v>
      </c>
      <c r="M44">
        <v>0</v>
      </c>
      <c r="N44">
        <v>0</v>
      </c>
      <c r="O44">
        <v>0</v>
      </c>
      <c r="P44">
        <v>0</v>
      </c>
      <c r="Q44">
        <v>0</v>
      </c>
      <c r="R44" t="s">
        <v>49</v>
      </c>
      <c r="S44">
        <v>0</v>
      </c>
      <c r="T44">
        <v>0</v>
      </c>
      <c r="U44">
        <v>0</v>
      </c>
      <c r="V44">
        <v>0</v>
      </c>
      <c r="W44">
        <v>0</v>
      </c>
      <c r="X44">
        <v>1</v>
      </c>
      <c r="Y44">
        <v>0</v>
      </c>
      <c r="Z44">
        <v>0</v>
      </c>
      <c r="AA44">
        <v>61.9</v>
      </c>
      <c r="AB44">
        <v>55</v>
      </c>
      <c r="AC44">
        <v>758</v>
      </c>
      <c r="AD44">
        <v>6.6306833856423717</v>
      </c>
      <c r="AE44">
        <f t="shared" si="1"/>
        <v>758</v>
      </c>
      <c r="AF44">
        <v>6.63532673717358</v>
      </c>
      <c r="AG44">
        <f t="shared" si="2"/>
        <v>761.52784463347803</v>
      </c>
      <c r="AH44">
        <v>-4.6433515312083173E-3</v>
      </c>
      <c r="AI44">
        <v>758</v>
      </c>
      <c r="AK44">
        <v>1</v>
      </c>
      <c r="AL44">
        <v>0</v>
      </c>
      <c r="AM44">
        <v>4.41</v>
      </c>
      <c r="AN44">
        <v>4.4400000000000004</v>
      </c>
      <c r="AO44">
        <v>2.74</v>
      </c>
    </row>
    <row r="45" spans="1:41" x14ac:dyDescent="0.3">
      <c r="A45">
        <v>1</v>
      </c>
      <c r="B45">
        <v>0.52</v>
      </c>
      <c r="C45">
        <f t="shared" si="0"/>
        <v>0.86606230248622262</v>
      </c>
      <c r="D45" t="s">
        <v>52</v>
      </c>
      <c r="E45">
        <v>0</v>
      </c>
      <c r="F45">
        <v>0</v>
      </c>
      <c r="G45">
        <v>0</v>
      </c>
      <c r="H45">
        <v>0</v>
      </c>
      <c r="I45">
        <v>1</v>
      </c>
      <c r="J45" t="s">
        <v>44</v>
      </c>
      <c r="K45">
        <v>0</v>
      </c>
      <c r="L45">
        <v>0</v>
      </c>
      <c r="M45">
        <v>0</v>
      </c>
      <c r="N45">
        <v>0</v>
      </c>
      <c r="O45">
        <v>0</v>
      </c>
      <c r="P45">
        <v>1</v>
      </c>
      <c r="Q45">
        <v>0</v>
      </c>
      <c r="R45" t="s">
        <v>36</v>
      </c>
      <c r="S45">
        <v>0</v>
      </c>
      <c r="T45">
        <v>0</v>
      </c>
      <c r="U45">
        <v>1</v>
      </c>
      <c r="V45">
        <v>0</v>
      </c>
      <c r="W45">
        <v>0</v>
      </c>
      <c r="X45">
        <v>0</v>
      </c>
      <c r="Y45">
        <v>0</v>
      </c>
      <c r="Z45">
        <v>0</v>
      </c>
      <c r="AA45">
        <v>63.3</v>
      </c>
      <c r="AB45">
        <v>55</v>
      </c>
      <c r="AC45">
        <v>1073</v>
      </c>
      <c r="AD45">
        <v>6.9782137426306985</v>
      </c>
      <c r="AE45">
        <f t="shared" si="1"/>
        <v>1073</v>
      </c>
      <c r="AF45">
        <v>6.898196855846118</v>
      </c>
      <c r="AG45">
        <f t="shared" si="2"/>
        <v>990.4871133891204</v>
      </c>
      <c r="AH45">
        <v>8.0016886784580521E-2</v>
      </c>
      <c r="AI45">
        <v>1073</v>
      </c>
      <c r="AK45">
        <v>1</v>
      </c>
      <c r="AL45">
        <v>0</v>
      </c>
      <c r="AM45">
        <v>5.13</v>
      </c>
      <c r="AN45">
        <v>5.0999999999999996</v>
      </c>
      <c r="AO45">
        <v>3.24</v>
      </c>
    </row>
    <row r="46" spans="1:41" x14ac:dyDescent="0.3">
      <c r="A46">
        <v>1</v>
      </c>
      <c r="B46">
        <v>0.33</v>
      </c>
      <c r="C46">
        <f t="shared" si="0"/>
        <v>0.78364833533306566</v>
      </c>
      <c r="D46" t="s">
        <v>37</v>
      </c>
      <c r="E46">
        <v>0</v>
      </c>
      <c r="F46">
        <v>0</v>
      </c>
      <c r="G46">
        <v>1</v>
      </c>
      <c r="H46">
        <v>0</v>
      </c>
      <c r="I46">
        <v>0</v>
      </c>
      <c r="J46" t="s">
        <v>40</v>
      </c>
      <c r="K46">
        <v>0</v>
      </c>
      <c r="L46">
        <v>1</v>
      </c>
      <c r="M46">
        <v>0</v>
      </c>
      <c r="N46">
        <v>0</v>
      </c>
      <c r="O46">
        <v>0</v>
      </c>
      <c r="P46">
        <v>0</v>
      </c>
      <c r="Q46">
        <v>0</v>
      </c>
      <c r="R46" t="s">
        <v>43</v>
      </c>
      <c r="S46">
        <v>0</v>
      </c>
      <c r="T46">
        <v>0</v>
      </c>
      <c r="U46">
        <v>0</v>
      </c>
      <c r="V46">
        <v>0</v>
      </c>
      <c r="W46">
        <v>0</v>
      </c>
      <c r="X46">
        <v>0</v>
      </c>
      <c r="Y46">
        <v>1</v>
      </c>
      <c r="Z46">
        <v>0</v>
      </c>
      <c r="AA46">
        <v>60.9</v>
      </c>
      <c r="AB46">
        <v>56</v>
      </c>
      <c r="AC46">
        <v>984</v>
      </c>
      <c r="AD46">
        <v>6.8916258970522533</v>
      </c>
      <c r="AE46">
        <f t="shared" si="1"/>
        <v>983.99999999999989</v>
      </c>
      <c r="AF46">
        <v>6.948806245333504</v>
      </c>
      <c r="AG46">
        <f t="shared" si="2"/>
        <v>1041.9052062991275</v>
      </c>
      <c r="AH46">
        <v>-5.7180348281250737E-2</v>
      </c>
      <c r="AI46">
        <v>984</v>
      </c>
      <c r="AK46">
        <v>1</v>
      </c>
      <c r="AL46">
        <v>0</v>
      </c>
      <c r="AM46">
        <v>4.46</v>
      </c>
      <c r="AN46">
        <v>4.4800000000000004</v>
      </c>
      <c r="AO46">
        <v>2.72</v>
      </c>
    </row>
    <row r="47" spans="1:41" x14ac:dyDescent="0.3">
      <c r="A47">
        <v>1</v>
      </c>
      <c r="B47">
        <v>0.4</v>
      </c>
      <c r="C47">
        <f t="shared" si="0"/>
        <v>0.81750984625132994</v>
      </c>
      <c r="D47" t="s">
        <v>37</v>
      </c>
      <c r="E47">
        <v>0</v>
      </c>
      <c r="F47">
        <v>0</v>
      </c>
      <c r="G47">
        <v>1</v>
      </c>
      <c r="H47">
        <v>0</v>
      </c>
      <c r="I47">
        <v>0</v>
      </c>
      <c r="J47" t="s">
        <v>38</v>
      </c>
      <c r="K47">
        <v>0</v>
      </c>
      <c r="L47">
        <v>0</v>
      </c>
      <c r="M47">
        <v>0</v>
      </c>
      <c r="N47">
        <v>0</v>
      </c>
      <c r="O47">
        <v>1</v>
      </c>
      <c r="P47">
        <v>0</v>
      </c>
      <c r="Q47">
        <v>0</v>
      </c>
      <c r="R47" t="s">
        <v>39</v>
      </c>
      <c r="S47">
        <v>0</v>
      </c>
      <c r="T47">
        <v>0</v>
      </c>
      <c r="U47">
        <v>0</v>
      </c>
      <c r="V47">
        <v>0</v>
      </c>
      <c r="W47">
        <v>0</v>
      </c>
      <c r="X47">
        <v>0</v>
      </c>
      <c r="Y47">
        <v>0</v>
      </c>
      <c r="Z47">
        <v>1</v>
      </c>
      <c r="AA47">
        <v>62.4</v>
      </c>
      <c r="AB47">
        <v>57</v>
      </c>
      <c r="AC47">
        <v>1125</v>
      </c>
      <c r="AD47">
        <v>7.0255383146385206</v>
      </c>
      <c r="AE47">
        <f t="shared" si="1"/>
        <v>1125.0000000000002</v>
      </c>
      <c r="AF47">
        <v>6.9941562744174472</v>
      </c>
      <c r="AG47">
        <f t="shared" si="2"/>
        <v>1090.2434232988428</v>
      </c>
      <c r="AH47">
        <v>3.1382040221073382E-2</v>
      </c>
      <c r="AI47">
        <v>1125</v>
      </c>
      <c r="AK47">
        <v>1</v>
      </c>
      <c r="AL47">
        <v>0</v>
      </c>
      <c r="AM47">
        <v>4.7300000000000004</v>
      </c>
      <c r="AN47">
        <v>4.6900000000000004</v>
      </c>
      <c r="AO47">
        <v>2.94</v>
      </c>
    </row>
    <row r="48" spans="1:41" x14ac:dyDescent="0.3">
      <c r="A48">
        <v>1</v>
      </c>
      <c r="B48">
        <v>0.97</v>
      </c>
      <c r="C48">
        <f t="shared" si="0"/>
        <v>0.99332440174223102</v>
      </c>
      <c r="D48" t="s">
        <v>46</v>
      </c>
      <c r="E48">
        <v>0</v>
      </c>
      <c r="F48">
        <v>0</v>
      </c>
      <c r="G48">
        <v>0</v>
      </c>
      <c r="H48">
        <v>1</v>
      </c>
      <c r="I48">
        <v>0</v>
      </c>
      <c r="J48" t="s">
        <v>51</v>
      </c>
      <c r="K48">
        <v>1</v>
      </c>
      <c r="L48">
        <v>0</v>
      </c>
      <c r="M48">
        <v>0</v>
      </c>
      <c r="N48">
        <v>0</v>
      </c>
      <c r="O48">
        <v>0</v>
      </c>
      <c r="P48">
        <v>0</v>
      </c>
      <c r="Q48">
        <v>0</v>
      </c>
      <c r="R48" t="s">
        <v>36</v>
      </c>
      <c r="S48">
        <v>0</v>
      </c>
      <c r="T48">
        <v>0</v>
      </c>
      <c r="U48">
        <v>1</v>
      </c>
      <c r="V48">
        <v>0</v>
      </c>
      <c r="W48">
        <v>0</v>
      </c>
      <c r="X48">
        <v>0</v>
      </c>
      <c r="Y48">
        <v>0</v>
      </c>
      <c r="Z48">
        <v>0</v>
      </c>
      <c r="AA48">
        <v>62</v>
      </c>
      <c r="AB48">
        <v>60</v>
      </c>
      <c r="AC48">
        <v>4639</v>
      </c>
      <c r="AD48">
        <v>8.4422541047517434</v>
      </c>
      <c r="AE48">
        <f t="shared" si="1"/>
        <v>4638.9999999999991</v>
      </c>
      <c r="AF48">
        <v>8.5084777968242253</v>
      </c>
      <c r="AG48">
        <f t="shared" si="2"/>
        <v>4956.6123718263916</v>
      </c>
      <c r="AH48">
        <v>-6.622369207248191E-2</v>
      </c>
      <c r="AI48">
        <v>4639</v>
      </c>
      <c r="AK48">
        <v>1</v>
      </c>
      <c r="AL48">
        <v>0</v>
      </c>
      <c r="AM48">
        <v>6.29</v>
      </c>
      <c r="AN48">
        <v>6.25</v>
      </c>
      <c r="AO48">
        <v>3.89</v>
      </c>
    </row>
    <row r="49" spans="1:41" x14ac:dyDescent="0.3">
      <c r="A49">
        <v>1</v>
      </c>
      <c r="B49">
        <v>0.9</v>
      </c>
      <c r="C49">
        <f t="shared" si="0"/>
        <v>0.97709755787710961</v>
      </c>
      <c r="D49" t="s">
        <v>46</v>
      </c>
      <c r="E49">
        <v>0</v>
      </c>
      <c r="F49">
        <v>0</v>
      </c>
      <c r="G49">
        <v>0</v>
      </c>
      <c r="H49">
        <v>1</v>
      </c>
      <c r="I49">
        <v>0</v>
      </c>
      <c r="J49" t="s">
        <v>38</v>
      </c>
      <c r="K49">
        <v>0</v>
      </c>
      <c r="L49">
        <v>0</v>
      </c>
      <c r="M49">
        <v>0</v>
      </c>
      <c r="N49">
        <v>0</v>
      </c>
      <c r="O49">
        <v>1</v>
      </c>
      <c r="P49">
        <v>0</v>
      </c>
      <c r="Q49">
        <v>0</v>
      </c>
      <c r="R49" t="s">
        <v>39</v>
      </c>
      <c r="S49">
        <v>0</v>
      </c>
      <c r="T49">
        <v>0</v>
      </c>
      <c r="U49">
        <v>0</v>
      </c>
      <c r="V49">
        <v>0</v>
      </c>
      <c r="W49">
        <v>0</v>
      </c>
      <c r="X49">
        <v>0</v>
      </c>
      <c r="Y49">
        <v>0</v>
      </c>
      <c r="Z49">
        <v>1</v>
      </c>
      <c r="AA49">
        <v>62</v>
      </c>
      <c r="AB49">
        <v>58</v>
      </c>
      <c r="AC49">
        <v>4432</v>
      </c>
      <c r="AD49">
        <v>8.3966062284271192</v>
      </c>
      <c r="AE49">
        <f t="shared" si="1"/>
        <v>4431.9999999999982</v>
      </c>
      <c r="AF49">
        <v>8.4764497842440498</v>
      </c>
      <c r="AG49">
        <f t="shared" si="2"/>
        <v>4800.3772340934438</v>
      </c>
      <c r="AH49">
        <v>-7.9843555816930589E-2</v>
      </c>
      <c r="AI49">
        <v>4432</v>
      </c>
      <c r="AK49">
        <v>1</v>
      </c>
      <c r="AL49">
        <v>0</v>
      </c>
      <c r="AM49">
        <v>6.13</v>
      </c>
      <c r="AN49">
        <v>6.16</v>
      </c>
      <c r="AO49">
        <v>3.81</v>
      </c>
    </row>
    <row r="50" spans="1:41" x14ac:dyDescent="0.3">
      <c r="A50">
        <v>1</v>
      </c>
      <c r="B50">
        <v>0.33</v>
      </c>
      <c r="C50">
        <f t="shared" si="0"/>
        <v>0.78364833533306566</v>
      </c>
      <c r="D50" t="s">
        <v>46</v>
      </c>
      <c r="E50">
        <v>0</v>
      </c>
      <c r="F50">
        <v>0</v>
      </c>
      <c r="G50">
        <v>0</v>
      </c>
      <c r="H50">
        <v>1</v>
      </c>
      <c r="I50">
        <v>0</v>
      </c>
      <c r="J50" t="s">
        <v>40</v>
      </c>
      <c r="K50">
        <v>0</v>
      </c>
      <c r="L50">
        <v>1</v>
      </c>
      <c r="M50">
        <v>0</v>
      </c>
      <c r="N50">
        <v>0</v>
      </c>
      <c r="O50">
        <v>0</v>
      </c>
      <c r="P50">
        <v>0</v>
      </c>
      <c r="Q50">
        <v>0</v>
      </c>
      <c r="R50" t="s">
        <v>45</v>
      </c>
      <c r="S50">
        <v>0</v>
      </c>
      <c r="T50">
        <v>0</v>
      </c>
      <c r="U50">
        <v>0</v>
      </c>
      <c r="V50">
        <v>1</v>
      </c>
      <c r="W50">
        <v>0</v>
      </c>
      <c r="X50">
        <v>0</v>
      </c>
      <c r="Y50">
        <v>0</v>
      </c>
      <c r="Z50">
        <v>0</v>
      </c>
      <c r="AA50">
        <v>60</v>
      </c>
      <c r="AB50">
        <v>59</v>
      </c>
      <c r="AC50">
        <v>594</v>
      </c>
      <c r="AD50">
        <v>6.3868793193626452</v>
      </c>
      <c r="AE50">
        <f t="shared" si="1"/>
        <v>594.00000000000011</v>
      </c>
      <c r="AF50">
        <v>6.3073317599233985</v>
      </c>
      <c r="AG50">
        <f t="shared" si="2"/>
        <v>548.57925311926601</v>
      </c>
      <c r="AH50">
        <v>7.954755943924674E-2</v>
      </c>
      <c r="AI50">
        <v>594</v>
      </c>
      <c r="AK50">
        <v>1</v>
      </c>
      <c r="AL50">
        <v>0</v>
      </c>
      <c r="AM50">
        <v>4.49</v>
      </c>
      <c r="AN50">
        <v>4.47</v>
      </c>
      <c r="AO50">
        <v>2.69</v>
      </c>
    </row>
    <row r="51" spans="1:41" x14ac:dyDescent="0.3">
      <c r="A51">
        <v>1</v>
      </c>
      <c r="B51">
        <v>0.51</v>
      </c>
      <c r="C51">
        <f t="shared" si="0"/>
        <v>0.8623720686657278</v>
      </c>
      <c r="D51" t="s">
        <v>46</v>
      </c>
      <c r="E51">
        <v>0</v>
      </c>
      <c r="F51">
        <v>0</v>
      </c>
      <c r="G51">
        <v>0</v>
      </c>
      <c r="H51">
        <v>1</v>
      </c>
      <c r="I51">
        <v>0</v>
      </c>
      <c r="J51" t="s">
        <v>40</v>
      </c>
      <c r="K51">
        <v>0</v>
      </c>
      <c r="L51">
        <v>1</v>
      </c>
      <c r="M51">
        <v>0</v>
      </c>
      <c r="N51">
        <v>0</v>
      </c>
      <c r="O51">
        <v>0</v>
      </c>
      <c r="P51">
        <v>0</v>
      </c>
      <c r="Q51">
        <v>0</v>
      </c>
      <c r="R51" t="s">
        <v>49</v>
      </c>
      <c r="S51">
        <v>0</v>
      </c>
      <c r="T51">
        <v>0</v>
      </c>
      <c r="U51">
        <v>0</v>
      </c>
      <c r="V51">
        <v>0</v>
      </c>
      <c r="W51">
        <v>0</v>
      </c>
      <c r="X51">
        <v>1</v>
      </c>
      <c r="Y51">
        <v>0</v>
      </c>
      <c r="Z51">
        <v>0</v>
      </c>
      <c r="AA51">
        <v>61.5</v>
      </c>
      <c r="AB51">
        <v>60</v>
      </c>
      <c r="AC51">
        <v>1567</v>
      </c>
      <c r="AD51">
        <v>7.3569182423560209</v>
      </c>
      <c r="AE51">
        <f t="shared" si="1"/>
        <v>1567</v>
      </c>
      <c r="AF51">
        <v>7.3979566909912329</v>
      </c>
      <c r="AG51">
        <f t="shared" si="2"/>
        <v>1632.6450211558636</v>
      </c>
      <c r="AH51">
        <v>-4.1038448635211999E-2</v>
      </c>
      <c r="AI51">
        <v>1567</v>
      </c>
      <c r="AK51">
        <v>1</v>
      </c>
      <c r="AL51">
        <v>0</v>
      </c>
      <c r="AM51">
        <v>5.12</v>
      </c>
      <c r="AN51">
        <v>5.09</v>
      </c>
      <c r="AO51">
        <v>3.14</v>
      </c>
    </row>
    <row r="52" spans="1:41" x14ac:dyDescent="0.3">
      <c r="A52">
        <v>1</v>
      </c>
      <c r="B52">
        <v>0.54</v>
      </c>
      <c r="C52">
        <f t="shared" si="0"/>
        <v>0.8732797462273717</v>
      </c>
      <c r="D52" t="s">
        <v>37</v>
      </c>
      <c r="E52">
        <v>0</v>
      </c>
      <c r="F52">
        <v>0</v>
      </c>
      <c r="G52">
        <v>1</v>
      </c>
      <c r="H52">
        <v>0</v>
      </c>
      <c r="I52">
        <v>0</v>
      </c>
      <c r="J52" t="s">
        <v>38</v>
      </c>
      <c r="K52">
        <v>0</v>
      </c>
      <c r="L52">
        <v>0</v>
      </c>
      <c r="M52">
        <v>0</v>
      </c>
      <c r="N52">
        <v>0</v>
      </c>
      <c r="O52">
        <v>1</v>
      </c>
      <c r="P52">
        <v>0</v>
      </c>
      <c r="Q52">
        <v>0</v>
      </c>
      <c r="R52" t="s">
        <v>39</v>
      </c>
      <c r="S52">
        <v>0</v>
      </c>
      <c r="T52">
        <v>0</v>
      </c>
      <c r="U52">
        <v>0</v>
      </c>
      <c r="V52">
        <v>0</v>
      </c>
      <c r="W52">
        <v>0</v>
      </c>
      <c r="X52">
        <v>0</v>
      </c>
      <c r="Y52">
        <v>0</v>
      </c>
      <c r="Z52">
        <v>1</v>
      </c>
      <c r="AA52">
        <v>61.8</v>
      </c>
      <c r="AB52">
        <v>56</v>
      </c>
      <c r="AC52">
        <v>1696</v>
      </c>
      <c r="AD52">
        <v>7.4360278163518485</v>
      </c>
      <c r="AE52">
        <f t="shared" si="1"/>
        <v>1696.0000000000002</v>
      </c>
      <c r="AF52">
        <v>7.5117368024247142</v>
      </c>
      <c r="AG52">
        <f t="shared" si="2"/>
        <v>1829.3880708918559</v>
      </c>
      <c r="AH52">
        <v>-7.5708986072865692E-2</v>
      </c>
      <c r="AI52">
        <v>1696</v>
      </c>
      <c r="AK52">
        <v>1</v>
      </c>
      <c r="AL52">
        <v>0</v>
      </c>
      <c r="AM52">
        <v>5.25</v>
      </c>
      <c r="AN52">
        <v>5.27</v>
      </c>
      <c r="AO52">
        <v>3.25</v>
      </c>
    </row>
    <row r="53" spans="1:41" x14ac:dyDescent="0.3">
      <c r="A53">
        <v>1</v>
      </c>
      <c r="B53">
        <v>0.51</v>
      </c>
      <c r="C53">
        <f t="shared" si="0"/>
        <v>0.8623720686657278</v>
      </c>
      <c r="D53" t="s">
        <v>37</v>
      </c>
      <c r="E53">
        <v>0</v>
      </c>
      <c r="F53">
        <v>0</v>
      </c>
      <c r="G53">
        <v>1</v>
      </c>
      <c r="H53">
        <v>0</v>
      </c>
      <c r="I53">
        <v>0</v>
      </c>
      <c r="J53" t="s">
        <v>47</v>
      </c>
      <c r="K53">
        <v>0</v>
      </c>
      <c r="L53">
        <v>0</v>
      </c>
      <c r="M53">
        <v>0</v>
      </c>
      <c r="N53">
        <v>1</v>
      </c>
      <c r="O53">
        <v>0</v>
      </c>
      <c r="P53">
        <v>0</v>
      </c>
      <c r="Q53">
        <v>0</v>
      </c>
      <c r="R53" t="s">
        <v>49</v>
      </c>
      <c r="S53">
        <v>0</v>
      </c>
      <c r="T53">
        <v>0</v>
      </c>
      <c r="U53">
        <v>0</v>
      </c>
      <c r="V53">
        <v>0</v>
      </c>
      <c r="W53">
        <v>0</v>
      </c>
      <c r="X53">
        <v>1</v>
      </c>
      <c r="Y53">
        <v>0</v>
      </c>
      <c r="Z53">
        <v>0</v>
      </c>
      <c r="AA53">
        <v>62.2</v>
      </c>
      <c r="AB53">
        <v>54</v>
      </c>
      <c r="AC53">
        <v>1443</v>
      </c>
      <c r="AD53">
        <v>7.2744795587738711</v>
      </c>
      <c r="AE53">
        <f t="shared" si="1"/>
        <v>1443.0000000000002</v>
      </c>
      <c r="AF53">
        <v>7.3030568024905218</v>
      </c>
      <c r="AG53">
        <f t="shared" si="2"/>
        <v>1484.8318351341868</v>
      </c>
      <c r="AH53">
        <v>-2.8577243716650713E-2</v>
      </c>
      <c r="AI53">
        <v>1443</v>
      </c>
      <c r="AK53">
        <v>1</v>
      </c>
      <c r="AL53">
        <v>0</v>
      </c>
      <c r="AM53">
        <v>5.1100000000000003</v>
      </c>
      <c r="AN53">
        <v>5.14</v>
      </c>
      <c r="AO53">
        <v>3.19</v>
      </c>
    </row>
    <row r="54" spans="1:41" x14ac:dyDescent="0.3">
      <c r="A54">
        <v>1</v>
      </c>
      <c r="B54">
        <v>0.39</v>
      </c>
      <c r="C54">
        <f t="shared" si="0"/>
        <v>0.81297109959900216</v>
      </c>
      <c r="D54" t="s">
        <v>46</v>
      </c>
      <c r="E54">
        <v>0</v>
      </c>
      <c r="F54">
        <v>0</v>
      </c>
      <c r="G54">
        <v>0</v>
      </c>
      <c r="H54">
        <v>1</v>
      </c>
      <c r="I54">
        <v>0</v>
      </c>
      <c r="J54" t="s">
        <v>48</v>
      </c>
      <c r="K54">
        <v>0</v>
      </c>
      <c r="L54">
        <v>0</v>
      </c>
      <c r="M54">
        <v>1</v>
      </c>
      <c r="N54">
        <v>0</v>
      </c>
      <c r="O54">
        <v>0</v>
      </c>
      <c r="P54">
        <v>0</v>
      </c>
      <c r="Q54">
        <v>0</v>
      </c>
      <c r="R54" t="s">
        <v>49</v>
      </c>
      <c r="S54">
        <v>0</v>
      </c>
      <c r="T54">
        <v>0</v>
      </c>
      <c r="U54">
        <v>0</v>
      </c>
      <c r="V54">
        <v>0</v>
      </c>
      <c r="W54">
        <v>0</v>
      </c>
      <c r="X54">
        <v>1</v>
      </c>
      <c r="Y54">
        <v>0</v>
      </c>
      <c r="Z54">
        <v>0</v>
      </c>
      <c r="AA54">
        <v>62.4</v>
      </c>
      <c r="AB54">
        <v>58</v>
      </c>
      <c r="AC54">
        <v>1053</v>
      </c>
      <c r="AD54">
        <v>6.9593985121339754</v>
      </c>
      <c r="AE54">
        <f t="shared" si="1"/>
        <v>1053</v>
      </c>
      <c r="AF54">
        <v>6.8834043118373085</v>
      </c>
      <c r="AG54">
        <f t="shared" si="2"/>
        <v>975.9431256712146</v>
      </c>
      <c r="AH54">
        <v>7.5994200296666925E-2</v>
      </c>
      <c r="AI54">
        <v>1053</v>
      </c>
      <c r="AK54">
        <v>1</v>
      </c>
      <c r="AL54">
        <v>0</v>
      </c>
      <c r="AM54">
        <v>4.6500000000000004</v>
      </c>
      <c r="AN54">
        <v>4.6100000000000003</v>
      </c>
      <c r="AO54">
        <v>2.89</v>
      </c>
    </row>
    <row r="55" spans="1:41" x14ac:dyDescent="0.3">
      <c r="A55">
        <v>1</v>
      </c>
      <c r="B55">
        <v>0.71</v>
      </c>
      <c r="C55">
        <f t="shared" si="0"/>
        <v>0.92745257402238301</v>
      </c>
      <c r="D55" t="s">
        <v>37</v>
      </c>
      <c r="E55">
        <v>0</v>
      </c>
      <c r="F55">
        <v>0</v>
      </c>
      <c r="G55">
        <v>1</v>
      </c>
      <c r="H55">
        <v>0</v>
      </c>
      <c r="I55">
        <v>0</v>
      </c>
      <c r="J55" t="s">
        <v>44</v>
      </c>
      <c r="K55">
        <v>0</v>
      </c>
      <c r="L55">
        <v>0</v>
      </c>
      <c r="M55">
        <v>0</v>
      </c>
      <c r="N55">
        <v>0</v>
      </c>
      <c r="O55">
        <v>0</v>
      </c>
      <c r="P55">
        <v>1</v>
      </c>
      <c r="Q55">
        <v>0</v>
      </c>
      <c r="R55" t="s">
        <v>49</v>
      </c>
      <c r="S55">
        <v>0</v>
      </c>
      <c r="T55">
        <v>0</v>
      </c>
      <c r="U55">
        <v>0</v>
      </c>
      <c r="V55">
        <v>0</v>
      </c>
      <c r="W55">
        <v>0</v>
      </c>
      <c r="X55">
        <v>1</v>
      </c>
      <c r="Y55">
        <v>0</v>
      </c>
      <c r="Z55">
        <v>0</v>
      </c>
      <c r="AA55">
        <v>62.1</v>
      </c>
      <c r="AB55">
        <v>57</v>
      </c>
      <c r="AC55">
        <v>2270</v>
      </c>
      <c r="AD55">
        <v>7.7275351104754479</v>
      </c>
      <c r="AE55">
        <f t="shared" si="1"/>
        <v>2269.9999999999991</v>
      </c>
      <c r="AF55">
        <v>7.6800888784404346</v>
      </c>
      <c r="AG55">
        <f t="shared" si="2"/>
        <v>2164.8121684267621</v>
      </c>
      <c r="AH55">
        <v>4.7446232035013303E-2</v>
      </c>
      <c r="AI55">
        <v>2270</v>
      </c>
      <c r="AK55">
        <v>1</v>
      </c>
      <c r="AL55">
        <v>0</v>
      </c>
      <c r="AM55">
        <v>5.72</v>
      </c>
      <c r="AN55">
        <v>5.64</v>
      </c>
      <c r="AO55">
        <v>3.53</v>
      </c>
    </row>
    <row r="56" spans="1:41" x14ac:dyDescent="0.3">
      <c r="A56">
        <v>1</v>
      </c>
      <c r="B56">
        <v>0.37</v>
      </c>
      <c r="C56">
        <f t="shared" si="0"/>
        <v>0.80361412028656642</v>
      </c>
      <c r="D56" t="s">
        <v>37</v>
      </c>
      <c r="E56">
        <v>0</v>
      </c>
      <c r="F56">
        <v>0</v>
      </c>
      <c r="G56">
        <v>1</v>
      </c>
      <c r="H56">
        <v>0</v>
      </c>
      <c r="I56">
        <v>0</v>
      </c>
      <c r="J56" t="s">
        <v>51</v>
      </c>
      <c r="K56">
        <v>1</v>
      </c>
      <c r="L56">
        <v>0</v>
      </c>
      <c r="M56">
        <v>0</v>
      </c>
      <c r="N56">
        <v>0</v>
      </c>
      <c r="O56">
        <v>0</v>
      </c>
      <c r="P56">
        <v>0</v>
      </c>
      <c r="Q56">
        <v>0</v>
      </c>
      <c r="R56" t="s">
        <v>49</v>
      </c>
      <c r="S56">
        <v>0</v>
      </c>
      <c r="T56">
        <v>0</v>
      </c>
      <c r="U56">
        <v>0</v>
      </c>
      <c r="V56">
        <v>0</v>
      </c>
      <c r="W56">
        <v>0</v>
      </c>
      <c r="X56">
        <v>1</v>
      </c>
      <c r="Y56">
        <v>0</v>
      </c>
      <c r="Z56">
        <v>0</v>
      </c>
      <c r="AA56">
        <v>61.4</v>
      </c>
      <c r="AB56">
        <v>55</v>
      </c>
      <c r="AC56">
        <v>1003</v>
      </c>
      <c r="AD56">
        <v>6.9107507879619359</v>
      </c>
      <c r="AE56">
        <f t="shared" si="1"/>
        <v>1003.0000000000003</v>
      </c>
      <c r="AF56">
        <v>6.8810405835160378</v>
      </c>
      <c r="AG56">
        <f t="shared" si="2"/>
        <v>973.63898551859336</v>
      </c>
      <c r="AH56">
        <v>2.9710204445898114E-2</v>
      </c>
      <c r="AI56">
        <v>1003</v>
      </c>
      <c r="AK56">
        <v>1</v>
      </c>
      <c r="AL56">
        <v>0</v>
      </c>
      <c r="AM56">
        <v>4.6399999999999997</v>
      </c>
      <c r="AN56">
        <v>4.67</v>
      </c>
      <c r="AO56">
        <v>2.86</v>
      </c>
    </row>
    <row r="57" spans="1:41" x14ac:dyDescent="0.3">
      <c r="A57">
        <v>1</v>
      </c>
      <c r="B57">
        <v>0.34</v>
      </c>
      <c r="C57">
        <f t="shared" si="0"/>
        <v>0.78880964799645237</v>
      </c>
      <c r="D57" t="s">
        <v>37</v>
      </c>
      <c r="E57">
        <v>0</v>
      </c>
      <c r="F57">
        <v>0</v>
      </c>
      <c r="G57">
        <v>1</v>
      </c>
      <c r="H57">
        <v>0</v>
      </c>
      <c r="I57">
        <v>0</v>
      </c>
      <c r="J57" t="s">
        <v>47</v>
      </c>
      <c r="K57">
        <v>0</v>
      </c>
      <c r="L57">
        <v>0</v>
      </c>
      <c r="M57">
        <v>0</v>
      </c>
      <c r="N57">
        <v>1</v>
      </c>
      <c r="O57">
        <v>0</v>
      </c>
      <c r="P57">
        <v>0</v>
      </c>
      <c r="Q57">
        <v>0</v>
      </c>
      <c r="R57" t="s">
        <v>39</v>
      </c>
      <c r="S57">
        <v>0</v>
      </c>
      <c r="T57">
        <v>0</v>
      </c>
      <c r="U57">
        <v>0</v>
      </c>
      <c r="V57">
        <v>0</v>
      </c>
      <c r="W57">
        <v>0</v>
      </c>
      <c r="X57">
        <v>0</v>
      </c>
      <c r="Y57">
        <v>0</v>
      </c>
      <c r="Z57">
        <v>1</v>
      </c>
      <c r="AA57">
        <v>61.6</v>
      </c>
      <c r="AB57">
        <v>56</v>
      </c>
      <c r="AC57">
        <v>775</v>
      </c>
      <c r="AD57">
        <v>6.6528630293533473</v>
      </c>
      <c r="AE57">
        <f t="shared" si="1"/>
        <v>775.00000000000023</v>
      </c>
      <c r="AF57">
        <v>6.8309058749699769</v>
      </c>
      <c r="AG57">
        <f t="shared" si="2"/>
        <v>926.02929940335537</v>
      </c>
      <c r="AH57">
        <v>-0.17804284561662964</v>
      </c>
      <c r="AI57">
        <v>775</v>
      </c>
      <c r="AK57">
        <v>1</v>
      </c>
      <c r="AL57">
        <v>0</v>
      </c>
      <c r="AM57">
        <v>4.47</v>
      </c>
      <c r="AN57">
        <v>4.49</v>
      </c>
      <c r="AO57">
        <v>2.76</v>
      </c>
    </row>
    <row r="58" spans="1:41" x14ac:dyDescent="0.3">
      <c r="A58">
        <v>1</v>
      </c>
      <c r="B58">
        <v>0.71</v>
      </c>
      <c r="C58">
        <f t="shared" si="0"/>
        <v>0.92745257402238301</v>
      </c>
      <c r="D58" t="s">
        <v>37</v>
      </c>
      <c r="E58">
        <v>0</v>
      </c>
      <c r="F58">
        <v>0</v>
      </c>
      <c r="G58">
        <v>1</v>
      </c>
      <c r="H58">
        <v>0</v>
      </c>
      <c r="I58">
        <v>0</v>
      </c>
      <c r="J58" t="s">
        <v>47</v>
      </c>
      <c r="K58">
        <v>0</v>
      </c>
      <c r="L58">
        <v>0</v>
      </c>
      <c r="M58">
        <v>0</v>
      </c>
      <c r="N58">
        <v>1</v>
      </c>
      <c r="O58">
        <v>0</v>
      </c>
      <c r="P58">
        <v>0</v>
      </c>
      <c r="Q58">
        <v>0</v>
      </c>
      <c r="R58" t="s">
        <v>41</v>
      </c>
      <c r="S58">
        <v>0</v>
      </c>
      <c r="T58">
        <v>0</v>
      </c>
      <c r="U58">
        <v>0</v>
      </c>
      <c r="V58">
        <v>0</v>
      </c>
      <c r="W58">
        <v>1</v>
      </c>
      <c r="X58">
        <v>0</v>
      </c>
      <c r="Y58">
        <v>0</v>
      </c>
      <c r="Z58">
        <v>0</v>
      </c>
      <c r="AA58">
        <v>61.8</v>
      </c>
      <c r="AB58">
        <v>57</v>
      </c>
      <c r="AC58">
        <v>3431</v>
      </c>
      <c r="AD58">
        <v>8.1406070428584503</v>
      </c>
      <c r="AE58">
        <f t="shared" si="1"/>
        <v>3431.0000000000018</v>
      </c>
      <c r="AF58">
        <v>7.9941978695196365</v>
      </c>
      <c r="AG58">
        <f t="shared" si="2"/>
        <v>2963.7121594965597</v>
      </c>
      <c r="AH58">
        <v>0.14640917333881376</v>
      </c>
      <c r="AI58">
        <v>3431</v>
      </c>
      <c r="AK58">
        <v>1</v>
      </c>
      <c r="AL58">
        <v>0</v>
      </c>
      <c r="AM58">
        <v>5.69</v>
      </c>
      <c r="AN58">
        <v>5.73</v>
      </c>
      <c r="AO58">
        <v>3.53</v>
      </c>
    </row>
    <row r="59" spans="1:41" x14ac:dyDescent="0.3">
      <c r="A59">
        <v>1</v>
      </c>
      <c r="B59">
        <v>0.3</v>
      </c>
      <c r="C59">
        <f t="shared" si="0"/>
        <v>0.76739499771787789</v>
      </c>
      <c r="D59" t="s">
        <v>37</v>
      </c>
      <c r="E59">
        <v>0</v>
      </c>
      <c r="F59">
        <v>0</v>
      </c>
      <c r="G59">
        <v>1</v>
      </c>
      <c r="H59">
        <v>0</v>
      </c>
      <c r="I59">
        <v>0</v>
      </c>
      <c r="J59" t="s">
        <v>48</v>
      </c>
      <c r="K59">
        <v>0</v>
      </c>
      <c r="L59">
        <v>0</v>
      </c>
      <c r="M59">
        <v>1</v>
      </c>
      <c r="N59">
        <v>0</v>
      </c>
      <c r="O59">
        <v>0</v>
      </c>
      <c r="P59">
        <v>0</v>
      </c>
      <c r="Q59">
        <v>0</v>
      </c>
      <c r="R59" t="s">
        <v>49</v>
      </c>
      <c r="S59">
        <v>0</v>
      </c>
      <c r="T59">
        <v>0</v>
      </c>
      <c r="U59">
        <v>0</v>
      </c>
      <c r="V59">
        <v>0</v>
      </c>
      <c r="W59">
        <v>0</v>
      </c>
      <c r="X59">
        <v>1</v>
      </c>
      <c r="Y59">
        <v>0</v>
      </c>
      <c r="Z59">
        <v>0</v>
      </c>
      <c r="AA59">
        <v>61.3</v>
      </c>
      <c r="AB59">
        <v>55</v>
      </c>
      <c r="AC59">
        <v>605</v>
      </c>
      <c r="AD59">
        <v>6.4052284580308418</v>
      </c>
      <c r="AE59">
        <f t="shared" si="1"/>
        <v>605.00000000000023</v>
      </c>
      <c r="AF59">
        <v>6.4723076846235639</v>
      </c>
      <c r="AG59">
        <f t="shared" si="2"/>
        <v>646.97501989160571</v>
      </c>
      <c r="AH59">
        <v>-6.707922659272203E-2</v>
      </c>
      <c r="AI59">
        <v>605</v>
      </c>
      <c r="AK59">
        <v>1</v>
      </c>
      <c r="AL59">
        <v>0</v>
      </c>
      <c r="AM59">
        <v>4.3</v>
      </c>
      <c r="AN59">
        <v>4.32</v>
      </c>
      <c r="AO59">
        <v>2.64</v>
      </c>
    </row>
    <row r="60" spans="1:41" x14ac:dyDescent="0.3">
      <c r="A60">
        <v>1</v>
      </c>
      <c r="B60">
        <v>0.5</v>
      </c>
      <c r="C60">
        <f t="shared" si="0"/>
        <v>0.85862494972146253</v>
      </c>
      <c r="D60" t="s">
        <v>46</v>
      </c>
      <c r="E60">
        <v>0</v>
      </c>
      <c r="F60">
        <v>0</v>
      </c>
      <c r="G60">
        <v>0</v>
      </c>
      <c r="H60">
        <v>1</v>
      </c>
      <c r="I60">
        <v>0</v>
      </c>
      <c r="J60" t="s">
        <v>47</v>
      </c>
      <c r="K60">
        <v>0</v>
      </c>
      <c r="L60">
        <v>0</v>
      </c>
      <c r="M60">
        <v>0</v>
      </c>
      <c r="N60">
        <v>1</v>
      </c>
      <c r="O60">
        <v>0</v>
      </c>
      <c r="P60">
        <v>0</v>
      </c>
      <c r="Q60">
        <v>0</v>
      </c>
      <c r="R60" t="s">
        <v>39</v>
      </c>
      <c r="S60">
        <v>0</v>
      </c>
      <c r="T60">
        <v>0</v>
      </c>
      <c r="U60">
        <v>0</v>
      </c>
      <c r="V60">
        <v>0</v>
      </c>
      <c r="W60">
        <v>0</v>
      </c>
      <c r="X60">
        <v>0</v>
      </c>
      <c r="Y60">
        <v>0</v>
      </c>
      <c r="Z60">
        <v>1</v>
      </c>
      <c r="AA60">
        <v>62.2</v>
      </c>
      <c r="AB60">
        <v>61</v>
      </c>
      <c r="AC60">
        <v>1806</v>
      </c>
      <c r="AD60">
        <v>7.4988697339769308</v>
      </c>
      <c r="AE60">
        <f t="shared" si="1"/>
        <v>1806.0000000000002</v>
      </c>
      <c r="AF60">
        <v>7.4400778856433796</v>
      </c>
      <c r="AG60">
        <f t="shared" si="2"/>
        <v>1702.8828461119654</v>
      </c>
      <c r="AH60">
        <v>5.8791848333551222E-2</v>
      </c>
      <c r="AI60">
        <v>1806</v>
      </c>
      <c r="AK60">
        <v>1</v>
      </c>
      <c r="AL60">
        <v>0</v>
      </c>
      <c r="AM60">
        <v>5.09</v>
      </c>
      <c r="AN60">
        <v>5.07</v>
      </c>
      <c r="AO60">
        <v>3.16</v>
      </c>
    </row>
    <row r="61" spans="1:41" x14ac:dyDescent="0.3">
      <c r="A61">
        <v>1</v>
      </c>
      <c r="B61">
        <v>0.33</v>
      </c>
      <c r="C61">
        <f t="shared" si="0"/>
        <v>0.78364833533306566</v>
      </c>
      <c r="D61" t="s">
        <v>46</v>
      </c>
      <c r="E61">
        <v>0</v>
      </c>
      <c r="F61">
        <v>0</v>
      </c>
      <c r="G61">
        <v>0</v>
      </c>
      <c r="H61">
        <v>1</v>
      </c>
      <c r="I61">
        <v>0</v>
      </c>
      <c r="J61" t="s">
        <v>47</v>
      </c>
      <c r="K61">
        <v>0</v>
      </c>
      <c r="L61">
        <v>0</v>
      </c>
      <c r="M61">
        <v>0</v>
      </c>
      <c r="N61">
        <v>1</v>
      </c>
      <c r="O61">
        <v>0</v>
      </c>
      <c r="P61">
        <v>0</v>
      </c>
      <c r="Q61">
        <v>0</v>
      </c>
      <c r="R61" t="s">
        <v>43</v>
      </c>
      <c r="S61">
        <v>0</v>
      </c>
      <c r="T61">
        <v>0</v>
      </c>
      <c r="U61">
        <v>0</v>
      </c>
      <c r="V61">
        <v>0</v>
      </c>
      <c r="W61">
        <v>0</v>
      </c>
      <c r="X61">
        <v>0</v>
      </c>
      <c r="Y61">
        <v>1</v>
      </c>
      <c r="Z61">
        <v>0</v>
      </c>
      <c r="AA61">
        <v>61.5</v>
      </c>
      <c r="AB61">
        <v>59</v>
      </c>
      <c r="AC61">
        <v>810</v>
      </c>
      <c r="AD61">
        <v>6.6970342476664841</v>
      </c>
      <c r="AE61">
        <f t="shared" si="1"/>
        <v>809.99999999999977</v>
      </c>
      <c r="AF61">
        <v>6.8070840475836043</v>
      </c>
      <c r="AG61">
        <f t="shared" si="2"/>
        <v>904.23026654277555</v>
      </c>
      <c r="AH61">
        <v>-0.11004979991712016</v>
      </c>
      <c r="AI61">
        <v>810</v>
      </c>
      <c r="AK61">
        <v>1</v>
      </c>
      <c r="AL61">
        <v>0</v>
      </c>
      <c r="AM61">
        <v>4.42</v>
      </c>
      <c r="AN61">
        <v>4.46</v>
      </c>
      <c r="AO61">
        <v>2.73</v>
      </c>
    </row>
    <row r="62" spans="1:41" x14ac:dyDescent="0.3">
      <c r="A62">
        <v>1</v>
      </c>
      <c r="B62">
        <v>0.37</v>
      </c>
      <c r="C62">
        <f t="shared" si="0"/>
        <v>0.80361412028656642</v>
      </c>
      <c r="D62" t="s">
        <v>37</v>
      </c>
      <c r="E62">
        <v>0</v>
      </c>
      <c r="F62">
        <v>0</v>
      </c>
      <c r="G62">
        <v>1</v>
      </c>
      <c r="H62">
        <v>0</v>
      </c>
      <c r="I62">
        <v>0</v>
      </c>
      <c r="J62" t="s">
        <v>44</v>
      </c>
      <c r="K62">
        <v>0</v>
      </c>
      <c r="L62">
        <v>0</v>
      </c>
      <c r="M62">
        <v>0</v>
      </c>
      <c r="N62">
        <v>0</v>
      </c>
      <c r="O62">
        <v>0</v>
      </c>
      <c r="P62">
        <v>1</v>
      </c>
      <c r="Q62">
        <v>0</v>
      </c>
      <c r="R62" t="s">
        <v>41</v>
      </c>
      <c r="S62">
        <v>0</v>
      </c>
      <c r="T62">
        <v>0</v>
      </c>
      <c r="U62">
        <v>0</v>
      </c>
      <c r="V62">
        <v>0</v>
      </c>
      <c r="W62">
        <v>1</v>
      </c>
      <c r="X62">
        <v>0</v>
      </c>
      <c r="Y62">
        <v>0</v>
      </c>
      <c r="Z62">
        <v>0</v>
      </c>
      <c r="AA62">
        <v>60.8</v>
      </c>
      <c r="AB62">
        <v>56</v>
      </c>
      <c r="AC62">
        <v>603</v>
      </c>
      <c r="AD62">
        <v>6.4019171967271857</v>
      </c>
      <c r="AE62">
        <f t="shared" si="1"/>
        <v>603.00000000000023</v>
      </c>
      <c r="AF62">
        <v>6.5645770254233557</v>
      </c>
      <c r="AG62">
        <f t="shared" si="2"/>
        <v>709.5117272970208</v>
      </c>
      <c r="AH62">
        <v>-0.16265982869617002</v>
      </c>
      <c r="AI62">
        <v>603</v>
      </c>
      <c r="AK62">
        <v>1</v>
      </c>
      <c r="AL62">
        <v>0</v>
      </c>
      <c r="AM62">
        <v>4.67</v>
      </c>
      <c r="AN62">
        <v>4.71</v>
      </c>
      <c r="AO62">
        <v>2.85</v>
      </c>
    </row>
    <row r="63" spans="1:41" x14ac:dyDescent="0.3">
      <c r="A63">
        <v>1</v>
      </c>
      <c r="B63">
        <v>0.41</v>
      </c>
      <c r="C63">
        <f t="shared" si="0"/>
        <v>0.82196092099022677</v>
      </c>
      <c r="D63" t="s">
        <v>46</v>
      </c>
      <c r="E63">
        <v>0</v>
      </c>
      <c r="F63">
        <v>0</v>
      </c>
      <c r="G63">
        <v>0</v>
      </c>
      <c r="H63">
        <v>1</v>
      </c>
      <c r="I63">
        <v>0</v>
      </c>
      <c r="J63" t="s">
        <v>51</v>
      </c>
      <c r="K63">
        <v>1</v>
      </c>
      <c r="L63">
        <v>0</v>
      </c>
      <c r="M63">
        <v>0</v>
      </c>
      <c r="N63">
        <v>0</v>
      </c>
      <c r="O63">
        <v>0</v>
      </c>
      <c r="P63">
        <v>0</v>
      </c>
      <c r="Q63">
        <v>0</v>
      </c>
      <c r="R63" t="s">
        <v>36</v>
      </c>
      <c r="S63">
        <v>0</v>
      </c>
      <c r="T63">
        <v>0</v>
      </c>
      <c r="U63">
        <v>1</v>
      </c>
      <c r="V63">
        <v>0</v>
      </c>
      <c r="W63">
        <v>0</v>
      </c>
      <c r="X63">
        <v>0</v>
      </c>
      <c r="Y63">
        <v>0</v>
      </c>
      <c r="Z63">
        <v>0</v>
      </c>
      <c r="AA63">
        <v>61.4</v>
      </c>
      <c r="AB63">
        <v>58</v>
      </c>
      <c r="AC63">
        <v>791</v>
      </c>
      <c r="AD63">
        <v>6.6732979677676543</v>
      </c>
      <c r="AE63">
        <f t="shared" si="1"/>
        <v>791.00000000000034</v>
      </c>
      <c r="AF63">
        <v>6.9073207305035567</v>
      </c>
      <c r="AG63">
        <f t="shared" si="2"/>
        <v>999.56554592393502</v>
      </c>
      <c r="AH63">
        <v>-0.23402276273590239</v>
      </c>
      <c r="AI63">
        <v>791</v>
      </c>
      <c r="AK63">
        <v>1</v>
      </c>
      <c r="AL63">
        <v>0</v>
      </c>
      <c r="AM63">
        <v>4.76</v>
      </c>
      <c r="AN63">
        <v>4.78</v>
      </c>
      <c r="AO63">
        <v>2.93</v>
      </c>
    </row>
    <row r="64" spans="1:41" x14ac:dyDescent="0.3">
      <c r="A64">
        <v>1</v>
      </c>
      <c r="B64">
        <v>0.41</v>
      </c>
      <c r="C64">
        <f t="shared" si="0"/>
        <v>0.82196092099022677</v>
      </c>
      <c r="D64" t="s">
        <v>46</v>
      </c>
      <c r="E64">
        <v>0</v>
      </c>
      <c r="F64">
        <v>0</v>
      </c>
      <c r="G64">
        <v>0</v>
      </c>
      <c r="H64">
        <v>1</v>
      </c>
      <c r="I64">
        <v>0</v>
      </c>
      <c r="J64" t="s">
        <v>38</v>
      </c>
      <c r="K64">
        <v>0</v>
      </c>
      <c r="L64">
        <v>0</v>
      </c>
      <c r="M64">
        <v>0</v>
      </c>
      <c r="N64">
        <v>0</v>
      </c>
      <c r="O64">
        <v>1</v>
      </c>
      <c r="P64">
        <v>0</v>
      </c>
      <c r="Q64">
        <v>0</v>
      </c>
      <c r="R64" t="s">
        <v>36</v>
      </c>
      <c r="S64">
        <v>0</v>
      </c>
      <c r="T64">
        <v>0</v>
      </c>
      <c r="U64">
        <v>1</v>
      </c>
      <c r="V64">
        <v>0</v>
      </c>
      <c r="W64">
        <v>0</v>
      </c>
      <c r="X64">
        <v>0</v>
      </c>
      <c r="Y64">
        <v>0</v>
      </c>
      <c r="Z64">
        <v>0</v>
      </c>
      <c r="AA64">
        <v>61.7</v>
      </c>
      <c r="AB64">
        <v>60</v>
      </c>
      <c r="AC64">
        <v>876</v>
      </c>
      <c r="AD64">
        <v>6.7753660909363917</v>
      </c>
      <c r="AE64">
        <f t="shared" si="1"/>
        <v>876.00000000000023</v>
      </c>
      <c r="AF64">
        <v>6.672105793643599</v>
      </c>
      <c r="AG64">
        <f t="shared" si="2"/>
        <v>790.05755216045986</v>
      </c>
      <c r="AH64">
        <v>0.10326029729279274</v>
      </c>
      <c r="AI64">
        <v>876</v>
      </c>
      <c r="AK64">
        <v>1</v>
      </c>
      <c r="AL64">
        <v>0</v>
      </c>
      <c r="AM64">
        <v>4.75</v>
      </c>
      <c r="AN64">
        <v>4.71</v>
      </c>
      <c r="AO64">
        <v>2.92</v>
      </c>
    </row>
    <row r="65" spans="1:41" x14ac:dyDescent="0.3">
      <c r="A65">
        <v>1</v>
      </c>
      <c r="B65">
        <v>0.38</v>
      </c>
      <c r="C65">
        <f t="shared" si="0"/>
        <v>0.80834063819684221</v>
      </c>
      <c r="D65" t="s">
        <v>37</v>
      </c>
      <c r="E65">
        <v>0</v>
      </c>
      <c r="F65">
        <v>0</v>
      </c>
      <c r="G65">
        <v>1</v>
      </c>
      <c r="H65">
        <v>0</v>
      </c>
      <c r="I65">
        <v>0</v>
      </c>
      <c r="J65" t="s">
        <v>40</v>
      </c>
      <c r="K65">
        <v>0</v>
      </c>
      <c r="L65">
        <v>1</v>
      </c>
      <c r="M65">
        <v>0</v>
      </c>
      <c r="N65">
        <v>0</v>
      </c>
      <c r="O65">
        <v>0</v>
      </c>
      <c r="P65">
        <v>0</v>
      </c>
      <c r="Q65">
        <v>0</v>
      </c>
      <c r="R65" t="s">
        <v>49</v>
      </c>
      <c r="S65">
        <v>0</v>
      </c>
      <c r="T65">
        <v>0</v>
      </c>
      <c r="U65">
        <v>0</v>
      </c>
      <c r="V65">
        <v>0</v>
      </c>
      <c r="W65">
        <v>0</v>
      </c>
      <c r="X65">
        <v>1</v>
      </c>
      <c r="Y65">
        <v>0</v>
      </c>
      <c r="Z65">
        <v>0</v>
      </c>
      <c r="AA65">
        <v>60.1</v>
      </c>
      <c r="AB65">
        <v>56</v>
      </c>
      <c r="AC65">
        <v>1112</v>
      </c>
      <c r="AD65">
        <v>7.0139154748105277</v>
      </c>
      <c r="AE65">
        <f t="shared" si="1"/>
        <v>1112</v>
      </c>
      <c r="AF65">
        <v>6.9001046727256625</v>
      </c>
      <c r="AG65">
        <f t="shared" si="2"/>
        <v>992.37858514017307</v>
      </c>
      <c r="AH65">
        <v>0.11381080208486516</v>
      </c>
      <c r="AI65">
        <v>1112</v>
      </c>
      <c r="AK65">
        <v>1</v>
      </c>
      <c r="AL65">
        <v>0</v>
      </c>
      <c r="AM65">
        <v>4.72</v>
      </c>
      <c r="AN65">
        <v>4.6900000000000004</v>
      </c>
      <c r="AO65">
        <v>2.83</v>
      </c>
    </row>
    <row r="66" spans="1:41" x14ac:dyDescent="0.3">
      <c r="A66">
        <v>1</v>
      </c>
      <c r="B66">
        <v>0.31</v>
      </c>
      <c r="C66">
        <f t="shared" si="0"/>
        <v>0.77294828243535307</v>
      </c>
      <c r="D66" t="s">
        <v>46</v>
      </c>
      <c r="E66">
        <v>0</v>
      </c>
      <c r="F66">
        <v>0</v>
      </c>
      <c r="G66">
        <v>0</v>
      </c>
      <c r="H66">
        <v>1</v>
      </c>
      <c r="I66">
        <v>0</v>
      </c>
      <c r="J66" t="s">
        <v>48</v>
      </c>
      <c r="K66">
        <v>0</v>
      </c>
      <c r="L66">
        <v>0</v>
      </c>
      <c r="M66">
        <v>1</v>
      </c>
      <c r="N66">
        <v>0</v>
      </c>
      <c r="O66">
        <v>0</v>
      </c>
      <c r="P66">
        <v>0</v>
      </c>
      <c r="Q66">
        <v>0</v>
      </c>
      <c r="R66" t="s">
        <v>49</v>
      </c>
      <c r="S66">
        <v>0</v>
      </c>
      <c r="T66">
        <v>0</v>
      </c>
      <c r="U66">
        <v>0</v>
      </c>
      <c r="V66">
        <v>0</v>
      </c>
      <c r="W66">
        <v>0</v>
      </c>
      <c r="X66">
        <v>1</v>
      </c>
      <c r="Y66">
        <v>0</v>
      </c>
      <c r="Z66">
        <v>0</v>
      </c>
      <c r="AA66">
        <v>61.5</v>
      </c>
      <c r="AB66">
        <v>56</v>
      </c>
      <c r="AC66">
        <v>802</v>
      </c>
      <c r="AD66">
        <v>6.6871086078665147</v>
      </c>
      <c r="AE66">
        <f t="shared" si="1"/>
        <v>802.00000000000023</v>
      </c>
      <c r="AF66">
        <v>6.4447805592324254</v>
      </c>
      <c r="AG66">
        <f t="shared" si="2"/>
        <v>629.40854391256369</v>
      </c>
      <c r="AH66">
        <v>0.2423280486340893</v>
      </c>
      <c r="AI66">
        <v>802</v>
      </c>
      <c r="AK66">
        <v>1</v>
      </c>
      <c r="AL66">
        <v>0</v>
      </c>
      <c r="AM66">
        <v>4.41</v>
      </c>
      <c r="AN66">
        <v>4.34</v>
      </c>
      <c r="AO66">
        <v>2.69</v>
      </c>
    </row>
    <row r="67" spans="1:41" x14ac:dyDescent="0.3">
      <c r="A67">
        <v>1</v>
      </c>
      <c r="B67">
        <v>0.3</v>
      </c>
      <c r="C67">
        <f t="shared" ref="C67:C130" si="3">(B67^0.2199)</f>
        <v>0.76739499771787789</v>
      </c>
      <c r="D67" t="s">
        <v>37</v>
      </c>
      <c r="E67">
        <v>0</v>
      </c>
      <c r="F67">
        <v>0</v>
      </c>
      <c r="G67">
        <v>1</v>
      </c>
      <c r="H67">
        <v>0</v>
      </c>
      <c r="I67">
        <v>0</v>
      </c>
      <c r="J67" t="s">
        <v>51</v>
      </c>
      <c r="K67">
        <v>1</v>
      </c>
      <c r="L67">
        <v>0</v>
      </c>
      <c r="M67">
        <v>0</v>
      </c>
      <c r="N67">
        <v>0</v>
      </c>
      <c r="O67">
        <v>0</v>
      </c>
      <c r="P67">
        <v>0</v>
      </c>
      <c r="Q67">
        <v>0</v>
      </c>
      <c r="R67" t="s">
        <v>49</v>
      </c>
      <c r="S67">
        <v>0</v>
      </c>
      <c r="T67">
        <v>0</v>
      </c>
      <c r="U67">
        <v>0</v>
      </c>
      <c r="V67">
        <v>0</v>
      </c>
      <c r="W67">
        <v>0</v>
      </c>
      <c r="X67">
        <v>1</v>
      </c>
      <c r="Y67">
        <v>0</v>
      </c>
      <c r="Z67">
        <v>0</v>
      </c>
      <c r="AA67">
        <v>61.7</v>
      </c>
      <c r="AB67">
        <v>55</v>
      </c>
      <c r="AC67">
        <v>911</v>
      </c>
      <c r="AD67">
        <v>6.8145428972599582</v>
      </c>
      <c r="AE67">
        <f t="shared" ref="AE67:AE130" si="4">EXP(AD67)</f>
        <v>910.99999999999989</v>
      </c>
      <c r="AF67">
        <v>6.5082203320541687</v>
      </c>
      <c r="AG67">
        <f t="shared" ref="AG67:AG130" si="5">EXP(AF67)</f>
        <v>670.63185293004994</v>
      </c>
      <c r="AH67">
        <v>0.30632256520578949</v>
      </c>
      <c r="AI67">
        <v>911</v>
      </c>
      <c r="AK67">
        <v>1</v>
      </c>
      <c r="AL67">
        <v>0</v>
      </c>
      <c r="AM67">
        <v>4.3600000000000003</v>
      </c>
      <c r="AN67">
        <v>4.33</v>
      </c>
      <c r="AO67">
        <v>2.68</v>
      </c>
    </row>
    <row r="68" spans="1:41" x14ac:dyDescent="0.3">
      <c r="A68">
        <v>1</v>
      </c>
      <c r="B68">
        <v>0.73</v>
      </c>
      <c r="C68">
        <f t="shared" si="3"/>
        <v>0.93313546776018752</v>
      </c>
      <c r="D68" t="s">
        <v>52</v>
      </c>
      <c r="E68">
        <v>0</v>
      </c>
      <c r="F68">
        <v>0</v>
      </c>
      <c r="G68">
        <v>0</v>
      </c>
      <c r="H68">
        <v>0</v>
      </c>
      <c r="I68">
        <v>1</v>
      </c>
      <c r="J68" t="s">
        <v>38</v>
      </c>
      <c r="K68">
        <v>0</v>
      </c>
      <c r="L68">
        <v>0</v>
      </c>
      <c r="M68">
        <v>0</v>
      </c>
      <c r="N68">
        <v>0</v>
      </c>
      <c r="O68">
        <v>1</v>
      </c>
      <c r="P68">
        <v>0</v>
      </c>
      <c r="Q68">
        <v>0</v>
      </c>
      <c r="R68" t="s">
        <v>41</v>
      </c>
      <c r="S68">
        <v>0</v>
      </c>
      <c r="T68">
        <v>0</v>
      </c>
      <c r="U68">
        <v>0</v>
      </c>
      <c r="V68">
        <v>0</v>
      </c>
      <c r="W68">
        <v>1</v>
      </c>
      <c r="X68">
        <v>0</v>
      </c>
      <c r="Y68">
        <v>0</v>
      </c>
      <c r="Z68">
        <v>0</v>
      </c>
      <c r="AA68">
        <v>61.4</v>
      </c>
      <c r="AB68">
        <v>58</v>
      </c>
      <c r="AC68">
        <v>2557</v>
      </c>
      <c r="AD68">
        <v>7.8465899752911863</v>
      </c>
      <c r="AE68">
        <f t="shared" si="4"/>
        <v>2556.9999999999991</v>
      </c>
      <c r="AF68">
        <v>7.8994812794319333</v>
      </c>
      <c r="AG68">
        <f t="shared" si="5"/>
        <v>2695.8835552644809</v>
      </c>
      <c r="AH68">
        <v>-5.2891304140747053E-2</v>
      </c>
      <c r="AI68">
        <v>2557</v>
      </c>
      <c r="AK68">
        <v>1</v>
      </c>
      <c r="AL68">
        <v>0</v>
      </c>
      <c r="AM68">
        <v>5.75</v>
      </c>
      <c r="AN68">
        <v>5.85</v>
      </c>
      <c r="AO68">
        <v>3.56</v>
      </c>
    </row>
    <row r="69" spans="1:41" x14ac:dyDescent="0.3">
      <c r="A69">
        <v>1</v>
      </c>
      <c r="B69">
        <v>0.7</v>
      </c>
      <c r="C69">
        <f t="shared" si="3"/>
        <v>0.9245641699070527</v>
      </c>
      <c r="D69" t="s">
        <v>52</v>
      </c>
      <c r="E69">
        <v>0</v>
      </c>
      <c r="F69">
        <v>0</v>
      </c>
      <c r="G69">
        <v>0</v>
      </c>
      <c r="H69">
        <v>0</v>
      </c>
      <c r="I69">
        <v>1</v>
      </c>
      <c r="J69" t="s">
        <v>48</v>
      </c>
      <c r="K69">
        <v>0</v>
      </c>
      <c r="L69">
        <v>0</v>
      </c>
      <c r="M69">
        <v>1</v>
      </c>
      <c r="N69">
        <v>0</v>
      </c>
      <c r="O69">
        <v>0</v>
      </c>
      <c r="P69">
        <v>0</v>
      </c>
      <c r="Q69">
        <v>0</v>
      </c>
      <c r="R69" t="s">
        <v>39</v>
      </c>
      <c r="S69">
        <v>0</v>
      </c>
      <c r="T69">
        <v>0</v>
      </c>
      <c r="U69">
        <v>0</v>
      </c>
      <c r="V69">
        <v>0</v>
      </c>
      <c r="W69">
        <v>0</v>
      </c>
      <c r="X69">
        <v>0</v>
      </c>
      <c r="Y69">
        <v>0</v>
      </c>
      <c r="Z69">
        <v>1</v>
      </c>
      <c r="AA69">
        <v>61.3</v>
      </c>
      <c r="AB69">
        <v>59</v>
      </c>
      <c r="AC69">
        <v>3974</v>
      </c>
      <c r="AD69">
        <v>8.2875284231117625</v>
      </c>
      <c r="AE69">
        <f t="shared" si="4"/>
        <v>3974.0000000000014</v>
      </c>
      <c r="AF69">
        <v>8.1184325060743436</v>
      </c>
      <c r="AG69">
        <f t="shared" si="5"/>
        <v>3355.7564923979471</v>
      </c>
      <c r="AH69">
        <v>0.16909591703741889</v>
      </c>
      <c r="AI69">
        <v>3974</v>
      </c>
      <c r="AK69">
        <v>1</v>
      </c>
      <c r="AL69">
        <v>0</v>
      </c>
      <c r="AM69">
        <v>5.69</v>
      </c>
      <c r="AN69">
        <v>5.73</v>
      </c>
      <c r="AO69">
        <v>3.5</v>
      </c>
    </row>
    <row r="70" spans="1:41" x14ac:dyDescent="0.3">
      <c r="A70">
        <v>1</v>
      </c>
      <c r="B70">
        <v>0.35</v>
      </c>
      <c r="C70">
        <f t="shared" si="3"/>
        <v>0.79385386390070878</v>
      </c>
      <c r="D70" t="s">
        <v>37</v>
      </c>
      <c r="E70">
        <v>0</v>
      </c>
      <c r="F70">
        <v>0</v>
      </c>
      <c r="G70">
        <v>1</v>
      </c>
      <c r="H70">
        <v>0</v>
      </c>
      <c r="I70">
        <v>0</v>
      </c>
      <c r="J70" t="s">
        <v>51</v>
      </c>
      <c r="K70">
        <v>1</v>
      </c>
      <c r="L70">
        <v>0</v>
      </c>
      <c r="M70">
        <v>0</v>
      </c>
      <c r="N70">
        <v>0</v>
      </c>
      <c r="O70">
        <v>0</v>
      </c>
      <c r="P70">
        <v>0</v>
      </c>
      <c r="Q70">
        <v>0</v>
      </c>
      <c r="R70" t="s">
        <v>49</v>
      </c>
      <c r="S70">
        <v>0</v>
      </c>
      <c r="T70">
        <v>0</v>
      </c>
      <c r="U70">
        <v>0</v>
      </c>
      <c r="V70">
        <v>0</v>
      </c>
      <c r="W70">
        <v>0</v>
      </c>
      <c r="X70">
        <v>1</v>
      </c>
      <c r="Y70">
        <v>0</v>
      </c>
      <c r="Z70">
        <v>0</v>
      </c>
      <c r="AA70">
        <v>61.8</v>
      </c>
      <c r="AB70">
        <v>55</v>
      </c>
      <c r="AC70">
        <v>1063</v>
      </c>
      <c r="AD70">
        <v>6.9688503783419478</v>
      </c>
      <c r="AE70">
        <f t="shared" si="4"/>
        <v>1062.9999999999998</v>
      </c>
      <c r="AF70">
        <v>6.7807750473798247</v>
      </c>
      <c r="AG70">
        <f t="shared" si="5"/>
        <v>880.75108346274567</v>
      </c>
      <c r="AH70">
        <v>0.18807533096212303</v>
      </c>
      <c r="AI70">
        <v>1063</v>
      </c>
      <c r="AK70">
        <v>1</v>
      </c>
      <c r="AL70">
        <v>0</v>
      </c>
      <c r="AM70">
        <v>4.5599999999999996</v>
      </c>
      <c r="AN70">
        <v>4.53</v>
      </c>
      <c r="AO70">
        <v>2.81</v>
      </c>
    </row>
    <row r="71" spans="1:41" x14ac:dyDescent="0.3">
      <c r="A71">
        <v>1</v>
      </c>
      <c r="B71">
        <v>0.36</v>
      </c>
      <c r="C71">
        <f t="shared" si="3"/>
        <v>0.79878687431266571</v>
      </c>
      <c r="D71" t="s">
        <v>37</v>
      </c>
      <c r="E71">
        <v>0</v>
      </c>
      <c r="F71">
        <v>0</v>
      </c>
      <c r="G71">
        <v>1</v>
      </c>
      <c r="H71">
        <v>0</v>
      </c>
      <c r="I71">
        <v>0</v>
      </c>
      <c r="J71" t="s">
        <v>44</v>
      </c>
      <c r="K71">
        <v>0</v>
      </c>
      <c r="L71">
        <v>0</v>
      </c>
      <c r="M71">
        <v>0</v>
      </c>
      <c r="N71">
        <v>0</v>
      </c>
      <c r="O71">
        <v>0</v>
      </c>
      <c r="P71">
        <v>1</v>
      </c>
      <c r="Q71">
        <v>0</v>
      </c>
      <c r="R71" t="s">
        <v>49</v>
      </c>
      <c r="S71">
        <v>0</v>
      </c>
      <c r="T71">
        <v>0</v>
      </c>
      <c r="U71">
        <v>0</v>
      </c>
      <c r="V71">
        <v>0</v>
      </c>
      <c r="W71">
        <v>0</v>
      </c>
      <c r="X71">
        <v>1</v>
      </c>
      <c r="Y71">
        <v>0</v>
      </c>
      <c r="Z71">
        <v>0</v>
      </c>
      <c r="AA71">
        <v>61.8</v>
      </c>
      <c r="AB71">
        <v>55</v>
      </c>
      <c r="AC71">
        <v>523</v>
      </c>
      <c r="AD71">
        <v>6.2595814640649232</v>
      </c>
      <c r="AE71">
        <f t="shared" si="4"/>
        <v>523.00000000000011</v>
      </c>
      <c r="AF71">
        <v>6.4481431191742065</v>
      </c>
      <c r="AG71">
        <f t="shared" si="5"/>
        <v>631.52853016223594</v>
      </c>
      <c r="AH71">
        <v>-0.18856165510928324</v>
      </c>
      <c r="AI71">
        <v>523</v>
      </c>
      <c r="AK71">
        <v>1</v>
      </c>
      <c r="AL71">
        <v>0</v>
      </c>
      <c r="AM71">
        <v>4.5999999999999996</v>
      </c>
      <c r="AN71">
        <v>4.63</v>
      </c>
      <c r="AO71">
        <v>2.85</v>
      </c>
    </row>
    <row r="72" spans="1:41" x14ac:dyDescent="0.3">
      <c r="A72">
        <v>1</v>
      </c>
      <c r="B72">
        <v>0.39</v>
      </c>
      <c r="C72">
        <f t="shared" si="3"/>
        <v>0.81297109959900216</v>
      </c>
      <c r="D72" t="s">
        <v>37</v>
      </c>
      <c r="E72">
        <v>0</v>
      </c>
      <c r="F72">
        <v>0</v>
      </c>
      <c r="G72">
        <v>1</v>
      </c>
      <c r="H72">
        <v>0</v>
      </c>
      <c r="I72">
        <v>0</v>
      </c>
      <c r="J72" t="s">
        <v>48</v>
      </c>
      <c r="K72">
        <v>0</v>
      </c>
      <c r="L72">
        <v>0</v>
      </c>
      <c r="M72">
        <v>1</v>
      </c>
      <c r="N72">
        <v>0</v>
      </c>
      <c r="O72">
        <v>0</v>
      </c>
      <c r="P72">
        <v>0</v>
      </c>
      <c r="Q72">
        <v>0</v>
      </c>
      <c r="R72" t="s">
        <v>36</v>
      </c>
      <c r="S72">
        <v>0</v>
      </c>
      <c r="T72">
        <v>0</v>
      </c>
      <c r="U72">
        <v>1</v>
      </c>
      <c r="V72">
        <v>0</v>
      </c>
      <c r="W72">
        <v>0</v>
      </c>
      <c r="X72">
        <v>0</v>
      </c>
      <c r="Y72">
        <v>0</v>
      </c>
      <c r="Z72">
        <v>0</v>
      </c>
      <c r="AA72">
        <v>62.5</v>
      </c>
      <c r="AB72">
        <v>55</v>
      </c>
      <c r="AC72">
        <v>718</v>
      </c>
      <c r="AD72">
        <v>6.576469569048224</v>
      </c>
      <c r="AE72">
        <f t="shared" si="4"/>
        <v>717.99999999999989</v>
      </c>
      <c r="AF72">
        <v>6.7840755974488136</v>
      </c>
      <c r="AG72">
        <f t="shared" si="5"/>
        <v>883.66284908283194</v>
      </c>
      <c r="AH72">
        <v>-0.20760602840058962</v>
      </c>
      <c r="AI72">
        <v>718</v>
      </c>
      <c r="AK72">
        <v>1</v>
      </c>
      <c r="AL72">
        <v>0</v>
      </c>
      <c r="AM72">
        <v>4.63</v>
      </c>
      <c r="AN72">
        <v>4.68</v>
      </c>
      <c r="AO72">
        <v>2.91</v>
      </c>
    </row>
    <row r="73" spans="1:41" x14ac:dyDescent="0.3">
      <c r="A73">
        <v>1</v>
      </c>
      <c r="B73">
        <v>0.32</v>
      </c>
      <c r="C73">
        <f t="shared" si="3"/>
        <v>0.77836353222053056</v>
      </c>
      <c r="D73" t="s">
        <v>37</v>
      </c>
      <c r="E73">
        <v>0</v>
      </c>
      <c r="F73">
        <v>0</v>
      </c>
      <c r="G73">
        <v>1</v>
      </c>
      <c r="H73">
        <v>0</v>
      </c>
      <c r="I73">
        <v>0</v>
      </c>
      <c r="J73" t="s">
        <v>40</v>
      </c>
      <c r="K73">
        <v>0</v>
      </c>
      <c r="L73">
        <v>1</v>
      </c>
      <c r="M73">
        <v>0</v>
      </c>
      <c r="N73">
        <v>0</v>
      </c>
      <c r="O73">
        <v>0</v>
      </c>
      <c r="P73">
        <v>0</v>
      </c>
      <c r="Q73">
        <v>0</v>
      </c>
      <c r="R73" t="s">
        <v>45</v>
      </c>
      <c r="S73">
        <v>0</v>
      </c>
      <c r="T73">
        <v>0</v>
      </c>
      <c r="U73">
        <v>0</v>
      </c>
      <c r="V73">
        <v>1</v>
      </c>
      <c r="W73">
        <v>0</v>
      </c>
      <c r="X73">
        <v>0</v>
      </c>
      <c r="Y73">
        <v>0</v>
      </c>
      <c r="Z73">
        <v>0</v>
      </c>
      <c r="AA73">
        <v>62.7</v>
      </c>
      <c r="AB73">
        <v>55</v>
      </c>
      <c r="AC73">
        <v>576</v>
      </c>
      <c r="AD73">
        <v>6.3561076606958915</v>
      </c>
      <c r="AE73">
        <f t="shared" si="4"/>
        <v>576.00000000000011</v>
      </c>
      <c r="AF73">
        <v>6.2539578328755532</v>
      </c>
      <c r="AG73">
        <f t="shared" si="5"/>
        <v>520.06709540431677</v>
      </c>
      <c r="AH73">
        <v>0.10214982782033832</v>
      </c>
      <c r="AI73">
        <v>576</v>
      </c>
      <c r="AK73">
        <v>1</v>
      </c>
      <c r="AL73">
        <v>0</v>
      </c>
      <c r="AM73">
        <v>4.42</v>
      </c>
      <c r="AN73">
        <v>4.3899999999999997</v>
      </c>
      <c r="AO73">
        <v>2.76</v>
      </c>
    </row>
    <row r="74" spans="1:41" x14ac:dyDescent="0.3">
      <c r="A74">
        <v>1</v>
      </c>
      <c r="B74">
        <v>0.41</v>
      </c>
      <c r="C74">
        <f t="shared" si="3"/>
        <v>0.82196092099022677</v>
      </c>
      <c r="D74" t="s">
        <v>37</v>
      </c>
      <c r="E74">
        <v>0</v>
      </c>
      <c r="F74">
        <v>0</v>
      </c>
      <c r="G74">
        <v>1</v>
      </c>
      <c r="H74">
        <v>0</v>
      </c>
      <c r="I74">
        <v>0</v>
      </c>
      <c r="J74" t="s">
        <v>51</v>
      </c>
      <c r="K74">
        <v>1</v>
      </c>
      <c r="L74">
        <v>0</v>
      </c>
      <c r="M74">
        <v>0</v>
      </c>
      <c r="N74">
        <v>0</v>
      </c>
      <c r="O74">
        <v>0</v>
      </c>
      <c r="P74">
        <v>0</v>
      </c>
      <c r="Q74">
        <v>0</v>
      </c>
      <c r="R74" t="s">
        <v>41</v>
      </c>
      <c r="S74">
        <v>0</v>
      </c>
      <c r="T74">
        <v>0</v>
      </c>
      <c r="U74">
        <v>0</v>
      </c>
      <c r="V74">
        <v>0</v>
      </c>
      <c r="W74">
        <v>1</v>
      </c>
      <c r="X74">
        <v>0</v>
      </c>
      <c r="Y74">
        <v>0</v>
      </c>
      <c r="Z74">
        <v>0</v>
      </c>
      <c r="AA74">
        <v>61.3</v>
      </c>
      <c r="AB74">
        <v>54</v>
      </c>
      <c r="AC74">
        <v>1151</v>
      </c>
      <c r="AD74">
        <v>7.0483864087218828</v>
      </c>
      <c r="AE74">
        <f t="shared" si="4"/>
        <v>1151.0000000000002</v>
      </c>
      <c r="AF74">
        <v>7.1290117681943208</v>
      </c>
      <c r="AG74">
        <f t="shared" si="5"/>
        <v>1247.6433966002728</v>
      </c>
      <c r="AH74">
        <v>-8.0625359472437985E-2</v>
      </c>
      <c r="AI74">
        <v>1151</v>
      </c>
      <c r="AK74">
        <v>1</v>
      </c>
      <c r="AL74">
        <v>0</v>
      </c>
      <c r="AM74">
        <v>4.8</v>
      </c>
      <c r="AN74">
        <v>4.83</v>
      </c>
      <c r="AO74">
        <v>2.95</v>
      </c>
    </row>
    <row r="75" spans="1:41" x14ac:dyDescent="0.3">
      <c r="A75">
        <v>1</v>
      </c>
      <c r="B75">
        <v>0.93</v>
      </c>
      <c r="C75">
        <f t="shared" si="3"/>
        <v>0.98416836359225979</v>
      </c>
      <c r="D75" t="s">
        <v>46</v>
      </c>
      <c r="E75">
        <v>0</v>
      </c>
      <c r="F75">
        <v>0</v>
      </c>
      <c r="G75">
        <v>0</v>
      </c>
      <c r="H75">
        <v>1</v>
      </c>
      <c r="I75">
        <v>0</v>
      </c>
      <c r="J75" t="s">
        <v>51</v>
      </c>
      <c r="K75">
        <v>1</v>
      </c>
      <c r="L75">
        <v>0</v>
      </c>
      <c r="M75">
        <v>0</v>
      </c>
      <c r="N75">
        <v>0</v>
      </c>
      <c r="O75">
        <v>0</v>
      </c>
      <c r="P75">
        <v>0</v>
      </c>
      <c r="Q75">
        <v>0</v>
      </c>
      <c r="R75" t="s">
        <v>45</v>
      </c>
      <c r="S75">
        <v>0</v>
      </c>
      <c r="T75">
        <v>0</v>
      </c>
      <c r="U75">
        <v>0</v>
      </c>
      <c r="V75">
        <v>1</v>
      </c>
      <c r="W75">
        <v>0</v>
      </c>
      <c r="X75">
        <v>0</v>
      </c>
      <c r="Y75">
        <v>0</v>
      </c>
      <c r="Z75">
        <v>0</v>
      </c>
      <c r="AA75">
        <v>62</v>
      </c>
      <c r="AB75">
        <v>56</v>
      </c>
      <c r="AC75">
        <v>4692</v>
      </c>
      <c r="AD75">
        <v>8.4536142097733666</v>
      </c>
      <c r="AE75">
        <f t="shared" si="4"/>
        <v>4692.0000000000027</v>
      </c>
      <c r="AF75">
        <v>8.1932902624082509</v>
      </c>
      <c r="AG75">
        <f t="shared" si="5"/>
        <v>3616.6022620298377</v>
      </c>
      <c r="AH75">
        <v>0.26032394736511577</v>
      </c>
      <c r="AI75">
        <v>4692</v>
      </c>
      <c r="AK75">
        <v>1</v>
      </c>
      <c r="AL75">
        <v>0</v>
      </c>
      <c r="AM75">
        <v>6.27</v>
      </c>
      <c r="AN75">
        <v>6.22</v>
      </c>
      <c r="AO75">
        <v>3.87</v>
      </c>
    </row>
    <row r="76" spans="1:41" x14ac:dyDescent="0.3">
      <c r="A76">
        <v>1</v>
      </c>
      <c r="B76">
        <v>0.51</v>
      </c>
      <c r="C76">
        <f t="shared" si="3"/>
        <v>0.8623720686657278</v>
      </c>
      <c r="D76" t="s">
        <v>37</v>
      </c>
      <c r="E76">
        <v>0</v>
      </c>
      <c r="F76">
        <v>0</v>
      </c>
      <c r="G76">
        <v>1</v>
      </c>
      <c r="H76">
        <v>0</v>
      </c>
      <c r="I76">
        <v>0</v>
      </c>
      <c r="J76" t="s">
        <v>51</v>
      </c>
      <c r="K76">
        <v>1</v>
      </c>
      <c r="L76">
        <v>0</v>
      </c>
      <c r="M76">
        <v>0</v>
      </c>
      <c r="N76">
        <v>0</v>
      </c>
      <c r="O76">
        <v>0</v>
      </c>
      <c r="P76">
        <v>0</v>
      </c>
      <c r="Q76">
        <v>0</v>
      </c>
      <c r="R76" t="s">
        <v>41</v>
      </c>
      <c r="S76">
        <v>0</v>
      </c>
      <c r="T76">
        <v>0</v>
      </c>
      <c r="U76">
        <v>0</v>
      </c>
      <c r="V76">
        <v>0</v>
      </c>
      <c r="W76">
        <v>1</v>
      </c>
      <c r="X76">
        <v>0</v>
      </c>
      <c r="Y76">
        <v>0</v>
      </c>
      <c r="Z76">
        <v>0</v>
      </c>
      <c r="AA76">
        <v>61.7</v>
      </c>
      <c r="AB76">
        <v>54</v>
      </c>
      <c r="AC76">
        <v>1752</v>
      </c>
      <c r="AD76">
        <v>7.4685132714963371</v>
      </c>
      <c r="AE76">
        <f t="shared" si="4"/>
        <v>1752.0000000000007</v>
      </c>
      <c r="AF76">
        <v>7.5279604143945029</v>
      </c>
      <c r="AG76">
        <f t="shared" si="5"/>
        <v>1859.3094129317847</v>
      </c>
      <c r="AH76">
        <v>-5.9447142898165772E-2</v>
      </c>
      <c r="AI76">
        <v>1752</v>
      </c>
      <c r="AK76">
        <v>1</v>
      </c>
      <c r="AL76">
        <v>0</v>
      </c>
      <c r="AM76">
        <v>5.12</v>
      </c>
      <c r="AN76">
        <v>5.15</v>
      </c>
      <c r="AO76">
        <v>3.17</v>
      </c>
    </row>
    <row r="77" spans="1:41" x14ac:dyDescent="0.3">
      <c r="A77">
        <v>1</v>
      </c>
      <c r="B77">
        <v>0.3</v>
      </c>
      <c r="C77">
        <f t="shared" si="3"/>
        <v>0.76739499771787789</v>
      </c>
      <c r="D77" t="s">
        <v>37</v>
      </c>
      <c r="E77">
        <v>0</v>
      </c>
      <c r="F77">
        <v>0</v>
      </c>
      <c r="G77">
        <v>1</v>
      </c>
      <c r="H77">
        <v>0</v>
      </c>
      <c r="I77">
        <v>0</v>
      </c>
      <c r="J77" t="s">
        <v>38</v>
      </c>
      <c r="K77">
        <v>0</v>
      </c>
      <c r="L77">
        <v>0</v>
      </c>
      <c r="M77">
        <v>0</v>
      </c>
      <c r="N77">
        <v>0</v>
      </c>
      <c r="O77">
        <v>1</v>
      </c>
      <c r="P77">
        <v>0</v>
      </c>
      <c r="Q77">
        <v>0</v>
      </c>
      <c r="R77" t="s">
        <v>39</v>
      </c>
      <c r="S77">
        <v>0</v>
      </c>
      <c r="T77">
        <v>0</v>
      </c>
      <c r="U77">
        <v>0</v>
      </c>
      <c r="V77">
        <v>0</v>
      </c>
      <c r="W77">
        <v>0</v>
      </c>
      <c r="X77">
        <v>0</v>
      </c>
      <c r="Y77">
        <v>0</v>
      </c>
      <c r="Z77">
        <v>1</v>
      </c>
      <c r="AA77">
        <v>61.1</v>
      </c>
      <c r="AB77">
        <v>55</v>
      </c>
      <c r="AC77">
        <v>605</v>
      </c>
      <c r="AD77">
        <v>6.4052284580308418</v>
      </c>
      <c r="AE77">
        <f t="shared" si="4"/>
        <v>605.00000000000023</v>
      </c>
      <c r="AF77">
        <v>6.5184850480834324</v>
      </c>
      <c r="AG77">
        <f t="shared" si="5"/>
        <v>677.55115001655747</v>
      </c>
      <c r="AH77">
        <v>-0.11325659005259059</v>
      </c>
      <c r="AI77">
        <v>605</v>
      </c>
      <c r="AK77">
        <v>1</v>
      </c>
      <c r="AL77">
        <v>0</v>
      </c>
      <c r="AM77">
        <v>4.32</v>
      </c>
      <c r="AN77">
        <v>4.3600000000000003</v>
      </c>
      <c r="AO77">
        <v>2.65</v>
      </c>
    </row>
    <row r="78" spans="1:41" x14ac:dyDescent="0.3">
      <c r="A78">
        <v>1</v>
      </c>
      <c r="B78">
        <v>0.56000000000000005</v>
      </c>
      <c r="C78">
        <f t="shared" si="3"/>
        <v>0.88029157857036111</v>
      </c>
      <c r="D78" t="s">
        <v>52</v>
      </c>
      <c r="E78">
        <v>0</v>
      </c>
      <c r="F78">
        <v>0</v>
      </c>
      <c r="G78">
        <v>0</v>
      </c>
      <c r="H78">
        <v>0</v>
      </c>
      <c r="I78">
        <v>1</v>
      </c>
      <c r="J78" t="s">
        <v>40</v>
      </c>
      <c r="K78">
        <v>0</v>
      </c>
      <c r="L78">
        <v>1</v>
      </c>
      <c r="M78">
        <v>0</v>
      </c>
      <c r="N78">
        <v>0</v>
      </c>
      <c r="O78">
        <v>0</v>
      </c>
      <c r="P78">
        <v>0</v>
      </c>
      <c r="Q78">
        <v>0</v>
      </c>
      <c r="R78" t="s">
        <v>50</v>
      </c>
      <c r="S78">
        <v>0</v>
      </c>
      <c r="T78">
        <v>1</v>
      </c>
      <c r="U78">
        <v>0</v>
      </c>
      <c r="V78">
        <v>0</v>
      </c>
      <c r="W78">
        <v>0</v>
      </c>
      <c r="X78">
        <v>0</v>
      </c>
      <c r="Y78">
        <v>0</v>
      </c>
      <c r="Z78">
        <v>0</v>
      </c>
      <c r="AA78">
        <v>61</v>
      </c>
      <c r="AB78">
        <v>59</v>
      </c>
      <c r="AC78">
        <v>2833</v>
      </c>
      <c r="AD78">
        <v>7.9490914998305167</v>
      </c>
      <c r="AE78">
        <f t="shared" si="4"/>
        <v>2833.0000000000005</v>
      </c>
      <c r="AF78">
        <v>7.9102936534051889</v>
      </c>
      <c r="AG78">
        <f t="shared" si="5"/>
        <v>2725.1906103550436</v>
      </c>
      <c r="AH78">
        <v>3.8797846425327798E-2</v>
      </c>
      <c r="AI78">
        <v>2833</v>
      </c>
      <c r="AK78">
        <v>1</v>
      </c>
      <c r="AL78">
        <v>0</v>
      </c>
      <c r="AM78">
        <v>5.28</v>
      </c>
      <c r="AN78">
        <v>5.34</v>
      </c>
      <c r="AO78">
        <v>3.24</v>
      </c>
    </row>
    <row r="79" spans="1:41" x14ac:dyDescent="0.3">
      <c r="A79">
        <v>1</v>
      </c>
      <c r="B79">
        <v>0.54</v>
      </c>
      <c r="C79">
        <f t="shared" si="3"/>
        <v>0.8732797462273717</v>
      </c>
      <c r="D79" t="s">
        <v>34</v>
      </c>
      <c r="E79">
        <v>0</v>
      </c>
      <c r="F79">
        <v>1</v>
      </c>
      <c r="G79">
        <v>0</v>
      </c>
      <c r="H79">
        <v>0</v>
      </c>
      <c r="I79">
        <v>0</v>
      </c>
      <c r="J79" t="s">
        <v>40</v>
      </c>
      <c r="K79">
        <v>0</v>
      </c>
      <c r="L79">
        <v>1</v>
      </c>
      <c r="M79">
        <v>0</v>
      </c>
      <c r="N79">
        <v>0</v>
      </c>
      <c r="O79">
        <v>0</v>
      </c>
      <c r="P79">
        <v>0</v>
      </c>
      <c r="Q79">
        <v>0</v>
      </c>
      <c r="R79" t="s">
        <v>39</v>
      </c>
      <c r="S79">
        <v>0</v>
      </c>
      <c r="T79">
        <v>0</v>
      </c>
      <c r="U79">
        <v>0</v>
      </c>
      <c r="V79">
        <v>0</v>
      </c>
      <c r="W79">
        <v>0</v>
      </c>
      <c r="X79">
        <v>0</v>
      </c>
      <c r="Y79">
        <v>0</v>
      </c>
      <c r="Z79">
        <v>1</v>
      </c>
      <c r="AA79">
        <v>57.5</v>
      </c>
      <c r="AB79">
        <v>61</v>
      </c>
      <c r="AC79">
        <v>2391</v>
      </c>
      <c r="AD79">
        <v>7.7794669674583243</v>
      </c>
      <c r="AE79">
        <f t="shared" si="4"/>
        <v>2390.9999999999991</v>
      </c>
      <c r="AF79">
        <v>7.5843931411749104</v>
      </c>
      <c r="AG79">
        <f t="shared" si="5"/>
        <v>1967.2524271154984</v>
      </c>
      <c r="AH79">
        <v>0.19507382628341396</v>
      </c>
      <c r="AI79">
        <v>2391</v>
      </c>
      <c r="AK79">
        <v>1</v>
      </c>
      <c r="AL79">
        <v>0</v>
      </c>
      <c r="AM79">
        <v>5.47</v>
      </c>
      <c r="AN79">
        <v>5.39</v>
      </c>
      <c r="AO79">
        <v>3.12</v>
      </c>
    </row>
    <row r="80" spans="1:41" x14ac:dyDescent="0.3">
      <c r="A80">
        <v>1</v>
      </c>
      <c r="B80">
        <v>0.9</v>
      </c>
      <c r="C80">
        <f t="shared" si="3"/>
        <v>0.97709755787710961</v>
      </c>
      <c r="D80" t="s">
        <v>34</v>
      </c>
      <c r="E80">
        <v>0</v>
      </c>
      <c r="F80">
        <v>1</v>
      </c>
      <c r="G80">
        <v>0</v>
      </c>
      <c r="H80">
        <v>0</v>
      </c>
      <c r="I80">
        <v>0</v>
      </c>
      <c r="J80" t="s">
        <v>48</v>
      </c>
      <c r="K80">
        <v>0</v>
      </c>
      <c r="L80">
        <v>0</v>
      </c>
      <c r="M80">
        <v>1</v>
      </c>
      <c r="N80">
        <v>0</v>
      </c>
      <c r="O80">
        <v>0</v>
      </c>
      <c r="P80">
        <v>0</v>
      </c>
      <c r="Q80">
        <v>0</v>
      </c>
      <c r="R80" t="s">
        <v>45</v>
      </c>
      <c r="S80">
        <v>0</v>
      </c>
      <c r="T80">
        <v>0</v>
      </c>
      <c r="U80">
        <v>0</v>
      </c>
      <c r="V80">
        <v>1</v>
      </c>
      <c r="W80">
        <v>0</v>
      </c>
      <c r="X80">
        <v>0</v>
      </c>
      <c r="Y80">
        <v>0</v>
      </c>
      <c r="Z80">
        <v>0</v>
      </c>
      <c r="AA80">
        <v>61.3</v>
      </c>
      <c r="AB80">
        <v>59</v>
      </c>
      <c r="AC80">
        <v>3621</v>
      </c>
      <c r="AD80">
        <v>8.1945055097656407</v>
      </c>
      <c r="AE80">
        <f t="shared" si="4"/>
        <v>3620.9999999999982</v>
      </c>
      <c r="AF80">
        <v>8.0565305180993452</v>
      </c>
      <c r="AG80">
        <f t="shared" si="5"/>
        <v>3154.3272462935465</v>
      </c>
      <c r="AH80">
        <v>0.13797499166629557</v>
      </c>
      <c r="AI80">
        <v>3621</v>
      </c>
      <c r="AK80">
        <v>1</v>
      </c>
      <c r="AL80">
        <v>0</v>
      </c>
      <c r="AM80">
        <v>6.12</v>
      </c>
      <c r="AN80">
        <v>6.15</v>
      </c>
      <c r="AO80">
        <v>3.76</v>
      </c>
    </row>
    <row r="81" spans="1:41" x14ac:dyDescent="0.3">
      <c r="A81">
        <v>1</v>
      </c>
      <c r="B81">
        <v>0.71</v>
      </c>
      <c r="C81">
        <f t="shared" si="3"/>
        <v>0.92745257402238301</v>
      </c>
      <c r="D81" t="s">
        <v>37</v>
      </c>
      <c r="E81">
        <v>0</v>
      </c>
      <c r="F81">
        <v>0</v>
      </c>
      <c r="G81">
        <v>1</v>
      </c>
      <c r="H81">
        <v>0</v>
      </c>
      <c r="I81">
        <v>0</v>
      </c>
      <c r="J81" t="s">
        <v>35</v>
      </c>
      <c r="K81">
        <v>0</v>
      </c>
      <c r="L81">
        <v>0</v>
      </c>
      <c r="M81">
        <v>0</v>
      </c>
      <c r="N81">
        <v>0</v>
      </c>
      <c r="O81">
        <v>0</v>
      </c>
      <c r="P81">
        <v>0</v>
      </c>
      <c r="Q81">
        <v>1</v>
      </c>
      <c r="R81" t="s">
        <v>41</v>
      </c>
      <c r="S81">
        <v>0</v>
      </c>
      <c r="T81">
        <v>0</v>
      </c>
      <c r="U81">
        <v>0</v>
      </c>
      <c r="V81">
        <v>0</v>
      </c>
      <c r="W81">
        <v>1</v>
      </c>
      <c r="X81">
        <v>0</v>
      </c>
      <c r="Y81">
        <v>0</v>
      </c>
      <c r="Z81">
        <v>0</v>
      </c>
      <c r="AA81">
        <v>62.3</v>
      </c>
      <c r="AB81">
        <v>55</v>
      </c>
      <c r="AC81">
        <v>2085</v>
      </c>
      <c r="AD81">
        <v>7.642524134232902</v>
      </c>
      <c r="AE81">
        <f t="shared" si="4"/>
        <v>2085.0000000000005</v>
      </c>
      <c r="AF81">
        <v>7.6101019218737296</v>
      </c>
      <c r="AG81">
        <f t="shared" si="5"/>
        <v>2018.4838148856013</v>
      </c>
      <c r="AH81">
        <v>3.242221235917242E-2</v>
      </c>
      <c r="AI81">
        <v>2085</v>
      </c>
      <c r="AK81">
        <v>1</v>
      </c>
      <c r="AL81">
        <v>0</v>
      </c>
      <c r="AM81">
        <v>5.7</v>
      </c>
      <c r="AN81">
        <v>5.73</v>
      </c>
      <c r="AO81">
        <v>3.56</v>
      </c>
    </row>
    <row r="82" spans="1:41" x14ac:dyDescent="0.3">
      <c r="A82">
        <v>1</v>
      </c>
      <c r="B82">
        <v>0.52</v>
      </c>
      <c r="C82">
        <f t="shared" si="3"/>
        <v>0.86606230248622262</v>
      </c>
      <c r="D82" t="s">
        <v>37</v>
      </c>
      <c r="E82">
        <v>0</v>
      </c>
      <c r="F82">
        <v>0</v>
      </c>
      <c r="G82">
        <v>1</v>
      </c>
      <c r="H82">
        <v>0</v>
      </c>
      <c r="I82">
        <v>0</v>
      </c>
      <c r="J82" t="s">
        <v>51</v>
      </c>
      <c r="K82">
        <v>1</v>
      </c>
      <c r="L82">
        <v>0</v>
      </c>
      <c r="M82">
        <v>0</v>
      </c>
      <c r="N82">
        <v>0</v>
      </c>
      <c r="O82">
        <v>0</v>
      </c>
      <c r="P82">
        <v>0</v>
      </c>
      <c r="Q82">
        <v>0</v>
      </c>
      <c r="R82" t="s">
        <v>49</v>
      </c>
      <c r="S82">
        <v>0</v>
      </c>
      <c r="T82">
        <v>0</v>
      </c>
      <c r="U82">
        <v>0</v>
      </c>
      <c r="V82">
        <v>0</v>
      </c>
      <c r="W82">
        <v>0</v>
      </c>
      <c r="X82">
        <v>1</v>
      </c>
      <c r="Y82">
        <v>0</v>
      </c>
      <c r="Z82">
        <v>0</v>
      </c>
      <c r="AA82">
        <v>62.2</v>
      </c>
      <c r="AB82">
        <v>56</v>
      </c>
      <c r="AC82">
        <v>1822</v>
      </c>
      <c r="AD82">
        <v>7.5076900778199036</v>
      </c>
      <c r="AE82">
        <f t="shared" si="4"/>
        <v>1822</v>
      </c>
      <c r="AF82">
        <v>7.4994290188180219</v>
      </c>
      <c r="AG82">
        <f t="shared" si="5"/>
        <v>1807.010350933655</v>
      </c>
      <c r="AH82">
        <v>8.2610590018816765E-3</v>
      </c>
      <c r="AI82">
        <v>1822</v>
      </c>
      <c r="AK82">
        <v>1</v>
      </c>
      <c r="AL82">
        <v>0</v>
      </c>
      <c r="AM82">
        <v>5.13</v>
      </c>
      <c r="AN82">
        <v>5.16</v>
      </c>
      <c r="AO82">
        <v>3.2</v>
      </c>
    </row>
    <row r="83" spans="1:41" x14ac:dyDescent="0.3">
      <c r="A83">
        <v>1</v>
      </c>
      <c r="B83">
        <v>0.9</v>
      </c>
      <c r="C83">
        <f t="shared" si="3"/>
        <v>0.97709755787710961</v>
      </c>
      <c r="D83" t="s">
        <v>34</v>
      </c>
      <c r="E83">
        <v>0</v>
      </c>
      <c r="F83">
        <v>1</v>
      </c>
      <c r="G83">
        <v>0</v>
      </c>
      <c r="H83">
        <v>0</v>
      </c>
      <c r="I83">
        <v>0</v>
      </c>
      <c r="J83" t="s">
        <v>40</v>
      </c>
      <c r="K83">
        <v>0</v>
      </c>
      <c r="L83">
        <v>1</v>
      </c>
      <c r="M83">
        <v>0</v>
      </c>
      <c r="N83">
        <v>0</v>
      </c>
      <c r="O83">
        <v>0</v>
      </c>
      <c r="P83">
        <v>0</v>
      </c>
      <c r="Q83">
        <v>0</v>
      </c>
      <c r="R83" t="s">
        <v>45</v>
      </c>
      <c r="S83">
        <v>0</v>
      </c>
      <c r="T83">
        <v>0</v>
      </c>
      <c r="U83">
        <v>0</v>
      </c>
      <c r="V83">
        <v>1</v>
      </c>
      <c r="W83">
        <v>0</v>
      </c>
      <c r="X83">
        <v>0</v>
      </c>
      <c r="Y83">
        <v>0</v>
      </c>
      <c r="Z83">
        <v>0</v>
      </c>
      <c r="AA83">
        <v>63.4</v>
      </c>
      <c r="AB83">
        <v>60</v>
      </c>
      <c r="AC83">
        <v>3401</v>
      </c>
      <c r="AD83">
        <v>8.1318247850071952</v>
      </c>
      <c r="AE83">
        <f t="shared" si="4"/>
        <v>3400.9999999999991</v>
      </c>
      <c r="AF83">
        <v>8.1129951563062086</v>
      </c>
      <c r="AG83">
        <f t="shared" si="5"/>
        <v>3337.5595869142549</v>
      </c>
      <c r="AH83">
        <v>1.8829628700986589E-2</v>
      </c>
      <c r="AI83">
        <v>3401</v>
      </c>
      <c r="AK83">
        <v>1</v>
      </c>
      <c r="AL83">
        <v>0</v>
      </c>
      <c r="AM83">
        <v>6.02</v>
      </c>
      <c r="AN83">
        <v>6.07</v>
      </c>
      <c r="AO83">
        <v>3.83</v>
      </c>
    </row>
    <row r="84" spans="1:41" x14ac:dyDescent="0.3">
      <c r="A84">
        <v>1</v>
      </c>
      <c r="B84">
        <v>0.5</v>
      </c>
      <c r="C84">
        <f t="shared" si="3"/>
        <v>0.85862494972146253</v>
      </c>
      <c r="D84" t="s">
        <v>46</v>
      </c>
      <c r="E84">
        <v>0</v>
      </c>
      <c r="F84">
        <v>0</v>
      </c>
      <c r="G84">
        <v>0</v>
      </c>
      <c r="H84">
        <v>1</v>
      </c>
      <c r="I84">
        <v>0</v>
      </c>
      <c r="J84" t="s">
        <v>40</v>
      </c>
      <c r="K84">
        <v>0</v>
      </c>
      <c r="L84">
        <v>1</v>
      </c>
      <c r="M84">
        <v>0</v>
      </c>
      <c r="N84">
        <v>0</v>
      </c>
      <c r="O84">
        <v>0</v>
      </c>
      <c r="P84">
        <v>0</v>
      </c>
      <c r="Q84">
        <v>0</v>
      </c>
      <c r="R84" t="s">
        <v>41</v>
      </c>
      <c r="S84">
        <v>0</v>
      </c>
      <c r="T84">
        <v>0</v>
      </c>
      <c r="U84">
        <v>0</v>
      </c>
      <c r="V84">
        <v>0</v>
      </c>
      <c r="W84">
        <v>1</v>
      </c>
      <c r="X84">
        <v>0</v>
      </c>
      <c r="Y84">
        <v>0</v>
      </c>
      <c r="Z84">
        <v>0</v>
      </c>
      <c r="AA84">
        <v>58.8</v>
      </c>
      <c r="AB84">
        <v>62</v>
      </c>
      <c r="AC84">
        <v>1698</v>
      </c>
      <c r="AD84">
        <v>7.4372063668712922</v>
      </c>
      <c r="AE84">
        <f t="shared" si="4"/>
        <v>1697.9999999999993</v>
      </c>
      <c r="AF84">
        <v>7.4420091564732722</v>
      </c>
      <c r="AG84">
        <f t="shared" si="5"/>
        <v>1706.1747518369557</v>
      </c>
      <c r="AH84">
        <v>-4.8027896019799954E-3</v>
      </c>
      <c r="AI84">
        <v>1698</v>
      </c>
      <c r="AK84">
        <v>1</v>
      </c>
      <c r="AL84">
        <v>0</v>
      </c>
      <c r="AM84">
        <v>5.17</v>
      </c>
      <c r="AN84">
        <v>5.14</v>
      </c>
      <c r="AO84">
        <v>3.03</v>
      </c>
    </row>
    <row r="85" spans="1:41" x14ac:dyDescent="0.3">
      <c r="A85">
        <v>1</v>
      </c>
      <c r="B85">
        <v>0.41</v>
      </c>
      <c r="C85">
        <f t="shared" si="3"/>
        <v>0.82196092099022677</v>
      </c>
      <c r="D85" t="s">
        <v>34</v>
      </c>
      <c r="E85">
        <v>0</v>
      </c>
      <c r="F85">
        <v>1</v>
      </c>
      <c r="G85">
        <v>0</v>
      </c>
      <c r="H85">
        <v>0</v>
      </c>
      <c r="I85">
        <v>0</v>
      </c>
      <c r="J85" t="s">
        <v>40</v>
      </c>
      <c r="K85">
        <v>0</v>
      </c>
      <c r="L85">
        <v>1</v>
      </c>
      <c r="M85">
        <v>0</v>
      </c>
      <c r="N85">
        <v>0</v>
      </c>
      <c r="O85">
        <v>0</v>
      </c>
      <c r="P85">
        <v>0</v>
      </c>
      <c r="Q85">
        <v>0</v>
      </c>
      <c r="R85" t="s">
        <v>36</v>
      </c>
      <c r="S85">
        <v>0</v>
      </c>
      <c r="T85">
        <v>0</v>
      </c>
      <c r="U85">
        <v>1</v>
      </c>
      <c r="V85">
        <v>0</v>
      </c>
      <c r="W85">
        <v>0</v>
      </c>
      <c r="X85">
        <v>0</v>
      </c>
      <c r="Y85">
        <v>0</v>
      </c>
      <c r="Z85">
        <v>0</v>
      </c>
      <c r="AA85">
        <v>63.6</v>
      </c>
      <c r="AB85">
        <v>58</v>
      </c>
      <c r="AC85">
        <v>705</v>
      </c>
      <c r="AD85">
        <v>6.5581978028122689</v>
      </c>
      <c r="AE85">
        <f t="shared" si="4"/>
        <v>705.00000000000023</v>
      </c>
      <c r="AF85">
        <v>6.7835958070068934</v>
      </c>
      <c r="AG85">
        <f t="shared" si="5"/>
        <v>883.23897778679145</v>
      </c>
      <c r="AH85">
        <v>-0.22539800419462441</v>
      </c>
      <c r="AI85">
        <v>705</v>
      </c>
      <c r="AK85">
        <v>1</v>
      </c>
      <c r="AL85">
        <v>0</v>
      </c>
      <c r="AM85">
        <v>4.72</v>
      </c>
      <c r="AN85">
        <v>4.74</v>
      </c>
      <c r="AO85">
        <v>3.01</v>
      </c>
    </row>
    <row r="86" spans="1:41" x14ac:dyDescent="0.3">
      <c r="A86">
        <v>1</v>
      </c>
      <c r="B86">
        <v>0.81</v>
      </c>
      <c r="C86">
        <f t="shared" si="3"/>
        <v>0.95471963760941148</v>
      </c>
      <c r="D86" t="s">
        <v>46</v>
      </c>
      <c r="E86">
        <v>0</v>
      </c>
      <c r="F86">
        <v>0</v>
      </c>
      <c r="G86">
        <v>0</v>
      </c>
      <c r="H86">
        <v>1</v>
      </c>
      <c r="I86">
        <v>0</v>
      </c>
      <c r="J86" t="s">
        <v>47</v>
      </c>
      <c r="K86">
        <v>0</v>
      </c>
      <c r="L86">
        <v>0</v>
      </c>
      <c r="M86">
        <v>0</v>
      </c>
      <c r="N86">
        <v>1</v>
      </c>
      <c r="O86">
        <v>0</v>
      </c>
      <c r="P86">
        <v>0</v>
      </c>
      <c r="Q86">
        <v>0</v>
      </c>
      <c r="R86" t="s">
        <v>49</v>
      </c>
      <c r="S86">
        <v>0</v>
      </c>
      <c r="T86">
        <v>0</v>
      </c>
      <c r="U86">
        <v>0</v>
      </c>
      <c r="V86">
        <v>0</v>
      </c>
      <c r="W86">
        <v>0</v>
      </c>
      <c r="X86">
        <v>1</v>
      </c>
      <c r="Y86">
        <v>0</v>
      </c>
      <c r="Z86">
        <v>0</v>
      </c>
      <c r="AA86">
        <v>61.4</v>
      </c>
      <c r="AB86">
        <v>60</v>
      </c>
      <c r="AC86">
        <v>3193</v>
      </c>
      <c r="AD86">
        <v>8.0687161927147812</v>
      </c>
      <c r="AE86">
        <f t="shared" si="4"/>
        <v>3192.9999999999977</v>
      </c>
      <c r="AF86">
        <v>8.0982765229645004</v>
      </c>
      <c r="AG86">
        <f t="shared" si="5"/>
        <v>3288.7950253018416</v>
      </c>
      <c r="AH86">
        <v>-2.9560330249719158E-2</v>
      </c>
      <c r="AI86">
        <v>3193</v>
      </c>
      <c r="AK86">
        <v>1</v>
      </c>
      <c r="AL86">
        <v>0</v>
      </c>
      <c r="AM86">
        <v>6.02</v>
      </c>
      <c r="AN86">
        <v>5.99</v>
      </c>
      <c r="AO86">
        <v>3.69</v>
      </c>
    </row>
    <row r="87" spans="1:41" x14ac:dyDescent="0.3">
      <c r="A87">
        <v>1</v>
      </c>
      <c r="B87">
        <v>0.35</v>
      </c>
      <c r="C87">
        <f t="shared" si="3"/>
        <v>0.79385386390070878</v>
      </c>
      <c r="D87" t="s">
        <v>37</v>
      </c>
      <c r="E87">
        <v>0</v>
      </c>
      <c r="F87">
        <v>0</v>
      </c>
      <c r="G87">
        <v>1</v>
      </c>
      <c r="H87">
        <v>0</v>
      </c>
      <c r="I87">
        <v>0</v>
      </c>
      <c r="J87" t="s">
        <v>48</v>
      </c>
      <c r="K87">
        <v>0</v>
      </c>
      <c r="L87">
        <v>0</v>
      </c>
      <c r="M87">
        <v>1</v>
      </c>
      <c r="N87">
        <v>0</v>
      </c>
      <c r="O87">
        <v>0</v>
      </c>
      <c r="P87">
        <v>0</v>
      </c>
      <c r="Q87">
        <v>0</v>
      </c>
      <c r="R87" t="s">
        <v>43</v>
      </c>
      <c r="S87">
        <v>0</v>
      </c>
      <c r="T87">
        <v>0</v>
      </c>
      <c r="U87">
        <v>0</v>
      </c>
      <c r="V87">
        <v>0</v>
      </c>
      <c r="W87">
        <v>0</v>
      </c>
      <c r="X87">
        <v>0</v>
      </c>
      <c r="Y87">
        <v>1</v>
      </c>
      <c r="Z87">
        <v>0</v>
      </c>
      <c r="AA87">
        <v>61.3</v>
      </c>
      <c r="AB87">
        <v>55</v>
      </c>
      <c r="AC87">
        <v>1096</v>
      </c>
      <c r="AD87">
        <v>6.9994224675079613</v>
      </c>
      <c r="AE87">
        <f t="shared" si="4"/>
        <v>1096.0000000000005</v>
      </c>
      <c r="AF87">
        <v>6.983834540606205</v>
      </c>
      <c r="AG87">
        <f t="shared" si="5"/>
        <v>1079.0480978725498</v>
      </c>
      <c r="AH87">
        <v>1.5587926901756255E-2</v>
      </c>
      <c r="AI87">
        <v>1096</v>
      </c>
      <c r="AK87">
        <v>1</v>
      </c>
      <c r="AL87">
        <v>0</v>
      </c>
      <c r="AM87">
        <v>4.55</v>
      </c>
      <c r="AN87">
        <v>4.58</v>
      </c>
      <c r="AO87">
        <v>2.8</v>
      </c>
    </row>
    <row r="88" spans="1:41" x14ac:dyDescent="0.3">
      <c r="A88">
        <v>1</v>
      </c>
      <c r="B88">
        <v>0.61</v>
      </c>
      <c r="C88">
        <f t="shared" si="3"/>
        <v>0.89700327921936895</v>
      </c>
      <c r="D88" t="s">
        <v>42</v>
      </c>
      <c r="E88">
        <v>1</v>
      </c>
      <c r="F88">
        <v>0</v>
      </c>
      <c r="G88">
        <v>0</v>
      </c>
      <c r="H88">
        <v>0</v>
      </c>
      <c r="I88">
        <v>0</v>
      </c>
      <c r="J88" t="s">
        <v>35</v>
      </c>
      <c r="K88">
        <v>0</v>
      </c>
      <c r="L88">
        <v>0</v>
      </c>
      <c r="M88">
        <v>0</v>
      </c>
      <c r="N88">
        <v>0</v>
      </c>
      <c r="O88">
        <v>0</v>
      </c>
      <c r="P88">
        <v>0</v>
      </c>
      <c r="Q88">
        <v>1</v>
      </c>
      <c r="R88" t="s">
        <v>49</v>
      </c>
      <c r="S88">
        <v>0</v>
      </c>
      <c r="T88">
        <v>0</v>
      </c>
      <c r="U88">
        <v>0</v>
      </c>
      <c r="V88">
        <v>0</v>
      </c>
      <c r="W88">
        <v>0</v>
      </c>
      <c r="X88">
        <v>1</v>
      </c>
      <c r="Y88">
        <v>0</v>
      </c>
      <c r="Z88">
        <v>0</v>
      </c>
      <c r="AA88">
        <v>58.2</v>
      </c>
      <c r="AB88">
        <v>56</v>
      </c>
      <c r="AC88">
        <v>1174</v>
      </c>
      <c r="AD88">
        <v>7.0681720003880422</v>
      </c>
      <c r="AE88">
        <f t="shared" si="4"/>
        <v>1174.0000000000005</v>
      </c>
      <c r="AF88">
        <v>6.9994194090848829</v>
      </c>
      <c r="AG88">
        <f t="shared" si="5"/>
        <v>1095.9966479734326</v>
      </c>
      <c r="AH88">
        <v>6.8752591303159249E-2</v>
      </c>
      <c r="AI88">
        <v>1174</v>
      </c>
      <c r="AK88">
        <v>1</v>
      </c>
      <c r="AL88">
        <v>0</v>
      </c>
      <c r="AM88">
        <v>5.74</v>
      </c>
      <c r="AN88">
        <v>5.49</v>
      </c>
      <c r="AO88">
        <v>3.27</v>
      </c>
    </row>
    <row r="89" spans="1:41" x14ac:dyDescent="0.3">
      <c r="A89">
        <v>1</v>
      </c>
      <c r="B89">
        <v>0.41</v>
      </c>
      <c r="C89">
        <f t="shared" si="3"/>
        <v>0.82196092099022677</v>
      </c>
      <c r="D89" t="s">
        <v>46</v>
      </c>
      <c r="E89">
        <v>0</v>
      </c>
      <c r="F89">
        <v>0</v>
      </c>
      <c r="G89">
        <v>0</v>
      </c>
      <c r="H89">
        <v>1</v>
      </c>
      <c r="I89">
        <v>0</v>
      </c>
      <c r="J89" t="s">
        <v>51</v>
      </c>
      <c r="K89">
        <v>1</v>
      </c>
      <c r="L89">
        <v>0</v>
      </c>
      <c r="M89">
        <v>0</v>
      </c>
      <c r="N89">
        <v>0</v>
      </c>
      <c r="O89">
        <v>0</v>
      </c>
      <c r="P89">
        <v>0</v>
      </c>
      <c r="Q89">
        <v>0</v>
      </c>
      <c r="R89" t="s">
        <v>49</v>
      </c>
      <c r="S89">
        <v>0</v>
      </c>
      <c r="T89">
        <v>0</v>
      </c>
      <c r="U89">
        <v>0</v>
      </c>
      <c r="V89">
        <v>0</v>
      </c>
      <c r="W89">
        <v>0</v>
      </c>
      <c r="X89">
        <v>1</v>
      </c>
      <c r="Y89">
        <v>0</v>
      </c>
      <c r="Z89">
        <v>0</v>
      </c>
      <c r="AA89">
        <v>62.4</v>
      </c>
      <c r="AB89">
        <v>60</v>
      </c>
      <c r="AC89">
        <v>1076</v>
      </c>
      <c r="AD89">
        <v>6.9810057407217299</v>
      </c>
      <c r="AE89">
        <f t="shared" si="4"/>
        <v>1076.0000000000002</v>
      </c>
      <c r="AF89">
        <v>7.0391824221653678</v>
      </c>
      <c r="AG89">
        <f t="shared" si="5"/>
        <v>1140.45481478799</v>
      </c>
      <c r="AH89">
        <v>-5.8176681443637968E-2</v>
      </c>
      <c r="AI89">
        <v>1076</v>
      </c>
      <c r="AK89">
        <v>1</v>
      </c>
      <c r="AL89">
        <v>0</v>
      </c>
      <c r="AM89">
        <v>4.75</v>
      </c>
      <c r="AN89">
        <v>4.71</v>
      </c>
      <c r="AO89">
        <v>2.95</v>
      </c>
    </row>
    <row r="90" spans="1:41" x14ac:dyDescent="0.3">
      <c r="A90">
        <v>1</v>
      </c>
      <c r="B90">
        <v>0.5</v>
      </c>
      <c r="C90">
        <f t="shared" si="3"/>
        <v>0.85862494972146253</v>
      </c>
      <c r="D90" t="s">
        <v>52</v>
      </c>
      <c r="E90">
        <v>0</v>
      </c>
      <c r="F90">
        <v>0</v>
      </c>
      <c r="G90">
        <v>0</v>
      </c>
      <c r="H90">
        <v>0</v>
      </c>
      <c r="I90">
        <v>1</v>
      </c>
      <c r="J90" t="s">
        <v>40</v>
      </c>
      <c r="K90">
        <v>0</v>
      </c>
      <c r="L90">
        <v>1</v>
      </c>
      <c r="M90">
        <v>0</v>
      </c>
      <c r="N90">
        <v>0</v>
      </c>
      <c r="O90">
        <v>0</v>
      </c>
      <c r="P90">
        <v>0</v>
      </c>
      <c r="Q90">
        <v>0</v>
      </c>
      <c r="R90" t="s">
        <v>49</v>
      </c>
      <c r="S90">
        <v>0</v>
      </c>
      <c r="T90">
        <v>0</v>
      </c>
      <c r="U90">
        <v>0</v>
      </c>
      <c r="V90">
        <v>0</v>
      </c>
      <c r="W90">
        <v>0</v>
      </c>
      <c r="X90">
        <v>1</v>
      </c>
      <c r="Y90">
        <v>0</v>
      </c>
      <c r="Z90">
        <v>0</v>
      </c>
      <c r="AA90">
        <v>62.9</v>
      </c>
      <c r="AB90">
        <v>59</v>
      </c>
      <c r="AC90">
        <v>1624</v>
      </c>
      <c r="AD90">
        <v>7.3926475207216233</v>
      </c>
      <c r="AE90">
        <f t="shared" si="4"/>
        <v>1624.0000000000002</v>
      </c>
      <c r="AF90">
        <v>7.3215338920138606</v>
      </c>
      <c r="AG90">
        <f t="shared" si="5"/>
        <v>1512.5222371031227</v>
      </c>
      <c r="AH90">
        <v>7.1113628707762722E-2</v>
      </c>
      <c r="AI90">
        <v>1624</v>
      </c>
      <c r="AK90">
        <v>1</v>
      </c>
      <c r="AL90">
        <v>0</v>
      </c>
      <c r="AM90">
        <v>5.0599999999999996</v>
      </c>
      <c r="AN90">
        <v>5.09</v>
      </c>
      <c r="AO90">
        <v>3.19</v>
      </c>
    </row>
    <row r="91" spans="1:41" x14ac:dyDescent="0.3">
      <c r="A91">
        <v>1</v>
      </c>
      <c r="B91">
        <v>0.26</v>
      </c>
      <c r="C91">
        <f t="shared" si="3"/>
        <v>0.74362270092788685</v>
      </c>
      <c r="D91" t="s">
        <v>52</v>
      </c>
      <c r="E91">
        <v>0</v>
      </c>
      <c r="F91">
        <v>0</v>
      </c>
      <c r="G91">
        <v>0</v>
      </c>
      <c r="H91">
        <v>0</v>
      </c>
      <c r="I91">
        <v>1</v>
      </c>
      <c r="J91" t="s">
        <v>48</v>
      </c>
      <c r="K91">
        <v>0</v>
      </c>
      <c r="L91">
        <v>0</v>
      </c>
      <c r="M91">
        <v>1</v>
      </c>
      <c r="N91">
        <v>0</v>
      </c>
      <c r="O91">
        <v>0</v>
      </c>
      <c r="P91">
        <v>0</v>
      </c>
      <c r="Q91">
        <v>0</v>
      </c>
      <c r="R91" t="s">
        <v>49</v>
      </c>
      <c r="S91">
        <v>0</v>
      </c>
      <c r="T91">
        <v>0</v>
      </c>
      <c r="U91">
        <v>0</v>
      </c>
      <c r="V91">
        <v>0</v>
      </c>
      <c r="W91">
        <v>0</v>
      </c>
      <c r="X91">
        <v>1</v>
      </c>
      <c r="Y91">
        <v>0</v>
      </c>
      <c r="Z91">
        <v>0</v>
      </c>
      <c r="AA91">
        <v>58.7</v>
      </c>
      <c r="AB91">
        <v>59</v>
      </c>
      <c r="AC91">
        <v>453</v>
      </c>
      <c r="AD91">
        <v>6.1158921254830343</v>
      </c>
      <c r="AE91">
        <f t="shared" si="4"/>
        <v>453.00000000000011</v>
      </c>
      <c r="AF91">
        <v>6.1952071441259626</v>
      </c>
      <c r="AG91">
        <f t="shared" si="5"/>
        <v>490.39301651046674</v>
      </c>
      <c r="AH91">
        <v>-7.9315018642928337E-2</v>
      </c>
      <c r="AI91">
        <v>453</v>
      </c>
      <c r="AK91">
        <v>1</v>
      </c>
      <c r="AL91">
        <v>0</v>
      </c>
      <c r="AM91">
        <v>4.1399999999999997</v>
      </c>
      <c r="AN91">
        <v>4.2699999999999996</v>
      </c>
      <c r="AO91">
        <v>2.4700000000000002</v>
      </c>
    </row>
    <row r="92" spans="1:41" x14ac:dyDescent="0.3">
      <c r="A92">
        <v>1</v>
      </c>
      <c r="B92">
        <v>0.32</v>
      </c>
      <c r="C92">
        <f t="shared" si="3"/>
        <v>0.77836353222053056</v>
      </c>
      <c r="D92" t="s">
        <v>52</v>
      </c>
      <c r="E92">
        <v>0</v>
      </c>
      <c r="F92">
        <v>0</v>
      </c>
      <c r="G92">
        <v>0</v>
      </c>
      <c r="H92">
        <v>0</v>
      </c>
      <c r="I92">
        <v>1</v>
      </c>
      <c r="J92" t="s">
        <v>48</v>
      </c>
      <c r="K92">
        <v>0</v>
      </c>
      <c r="L92">
        <v>0</v>
      </c>
      <c r="M92">
        <v>1</v>
      </c>
      <c r="N92">
        <v>0</v>
      </c>
      <c r="O92">
        <v>0</v>
      </c>
      <c r="P92">
        <v>0</v>
      </c>
      <c r="Q92">
        <v>0</v>
      </c>
      <c r="R92" t="s">
        <v>43</v>
      </c>
      <c r="S92">
        <v>0</v>
      </c>
      <c r="T92">
        <v>0</v>
      </c>
      <c r="U92">
        <v>0</v>
      </c>
      <c r="V92">
        <v>0</v>
      </c>
      <c r="W92">
        <v>0</v>
      </c>
      <c r="X92">
        <v>0</v>
      </c>
      <c r="Y92">
        <v>1</v>
      </c>
      <c r="Z92">
        <v>0</v>
      </c>
      <c r="AA92">
        <v>59.4</v>
      </c>
      <c r="AB92">
        <v>59</v>
      </c>
      <c r="AC92">
        <v>886</v>
      </c>
      <c r="AD92">
        <v>6.7867169506050811</v>
      </c>
      <c r="AE92">
        <f t="shared" si="4"/>
        <v>886.00000000000011</v>
      </c>
      <c r="AF92">
        <v>6.7971091235954564</v>
      </c>
      <c r="AG92">
        <f t="shared" si="5"/>
        <v>895.25547421705414</v>
      </c>
      <c r="AH92">
        <v>-1.0392172990375315E-2</v>
      </c>
      <c r="AI92">
        <v>886</v>
      </c>
      <c r="AK92">
        <v>1</v>
      </c>
      <c r="AL92">
        <v>0</v>
      </c>
      <c r="AM92">
        <v>4.45</v>
      </c>
      <c r="AN92">
        <v>4.47</v>
      </c>
      <c r="AO92">
        <v>2.65</v>
      </c>
    </row>
    <row r="93" spans="1:41" x14ac:dyDescent="0.3">
      <c r="A93">
        <v>1</v>
      </c>
      <c r="B93">
        <v>0.4</v>
      </c>
      <c r="C93">
        <f t="shared" si="3"/>
        <v>0.81750984625132994</v>
      </c>
      <c r="D93" t="s">
        <v>52</v>
      </c>
      <c r="E93">
        <v>0</v>
      </c>
      <c r="F93">
        <v>0</v>
      </c>
      <c r="G93">
        <v>0</v>
      </c>
      <c r="H93">
        <v>0</v>
      </c>
      <c r="I93">
        <v>1</v>
      </c>
      <c r="J93" t="s">
        <v>44</v>
      </c>
      <c r="K93">
        <v>0</v>
      </c>
      <c r="L93">
        <v>0</v>
      </c>
      <c r="M93">
        <v>0</v>
      </c>
      <c r="N93">
        <v>0</v>
      </c>
      <c r="O93">
        <v>0</v>
      </c>
      <c r="P93">
        <v>1</v>
      </c>
      <c r="Q93">
        <v>0</v>
      </c>
      <c r="R93" t="s">
        <v>41</v>
      </c>
      <c r="S93">
        <v>0</v>
      </c>
      <c r="T93">
        <v>0</v>
      </c>
      <c r="U93">
        <v>0</v>
      </c>
      <c r="V93">
        <v>0</v>
      </c>
      <c r="W93">
        <v>1</v>
      </c>
      <c r="X93">
        <v>0</v>
      </c>
      <c r="Y93">
        <v>0</v>
      </c>
      <c r="Z93">
        <v>0</v>
      </c>
      <c r="AA93">
        <v>61.7</v>
      </c>
      <c r="AB93">
        <v>57</v>
      </c>
      <c r="AC93">
        <v>741</v>
      </c>
      <c r="AD93">
        <v>6.6080006252960866</v>
      </c>
      <c r="AE93">
        <f t="shared" si="4"/>
        <v>740.99999999999977</v>
      </c>
      <c r="AF93">
        <v>6.6804000331423161</v>
      </c>
      <c r="AG93">
        <f t="shared" si="5"/>
        <v>796.63772977715485</v>
      </c>
      <c r="AH93">
        <v>-7.2399407846229558E-2</v>
      </c>
      <c r="AI93">
        <v>741</v>
      </c>
      <c r="AK93">
        <v>1</v>
      </c>
      <c r="AL93">
        <v>0</v>
      </c>
      <c r="AM93">
        <v>4.71</v>
      </c>
      <c r="AN93">
        <v>4.7300000000000004</v>
      </c>
      <c r="AO93">
        <v>2.91</v>
      </c>
    </row>
    <row r="94" spans="1:41" x14ac:dyDescent="0.3">
      <c r="A94">
        <v>1</v>
      </c>
      <c r="B94">
        <v>0.4</v>
      </c>
      <c r="C94">
        <f t="shared" si="3"/>
        <v>0.81750984625132994</v>
      </c>
      <c r="D94" t="s">
        <v>37</v>
      </c>
      <c r="E94">
        <v>0</v>
      </c>
      <c r="F94">
        <v>0</v>
      </c>
      <c r="G94">
        <v>1</v>
      </c>
      <c r="H94">
        <v>0</v>
      </c>
      <c r="I94">
        <v>0</v>
      </c>
      <c r="J94" t="s">
        <v>44</v>
      </c>
      <c r="K94">
        <v>0</v>
      </c>
      <c r="L94">
        <v>0</v>
      </c>
      <c r="M94">
        <v>0</v>
      </c>
      <c r="N94">
        <v>0</v>
      </c>
      <c r="O94">
        <v>0</v>
      </c>
      <c r="P94">
        <v>1</v>
      </c>
      <c r="Q94">
        <v>0</v>
      </c>
      <c r="R94" t="s">
        <v>49</v>
      </c>
      <c r="S94">
        <v>0</v>
      </c>
      <c r="T94">
        <v>0</v>
      </c>
      <c r="U94">
        <v>0</v>
      </c>
      <c r="V94">
        <v>0</v>
      </c>
      <c r="W94">
        <v>0</v>
      </c>
      <c r="X94">
        <v>1</v>
      </c>
      <c r="Y94">
        <v>0</v>
      </c>
      <c r="Z94">
        <v>0</v>
      </c>
      <c r="AA94">
        <v>62.5</v>
      </c>
      <c r="AB94">
        <v>57</v>
      </c>
      <c r="AC94">
        <v>727</v>
      </c>
      <c r="AD94">
        <v>6.5889264775335192</v>
      </c>
      <c r="AE94">
        <f t="shared" si="4"/>
        <v>726.99999999999989</v>
      </c>
      <c r="AF94">
        <v>6.6780237064200758</v>
      </c>
      <c r="AG94">
        <f t="shared" si="5"/>
        <v>794.74690574955139</v>
      </c>
      <c r="AH94">
        <v>-8.9097228886556579E-2</v>
      </c>
      <c r="AI94">
        <v>727</v>
      </c>
      <c r="AK94">
        <v>1</v>
      </c>
      <c r="AL94">
        <v>0</v>
      </c>
      <c r="AM94">
        <v>4.67</v>
      </c>
      <c r="AN94">
        <v>4.71</v>
      </c>
      <c r="AO94">
        <v>2.93</v>
      </c>
    </row>
    <row r="95" spans="1:41" x14ac:dyDescent="0.3">
      <c r="A95">
        <v>1</v>
      </c>
      <c r="B95">
        <v>0.92</v>
      </c>
      <c r="C95">
        <f t="shared" si="3"/>
        <v>0.98183145890022561</v>
      </c>
      <c r="D95" t="s">
        <v>46</v>
      </c>
      <c r="E95">
        <v>0</v>
      </c>
      <c r="F95">
        <v>0</v>
      </c>
      <c r="G95">
        <v>0</v>
      </c>
      <c r="H95">
        <v>1</v>
      </c>
      <c r="I95">
        <v>0</v>
      </c>
      <c r="J95" t="s">
        <v>40</v>
      </c>
      <c r="K95">
        <v>0</v>
      </c>
      <c r="L95">
        <v>1</v>
      </c>
      <c r="M95">
        <v>0</v>
      </c>
      <c r="N95">
        <v>0</v>
      </c>
      <c r="O95">
        <v>0</v>
      </c>
      <c r="P95">
        <v>0</v>
      </c>
      <c r="Q95">
        <v>0</v>
      </c>
      <c r="R95" t="s">
        <v>36</v>
      </c>
      <c r="S95">
        <v>0</v>
      </c>
      <c r="T95">
        <v>0</v>
      </c>
      <c r="U95">
        <v>1</v>
      </c>
      <c r="V95">
        <v>0</v>
      </c>
      <c r="W95">
        <v>0</v>
      </c>
      <c r="X95">
        <v>0</v>
      </c>
      <c r="Y95">
        <v>0</v>
      </c>
      <c r="Z95">
        <v>0</v>
      </c>
      <c r="AA95">
        <v>61.3</v>
      </c>
      <c r="AB95">
        <v>58</v>
      </c>
      <c r="AC95">
        <v>4379</v>
      </c>
      <c r="AD95">
        <v>8.384575666801398</v>
      </c>
      <c r="AE95">
        <f t="shared" si="4"/>
        <v>4378.9999999999982</v>
      </c>
      <c r="AF95">
        <v>8.3783056824304634</v>
      </c>
      <c r="AG95">
        <f t="shared" si="5"/>
        <v>4351.6296339900964</v>
      </c>
      <c r="AH95">
        <v>6.2699843709346226E-3</v>
      </c>
      <c r="AI95">
        <v>4379</v>
      </c>
      <c r="AK95">
        <v>1</v>
      </c>
      <c r="AL95">
        <v>0</v>
      </c>
      <c r="AM95">
        <v>6.19</v>
      </c>
      <c r="AN95">
        <v>6.25</v>
      </c>
      <c r="AO95">
        <v>3.81</v>
      </c>
    </row>
    <row r="96" spans="1:41" x14ac:dyDescent="0.3">
      <c r="A96">
        <v>1</v>
      </c>
      <c r="B96">
        <v>0.71</v>
      </c>
      <c r="C96">
        <f t="shared" si="3"/>
        <v>0.92745257402238301</v>
      </c>
      <c r="D96" t="s">
        <v>52</v>
      </c>
      <c r="E96">
        <v>0</v>
      </c>
      <c r="F96">
        <v>0</v>
      </c>
      <c r="G96">
        <v>0</v>
      </c>
      <c r="H96">
        <v>0</v>
      </c>
      <c r="I96">
        <v>1</v>
      </c>
      <c r="J96" t="s">
        <v>47</v>
      </c>
      <c r="K96">
        <v>0</v>
      </c>
      <c r="L96">
        <v>0</v>
      </c>
      <c r="M96">
        <v>0</v>
      </c>
      <c r="N96">
        <v>1</v>
      </c>
      <c r="O96">
        <v>0</v>
      </c>
      <c r="P96">
        <v>0</v>
      </c>
      <c r="Q96">
        <v>0</v>
      </c>
      <c r="R96" t="s">
        <v>41</v>
      </c>
      <c r="S96">
        <v>0</v>
      </c>
      <c r="T96">
        <v>0</v>
      </c>
      <c r="U96">
        <v>0</v>
      </c>
      <c r="V96">
        <v>0</v>
      </c>
      <c r="W96">
        <v>1</v>
      </c>
      <c r="X96">
        <v>0</v>
      </c>
      <c r="Y96">
        <v>0</v>
      </c>
      <c r="Z96">
        <v>0</v>
      </c>
      <c r="AA96">
        <v>62</v>
      </c>
      <c r="AB96">
        <v>53</v>
      </c>
      <c r="AC96">
        <v>3425</v>
      </c>
      <c r="AD96">
        <v>8.1388567506963252</v>
      </c>
      <c r="AE96">
        <f t="shared" si="4"/>
        <v>3424.9999999999982</v>
      </c>
      <c r="AF96">
        <v>7.9079348152997451</v>
      </c>
      <c r="AG96">
        <f t="shared" si="5"/>
        <v>2718.769902580952</v>
      </c>
      <c r="AH96">
        <v>0.23092193539658012</v>
      </c>
      <c r="AI96">
        <v>3425</v>
      </c>
      <c r="AK96">
        <v>1</v>
      </c>
      <c r="AL96">
        <v>0</v>
      </c>
      <c r="AM96">
        <v>5.72</v>
      </c>
      <c r="AN96">
        <v>5.76</v>
      </c>
      <c r="AO96">
        <v>3.56</v>
      </c>
    </row>
    <row r="97" spans="1:41" x14ac:dyDescent="0.3">
      <c r="A97">
        <v>1</v>
      </c>
      <c r="B97">
        <v>0.31</v>
      </c>
      <c r="C97">
        <f t="shared" si="3"/>
        <v>0.77294828243535307</v>
      </c>
      <c r="D97" t="s">
        <v>34</v>
      </c>
      <c r="E97">
        <v>0</v>
      </c>
      <c r="F97">
        <v>1</v>
      </c>
      <c r="G97">
        <v>0</v>
      </c>
      <c r="H97">
        <v>0</v>
      </c>
      <c r="I97">
        <v>0</v>
      </c>
      <c r="J97" t="s">
        <v>38</v>
      </c>
      <c r="K97">
        <v>0</v>
      </c>
      <c r="L97">
        <v>0</v>
      </c>
      <c r="M97">
        <v>0</v>
      </c>
      <c r="N97">
        <v>0</v>
      </c>
      <c r="O97">
        <v>1</v>
      </c>
      <c r="P97">
        <v>0</v>
      </c>
      <c r="Q97">
        <v>0</v>
      </c>
      <c r="R97" t="s">
        <v>49</v>
      </c>
      <c r="S97">
        <v>0</v>
      </c>
      <c r="T97">
        <v>0</v>
      </c>
      <c r="U97">
        <v>0</v>
      </c>
      <c r="V97">
        <v>0</v>
      </c>
      <c r="W97">
        <v>0</v>
      </c>
      <c r="X97">
        <v>1</v>
      </c>
      <c r="Y97">
        <v>0</v>
      </c>
      <c r="Z97">
        <v>0</v>
      </c>
      <c r="AA97">
        <v>63.8</v>
      </c>
      <c r="AB97">
        <v>56</v>
      </c>
      <c r="AC97">
        <v>586</v>
      </c>
      <c r="AD97">
        <v>6.3733197895770122</v>
      </c>
      <c r="AE97">
        <f t="shared" si="4"/>
        <v>585.99999999999977</v>
      </c>
      <c r="AF97">
        <v>6.2291099546376323</v>
      </c>
      <c r="AG97">
        <f t="shared" si="5"/>
        <v>507.3037591398961</v>
      </c>
      <c r="AH97">
        <v>0.14420983493937989</v>
      </c>
      <c r="AI97">
        <v>586</v>
      </c>
      <c r="AK97">
        <v>1</v>
      </c>
      <c r="AL97">
        <v>0</v>
      </c>
      <c r="AM97">
        <v>4.33</v>
      </c>
      <c r="AN97">
        <v>4.29</v>
      </c>
      <c r="AO97">
        <v>2.75</v>
      </c>
    </row>
    <row r="98" spans="1:41" x14ac:dyDescent="0.3">
      <c r="A98">
        <v>1</v>
      </c>
      <c r="B98">
        <v>0.31</v>
      </c>
      <c r="C98">
        <f t="shared" si="3"/>
        <v>0.77294828243535307</v>
      </c>
      <c r="D98" t="s">
        <v>37</v>
      </c>
      <c r="E98">
        <v>0</v>
      </c>
      <c r="F98">
        <v>0</v>
      </c>
      <c r="G98">
        <v>1</v>
      </c>
      <c r="H98">
        <v>0</v>
      </c>
      <c r="I98">
        <v>0</v>
      </c>
      <c r="J98" t="s">
        <v>40</v>
      </c>
      <c r="K98">
        <v>0</v>
      </c>
      <c r="L98">
        <v>1</v>
      </c>
      <c r="M98">
        <v>0</v>
      </c>
      <c r="N98">
        <v>0</v>
      </c>
      <c r="O98">
        <v>0</v>
      </c>
      <c r="P98">
        <v>0</v>
      </c>
      <c r="Q98">
        <v>0</v>
      </c>
      <c r="R98" t="s">
        <v>49</v>
      </c>
      <c r="S98">
        <v>0</v>
      </c>
      <c r="T98">
        <v>0</v>
      </c>
      <c r="U98">
        <v>0</v>
      </c>
      <c r="V98">
        <v>0</v>
      </c>
      <c r="W98">
        <v>0</v>
      </c>
      <c r="X98">
        <v>1</v>
      </c>
      <c r="Y98">
        <v>0</v>
      </c>
      <c r="Z98">
        <v>0</v>
      </c>
      <c r="AA98">
        <v>61.8</v>
      </c>
      <c r="AB98">
        <v>55</v>
      </c>
      <c r="AC98">
        <v>872</v>
      </c>
      <c r="AD98">
        <v>6.7707894239089796</v>
      </c>
      <c r="AE98">
        <f t="shared" si="4"/>
        <v>872</v>
      </c>
      <c r="AF98">
        <v>6.5668702509433174</v>
      </c>
      <c r="AG98">
        <f t="shared" si="5"/>
        <v>711.14066474336562</v>
      </c>
      <c r="AH98">
        <v>0.2039191729656622</v>
      </c>
      <c r="AI98">
        <v>872</v>
      </c>
      <c r="AK98">
        <v>1</v>
      </c>
      <c r="AL98">
        <v>0</v>
      </c>
      <c r="AM98">
        <v>4.3499999999999996</v>
      </c>
      <c r="AN98">
        <v>4.33</v>
      </c>
      <c r="AO98">
        <v>2.68</v>
      </c>
    </row>
    <row r="99" spans="1:41" x14ac:dyDescent="0.3">
      <c r="A99">
        <v>1</v>
      </c>
      <c r="B99">
        <v>0.37</v>
      </c>
      <c r="C99">
        <f t="shared" si="3"/>
        <v>0.80361412028656642</v>
      </c>
      <c r="D99" t="s">
        <v>37</v>
      </c>
      <c r="E99">
        <v>0</v>
      </c>
      <c r="F99">
        <v>0</v>
      </c>
      <c r="G99">
        <v>1</v>
      </c>
      <c r="H99">
        <v>0</v>
      </c>
      <c r="I99">
        <v>0</v>
      </c>
      <c r="J99" t="s">
        <v>40</v>
      </c>
      <c r="K99">
        <v>0</v>
      </c>
      <c r="L99">
        <v>1</v>
      </c>
      <c r="M99">
        <v>0</v>
      </c>
      <c r="N99">
        <v>0</v>
      </c>
      <c r="O99">
        <v>0</v>
      </c>
      <c r="P99">
        <v>0</v>
      </c>
      <c r="Q99">
        <v>0</v>
      </c>
      <c r="R99" t="s">
        <v>49</v>
      </c>
      <c r="S99">
        <v>0</v>
      </c>
      <c r="T99">
        <v>0</v>
      </c>
      <c r="U99">
        <v>0</v>
      </c>
      <c r="V99">
        <v>0</v>
      </c>
      <c r="W99">
        <v>0</v>
      </c>
      <c r="X99">
        <v>1</v>
      </c>
      <c r="Y99">
        <v>0</v>
      </c>
      <c r="Z99">
        <v>0</v>
      </c>
      <c r="AA99">
        <v>61.9</v>
      </c>
      <c r="AB99">
        <v>53</v>
      </c>
      <c r="AC99">
        <v>1041</v>
      </c>
      <c r="AD99">
        <v>6.9479370686149693</v>
      </c>
      <c r="AE99">
        <f t="shared" si="4"/>
        <v>1041.0000000000005</v>
      </c>
      <c r="AF99">
        <v>6.8328813918258842</v>
      </c>
      <c r="AG99">
        <f t="shared" si="5"/>
        <v>927.8604940758164</v>
      </c>
      <c r="AH99">
        <v>0.11505567678908513</v>
      </c>
      <c r="AI99">
        <v>1041</v>
      </c>
      <c r="AK99">
        <v>1</v>
      </c>
      <c r="AL99">
        <v>0</v>
      </c>
      <c r="AM99">
        <v>4.6500000000000004</v>
      </c>
      <c r="AN99">
        <v>4.62</v>
      </c>
      <c r="AO99">
        <v>2.87</v>
      </c>
    </row>
    <row r="100" spans="1:41" x14ac:dyDescent="0.3">
      <c r="A100">
        <v>1</v>
      </c>
      <c r="B100">
        <v>0.43</v>
      </c>
      <c r="C100">
        <f t="shared" si="3"/>
        <v>0.83061489223310514</v>
      </c>
      <c r="D100" t="s">
        <v>37</v>
      </c>
      <c r="E100">
        <v>0</v>
      </c>
      <c r="F100">
        <v>0</v>
      </c>
      <c r="G100">
        <v>1</v>
      </c>
      <c r="H100">
        <v>0</v>
      </c>
      <c r="I100">
        <v>0</v>
      </c>
      <c r="J100" t="s">
        <v>38</v>
      </c>
      <c r="K100">
        <v>0</v>
      </c>
      <c r="L100">
        <v>0</v>
      </c>
      <c r="M100">
        <v>0</v>
      </c>
      <c r="N100">
        <v>0</v>
      </c>
      <c r="O100">
        <v>1</v>
      </c>
      <c r="P100">
        <v>0</v>
      </c>
      <c r="Q100">
        <v>0</v>
      </c>
      <c r="R100" t="s">
        <v>39</v>
      </c>
      <c r="S100">
        <v>0</v>
      </c>
      <c r="T100">
        <v>0</v>
      </c>
      <c r="U100">
        <v>0</v>
      </c>
      <c r="V100">
        <v>0</v>
      </c>
      <c r="W100">
        <v>0</v>
      </c>
      <c r="X100">
        <v>0</v>
      </c>
      <c r="Y100">
        <v>0</v>
      </c>
      <c r="Z100">
        <v>1</v>
      </c>
      <c r="AA100">
        <v>61.3</v>
      </c>
      <c r="AB100">
        <v>56</v>
      </c>
      <c r="AC100">
        <v>943</v>
      </c>
      <c r="AD100">
        <v>6.8490662826334576</v>
      </c>
      <c r="AE100">
        <f t="shared" si="4"/>
        <v>943.00000000000011</v>
      </c>
      <c r="AF100">
        <v>7.12816257137451</v>
      </c>
      <c r="AG100">
        <f t="shared" si="5"/>
        <v>1246.5843515281185</v>
      </c>
      <c r="AH100">
        <v>-0.27909628874105241</v>
      </c>
      <c r="AI100">
        <v>943</v>
      </c>
      <c r="AK100">
        <v>1</v>
      </c>
      <c r="AL100">
        <v>0</v>
      </c>
      <c r="AM100">
        <v>4.8600000000000003</v>
      </c>
      <c r="AN100">
        <v>4.9000000000000004</v>
      </c>
      <c r="AO100">
        <v>2.99</v>
      </c>
    </row>
    <row r="101" spans="1:41" x14ac:dyDescent="0.3">
      <c r="A101">
        <v>1</v>
      </c>
      <c r="B101">
        <v>0.79</v>
      </c>
      <c r="C101">
        <f t="shared" si="3"/>
        <v>0.9494851951207155</v>
      </c>
      <c r="D101" t="s">
        <v>46</v>
      </c>
      <c r="E101">
        <v>0</v>
      </c>
      <c r="F101">
        <v>0</v>
      </c>
      <c r="G101">
        <v>0</v>
      </c>
      <c r="H101">
        <v>1</v>
      </c>
      <c r="I101">
        <v>0</v>
      </c>
      <c r="J101" t="s">
        <v>38</v>
      </c>
      <c r="K101">
        <v>0</v>
      </c>
      <c r="L101">
        <v>0</v>
      </c>
      <c r="M101">
        <v>0</v>
      </c>
      <c r="N101">
        <v>0</v>
      </c>
      <c r="O101">
        <v>1</v>
      </c>
      <c r="P101">
        <v>0</v>
      </c>
      <c r="Q101">
        <v>0</v>
      </c>
      <c r="R101" t="s">
        <v>36</v>
      </c>
      <c r="S101">
        <v>0</v>
      </c>
      <c r="T101">
        <v>0</v>
      </c>
      <c r="U101">
        <v>1</v>
      </c>
      <c r="V101">
        <v>0</v>
      </c>
      <c r="W101">
        <v>0</v>
      </c>
      <c r="X101">
        <v>0</v>
      </c>
      <c r="Y101">
        <v>0</v>
      </c>
      <c r="Z101">
        <v>0</v>
      </c>
      <c r="AA101">
        <v>63</v>
      </c>
      <c r="AB101">
        <v>54</v>
      </c>
      <c r="AC101">
        <v>2420</v>
      </c>
      <c r="AD101">
        <v>7.7915228191507317</v>
      </c>
      <c r="AE101">
        <f t="shared" si="4"/>
        <v>2419.9999999999991</v>
      </c>
      <c r="AF101">
        <v>7.832355866930051</v>
      </c>
      <c r="AG101">
        <f t="shared" si="5"/>
        <v>2520.8611969112148</v>
      </c>
      <c r="AH101">
        <v>-4.0833047779319287E-2</v>
      </c>
      <c r="AI101">
        <v>2420</v>
      </c>
      <c r="AK101">
        <v>1</v>
      </c>
      <c r="AL101">
        <v>0</v>
      </c>
      <c r="AM101">
        <v>5.9</v>
      </c>
      <c r="AN101">
        <v>5.86</v>
      </c>
      <c r="AO101">
        <v>3.69</v>
      </c>
    </row>
    <row r="102" spans="1:41" x14ac:dyDescent="0.3">
      <c r="A102">
        <v>1</v>
      </c>
      <c r="B102">
        <v>0.31</v>
      </c>
      <c r="C102">
        <f t="shared" si="3"/>
        <v>0.77294828243535307</v>
      </c>
      <c r="D102" t="s">
        <v>46</v>
      </c>
      <c r="E102">
        <v>0</v>
      </c>
      <c r="F102">
        <v>0</v>
      </c>
      <c r="G102">
        <v>0</v>
      </c>
      <c r="H102">
        <v>1</v>
      </c>
      <c r="I102">
        <v>0</v>
      </c>
      <c r="J102" t="s">
        <v>47</v>
      </c>
      <c r="K102">
        <v>0</v>
      </c>
      <c r="L102">
        <v>0</v>
      </c>
      <c r="M102">
        <v>0</v>
      </c>
      <c r="N102">
        <v>1</v>
      </c>
      <c r="O102">
        <v>0</v>
      </c>
      <c r="P102">
        <v>0</v>
      </c>
      <c r="Q102">
        <v>0</v>
      </c>
      <c r="R102" t="s">
        <v>49</v>
      </c>
      <c r="S102">
        <v>0</v>
      </c>
      <c r="T102">
        <v>0</v>
      </c>
      <c r="U102">
        <v>0</v>
      </c>
      <c r="V102">
        <v>0</v>
      </c>
      <c r="W102">
        <v>0</v>
      </c>
      <c r="X102">
        <v>1</v>
      </c>
      <c r="Y102">
        <v>0</v>
      </c>
      <c r="Z102">
        <v>0</v>
      </c>
      <c r="AA102">
        <v>61.5</v>
      </c>
      <c r="AB102">
        <v>60</v>
      </c>
      <c r="AC102">
        <v>544</v>
      </c>
      <c r="AD102">
        <v>6.2989492468559423</v>
      </c>
      <c r="AE102">
        <f t="shared" si="4"/>
        <v>543.99999999999977</v>
      </c>
      <c r="AF102">
        <v>6.4425155789840947</v>
      </c>
      <c r="AG102">
        <f t="shared" si="5"/>
        <v>627.98455924980806</v>
      </c>
      <c r="AH102">
        <v>-0.1435663321281524</v>
      </c>
      <c r="AI102">
        <v>544</v>
      </c>
      <c r="AK102">
        <v>1</v>
      </c>
      <c r="AL102">
        <v>0</v>
      </c>
      <c r="AM102">
        <v>4.3099999999999996</v>
      </c>
      <c r="AN102">
        <v>4.34</v>
      </c>
      <c r="AO102">
        <v>2.66</v>
      </c>
    </row>
    <row r="103" spans="1:41" x14ac:dyDescent="0.3">
      <c r="A103">
        <v>1</v>
      </c>
      <c r="B103">
        <v>1</v>
      </c>
      <c r="C103">
        <f t="shared" si="3"/>
        <v>1</v>
      </c>
      <c r="D103" t="s">
        <v>52</v>
      </c>
      <c r="E103">
        <v>0</v>
      </c>
      <c r="F103">
        <v>0</v>
      </c>
      <c r="G103">
        <v>0</v>
      </c>
      <c r="H103">
        <v>0</v>
      </c>
      <c r="I103">
        <v>1</v>
      </c>
      <c r="J103" t="s">
        <v>40</v>
      </c>
      <c r="K103">
        <v>0</v>
      </c>
      <c r="L103">
        <v>1</v>
      </c>
      <c r="M103">
        <v>0</v>
      </c>
      <c r="N103">
        <v>0</v>
      </c>
      <c r="O103">
        <v>0</v>
      </c>
      <c r="P103">
        <v>0</v>
      </c>
      <c r="Q103">
        <v>0</v>
      </c>
      <c r="R103" t="s">
        <v>49</v>
      </c>
      <c r="S103">
        <v>0</v>
      </c>
      <c r="T103">
        <v>0</v>
      </c>
      <c r="U103">
        <v>0</v>
      </c>
      <c r="V103">
        <v>0</v>
      </c>
      <c r="W103">
        <v>0</v>
      </c>
      <c r="X103">
        <v>1</v>
      </c>
      <c r="Y103">
        <v>0</v>
      </c>
      <c r="Z103">
        <v>0</v>
      </c>
      <c r="AA103">
        <v>63.5</v>
      </c>
      <c r="AB103">
        <v>56</v>
      </c>
      <c r="AC103">
        <v>5633</v>
      </c>
      <c r="AD103">
        <v>8.6363974388947131</v>
      </c>
      <c r="AE103">
        <f t="shared" si="4"/>
        <v>5632.9999999999955</v>
      </c>
      <c r="AF103">
        <v>8.5955486066079541</v>
      </c>
      <c r="AG103">
        <f t="shared" si="5"/>
        <v>5407.5348718942932</v>
      </c>
      <c r="AH103">
        <v>4.0848832286759063E-2</v>
      </c>
      <c r="AI103">
        <v>5633</v>
      </c>
      <c r="AK103">
        <v>1</v>
      </c>
      <c r="AL103">
        <v>0</v>
      </c>
      <c r="AM103">
        <v>6.37</v>
      </c>
      <c r="AN103">
        <v>6.32</v>
      </c>
      <c r="AO103">
        <v>4.03</v>
      </c>
    </row>
    <row r="104" spans="1:41" x14ac:dyDescent="0.3">
      <c r="A104">
        <v>1</v>
      </c>
      <c r="B104">
        <v>0.32</v>
      </c>
      <c r="C104">
        <f t="shared" si="3"/>
        <v>0.77836353222053056</v>
      </c>
      <c r="D104" t="s">
        <v>37</v>
      </c>
      <c r="E104">
        <v>0</v>
      </c>
      <c r="F104">
        <v>0</v>
      </c>
      <c r="G104">
        <v>1</v>
      </c>
      <c r="H104">
        <v>0</v>
      </c>
      <c r="I104">
        <v>0</v>
      </c>
      <c r="J104" t="s">
        <v>47</v>
      </c>
      <c r="K104">
        <v>0</v>
      </c>
      <c r="L104">
        <v>0</v>
      </c>
      <c r="M104">
        <v>0</v>
      </c>
      <c r="N104">
        <v>1</v>
      </c>
      <c r="O104">
        <v>0</v>
      </c>
      <c r="P104">
        <v>0</v>
      </c>
      <c r="Q104">
        <v>0</v>
      </c>
      <c r="R104" t="s">
        <v>39</v>
      </c>
      <c r="S104">
        <v>0</v>
      </c>
      <c r="T104">
        <v>0</v>
      </c>
      <c r="U104">
        <v>0</v>
      </c>
      <c r="V104">
        <v>0</v>
      </c>
      <c r="W104">
        <v>0</v>
      </c>
      <c r="X104">
        <v>0</v>
      </c>
      <c r="Y104">
        <v>0</v>
      </c>
      <c r="Z104">
        <v>1</v>
      </c>
      <c r="AA104">
        <v>61.5</v>
      </c>
      <c r="AB104">
        <v>57</v>
      </c>
      <c r="AC104">
        <v>730</v>
      </c>
      <c r="AD104">
        <v>6.5930445341424369</v>
      </c>
      <c r="AE104">
        <f t="shared" si="4"/>
        <v>730</v>
      </c>
      <c r="AF104">
        <v>6.7241860125429582</v>
      </c>
      <c r="AG104">
        <f t="shared" si="5"/>
        <v>832.29422368401777</v>
      </c>
      <c r="AH104">
        <v>-0.13114147840052137</v>
      </c>
      <c r="AI104">
        <v>730</v>
      </c>
      <c r="AK104">
        <v>1</v>
      </c>
      <c r="AL104">
        <v>0</v>
      </c>
      <c r="AM104">
        <v>4.3899999999999997</v>
      </c>
      <c r="AN104">
        <v>4.43</v>
      </c>
      <c r="AO104">
        <v>2.71</v>
      </c>
    </row>
    <row r="105" spans="1:41" x14ac:dyDescent="0.3">
      <c r="A105">
        <v>1</v>
      </c>
      <c r="B105">
        <v>0.4</v>
      </c>
      <c r="C105">
        <f t="shared" si="3"/>
        <v>0.81750984625132994</v>
      </c>
      <c r="D105" t="s">
        <v>42</v>
      </c>
      <c r="E105">
        <v>1</v>
      </c>
      <c r="F105">
        <v>0</v>
      </c>
      <c r="G105">
        <v>0</v>
      </c>
      <c r="H105">
        <v>0</v>
      </c>
      <c r="I105">
        <v>0</v>
      </c>
      <c r="J105" t="s">
        <v>38</v>
      </c>
      <c r="K105">
        <v>0</v>
      </c>
      <c r="L105">
        <v>0</v>
      </c>
      <c r="M105">
        <v>0</v>
      </c>
      <c r="N105">
        <v>0</v>
      </c>
      <c r="O105">
        <v>1</v>
      </c>
      <c r="P105">
        <v>0</v>
      </c>
      <c r="Q105">
        <v>0</v>
      </c>
      <c r="R105" t="s">
        <v>49</v>
      </c>
      <c r="S105">
        <v>0</v>
      </c>
      <c r="T105">
        <v>0</v>
      </c>
      <c r="U105">
        <v>0</v>
      </c>
      <c r="V105">
        <v>0</v>
      </c>
      <c r="W105">
        <v>0</v>
      </c>
      <c r="X105">
        <v>1</v>
      </c>
      <c r="Y105">
        <v>0</v>
      </c>
      <c r="Z105">
        <v>0</v>
      </c>
      <c r="AA105">
        <v>65.099999999999994</v>
      </c>
      <c r="AB105">
        <v>59</v>
      </c>
      <c r="AC105">
        <v>704</v>
      </c>
      <c r="AD105">
        <v>6.5567783561580422</v>
      </c>
      <c r="AE105">
        <f t="shared" si="4"/>
        <v>703.99999999999989</v>
      </c>
      <c r="AF105">
        <v>6.6438644006320615</v>
      </c>
      <c r="AG105">
        <f t="shared" si="5"/>
        <v>768.05734676895383</v>
      </c>
      <c r="AH105">
        <v>-8.7086044474019353E-2</v>
      </c>
      <c r="AI105">
        <v>704</v>
      </c>
      <c r="AK105">
        <v>1</v>
      </c>
      <c r="AL105">
        <v>0</v>
      </c>
      <c r="AM105">
        <v>4.58</v>
      </c>
      <c r="AN105">
        <v>4.63</v>
      </c>
      <c r="AO105">
        <v>3</v>
      </c>
    </row>
    <row r="106" spans="1:41" x14ac:dyDescent="0.3">
      <c r="A106">
        <v>1</v>
      </c>
      <c r="B106">
        <v>0.4</v>
      </c>
      <c r="C106">
        <f t="shared" si="3"/>
        <v>0.81750984625132994</v>
      </c>
      <c r="D106" t="s">
        <v>37</v>
      </c>
      <c r="E106">
        <v>0</v>
      </c>
      <c r="F106">
        <v>0</v>
      </c>
      <c r="G106">
        <v>1</v>
      </c>
      <c r="H106">
        <v>0</v>
      </c>
      <c r="I106">
        <v>0</v>
      </c>
      <c r="J106" t="s">
        <v>40</v>
      </c>
      <c r="K106">
        <v>0</v>
      </c>
      <c r="L106">
        <v>1</v>
      </c>
      <c r="M106">
        <v>0</v>
      </c>
      <c r="N106">
        <v>0</v>
      </c>
      <c r="O106">
        <v>0</v>
      </c>
      <c r="P106">
        <v>0</v>
      </c>
      <c r="Q106">
        <v>0</v>
      </c>
      <c r="R106" t="s">
        <v>39</v>
      </c>
      <c r="S106">
        <v>0</v>
      </c>
      <c r="T106">
        <v>0</v>
      </c>
      <c r="U106">
        <v>0</v>
      </c>
      <c r="V106">
        <v>0</v>
      </c>
      <c r="W106">
        <v>0</v>
      </c>
      <c r="X106">
        <v>0</v>
      </c>
      <c r="Y106">
        <v>0</v>
      </c>
      <c r="Z106">
        <v>1</v>
      </c>
      <c r="AA106">
        <v>61.7</v>
      </c>
      <c r="AB106">
        <v>55</v>
      </c>
      <c r="AC106">
        <v>1158</v>
      </c>
      <c r="AD106">
        <v>7.0544496581329401</v>
      </c>
      <c r="AE106">
        <f t="shared" si="4"/>
        <v>1157.9999999999995</v>
      </c>
      <c r="AF106">
        <v>7.2045088703537861</v>
      </c>
      <c r="AG106">
        <f t="shared" si="5"/>
        <v>1345.4837197998677</v>
      </c>
      <c r="AH106">
        <v>-0.15005921222084595</v>
      </c>
      <c r="AI106">
        <v>1158</v>
      </c>
      <c r="AK106">
        <v>1</v>
      </c>
      <c r="AL106">
        <v>0</v>
      </c>
      <c r="AM106">
        <v>4.74</v>
      </c>
      <c r="AN106">
        <v>4.76</v>
      </c>
      <c r="AO106">
        <v>2.93</v>
      </c>
    </row>
    <row r="107" spans="1:41" x14ac:dyDescent="0.3">
      <c r="A107">
        <v>1</v>
      </c>
      <c r="B107">
        <v>0.71</v>
      </c>
      <c r="C107">
        <f t="shared" si="3"/>
        <v>0.92745257402238301</v>
      </c>
      <c r="D107" t="s">
        <v>37</v>
      </c>
      <c r="E107">
        <v>0</v>
      </c>
      <c r="F107">
        <v>0</v>
      </c>
      <c r="G107">
        <v>1</v>
      </c>
      <c r="H107">
        <v>0</v>
      </c>
      <c r="I107">
        <v>0</v>
      </c>
      <c r="J107" t="s">
        <v>40</v>
      </c>
      <c r="K107">
        <v>0</v>
      </c>
      <c r="L107">
        <v>1</v>
      </c>
      <c r="M107">
        <v>0</v>
      </c>
      <c r="N107">
        <v>0</v>
      </c>
      <c r="O107">
        <v>0</v>
      </c>
      <c r="P107">
        <v>0</v>
      </c>
      <c r="Q107">
        <v>0</v>
      </c>
      <c r="R107" t="s">
        <v>36</v>
      </c>
      <c r="S107">
        <v>0</v>
      </c>
      <c r="T107">
        <v>0</v>
      </c>
      <c r="U107">
        <v>1</v>
      </c>
      <c r="V107">
        <v>0</v>
      </c>
      <c r="W107">
        <v>0</v>
      </c>
      <c r="X107">
        <v>0</v>
      </c>
      <c r="Y107">
        <v>0</v>
      </c>
      <c r="Z107">
        <v>0</v>
      </c>
      <c r="AA107">
        <v>61.8</v>
      </c>
      <c r="AB107">
        <v>57</v>
      </c>
      <c r="AC107">
        <v>2717</v>
      </c>
      <c r="AD107">
        <v>7.9072836094263481</v>
      </c>
      <c r="AE107">
        <f t="shared" si="4"/>
        <v>2717.0000000000009</v>
      </c>
      <c r="AF107">
        <v>7.8771799799204434</v>
      </c>
      <c r="AG107">
        <f t="shared" si="5"/>
        <v>2636.4272888371183</v>
      </c>
      <c r="AH107">
        <v>3.0103629505904728E-2</v>
      </c>
      <c r="AI107">
        <v>2717</v>
      </c>
      <c r="AK107">
        <v>1</v>
      </c>
      <c r="AL107">
        <v>0</v>
      </c>
      <c r="AM107">
        <v>5.72</v>
      </c>
      <c r="AN107">
        <v>5.76</v>
      </c>
      <c r="AO107">
        <v>3.55</v>
      </c>
    </row>
    <row r="108" spans="1:41" x14ac:dyDescent="0.3">
      <c r="A108">
        <v>1</v>
      </c>
      <c r="B108">
        <v>0.7</v>
      </c>
      <c r="C108">
        <f t="shared" si="3"/>
        <v>0.9245641699070527</v>
      </c>
      <c r="D108" t="s">
        <v>37</v>
      </c>
      <c r="E108">
        <v>0</v>
      </c>
      <c r="F108">
        <v>0</v>
      </c>
      <c r="G108">
        <v>1</v>
      </c>
      <c r="H108">
        <v>0</v>
      </c>
      <c r="I108">
        <v>0</v>
      </c>
      <c r="J108" t="s">
        <v>48</v>
      </c>
      <c r="K108">
        <v>0</v>
      </c>
      <c r="L108">
        <v>0</v>
      </c>
      <c r="M108">
        <v>1</v>
      </c>
      <c r="N108">
        <v>0</v>
      </c>
      <c r="O108">
        <v>0</v>
      </c>
      <c r="P108">
        <v>0</v>
      </c>
      <c r="Q108">
        <v>0</v>
      </c>
      <c r="R108" t="s">
        <v>39</v>
      </c>
      <c r="S108">
        <v>0</v>
      </c>
      <c r="T108">
        <v>0</v>
      </c>
      <c r="U108">
        <v>0</v>
      </c>
      <c r="V108">
        <v>0</v>
      </c>
      <c r="W108">
        <v>0</v>
      </c>
      <c r="X108">
        <v>0</v>
      </c>
      <c r="Y108">
        <v>0</v>
      </c>
      <c r="Z108">
        <v>1</v>
      </c>
      <c r="AA108">
        <v>62</v>
      </c>
      <c r="AB108">
        <v>55</v>
      </c>
      <c r="AC108">
        <v>3191</v>
      </c>
      <c r="AD108">
        <v>8.068089626278244</v>
      </c>
      <c r="AE108">
        <f t="shared" si="4"/>
        <v>3191.0000000000014</v>
      </c>
      <c r="AF108">
        <v>8.1477199085766152</v>
      </c>
      <c r="AG108">
        <f t="shared" si="5"/>
        <v>3455.4912404746742</v>
      </c>
      <c r="AH108">
        <v>-7.9630282298371213E-2</v>
      </c>
      <c r="AI108">
        <v>3191</v>
      </c>
      <c r="AK108">
        <v>1</v>
      </c>
      <c r="AL108">
        <v>0</v>
      </c>
      <c r="AM108">
        <v>5.71</v>
      </c>
      <c r="AN108">
        <v>5.67</v>
      </c>
      <c r="AO108">
        <v>3.53</v>
      </c>
    </row>
    <row r="109" spans="1:41" x14ac:dyDescent="0.3">
      <c r="A109">
        <v>1</v>
      </c>
      <c r="B109">
        <v>0.83</v>
      </c>
      <c r="C109">
        <f t="shared" si="3"/>
        <v>0.9598542065367236</v>
      </c>
      <c r="D109" t="s">
        <v>46</v>
      </c>
      <c r="E109">
        <v>0</v>
      </c>
      <c r="F109">
        <v>0</v>
      </c>
      <c r="G109">
        <v>0</v>
      </c>
      <c r="H109">
        <v>1</v>
      </c>
      <c r="I109">
        <v>0</v>
      </c>
      <c r="J109" t="s">
        <v>51</v>
      </c>
      <c r="K109">
        <v>1</v>
      </c>
      <c r="L109">
        <v>0</v>
      </c>
      <c r="M109">
        <v>0</v>
      </c>
      <c r="N109">
        <v>0</v>
      </c>
      <c r="O109">
        <v>0</v>
      </c>
      <c r="P109">
        <v>0</v>
      </c>
      <c r="Q109">
        <v>0</v>
      </c>
      <c r="R109" t="s">
        <v>36</v>
      </c>
      <c r="S109">
        <v>0</v>
      </c>
      <c r="T109">
        <v>0</v>
      </c>
      <c r="U109">
        <v>1</v>
      </c>
      <c r="V109">
        <v>0</v>
      </c>
      <c r="W109">
        <v>0</v>
      </c>
      <c r="X109">
        <v>0</v>
      </c>
      <c r="Y109">
        <v>0</v>
      </c>
      <c r="Z109">
        <v>0</v>
      </c>
      <c r="AA109">
        <v>59.7</v>
      </c>
      <c r="AB109">
        <v>59</v>
      </c>
      <c r="AC109">
        <v>3556</v>
      </c>
      <c r="AD109">
        <v>8.1763915966337954</v>
      </c>
      <c r="AE109">
        <f t="shared" si="4"/>
        <v>3556.0000000000009</v>
      </c>
      <c r="AF109">
        <v>8.1555850158188701</v>
      </c>
      <c r="AG109">
        <f t="shared" si="5"/>
        <v>3482.7762086022267</v>
      </c>
      <c r="AH109">
        <v>2.0806580814925368E-2</v>
      </c>
      <c r="AI109">
        <v>3556</v>
      </c>
      <c r="AK109">
        <v>1</v>
      </c>
      <c r="AL109">
        <v>0</v>
      </c>
      <c r="AM109">
        <v>6.14</v>
      </c>
      <c r="AN109">
        <v>6.12</v>
      </c>
      <c r="AO109">
        <v>3.66</v>
      </c>
    </row>
    <row r="110" spans="1:41" x14ac:dyDescent="0.3">
      <c r="A110">
        <v>1</v>
      </c>
      <c r="B110">
        <v>0.32</v>
      </c>
      <c r="C110">
        <f t="shared" si="3"/>
        <v>0.77836353222053056</v>
      </c>
      <c r="D110" t="s">
        <v>37</v>
      </c>
      <c r="E110">
        <v>0</v>
      </c>
      <c r="F110">
        <v>0</v>
      </c>
      <c r="G110">
        <v>1</v>
      </c>
      <c r="H110">
        <v>0</v>
      </c>
      <c r="I110">
        <v>0</v>
      </c>
      <c r="J110" t="s">
        <v>38</v>
      </c>
      <c r="K110">
        <v>0</v>
      </c>
      <c r="L110">
        <v>0</v>
      </c>
      <c r="M110">
        <v>0</v>
      </c>
      <c r="N110">
        <v>0</v>
      </c>
      <c r="O110">
        <v>1</v>
      </c>
      <c r="P110">
        <v>0</v>
      </c>
      <c r="Q110">
        <v>0</v>
      </c>
      <c r="R110" t="s">
        <v>39</v>
      </c>
      <c r="S110">
        <v>0</v>
      </c>
      <c r="T110">
        <v>0</v>
      </c>
      <c r="U110">
        <v>0</v>
      </c>
      <c r="V110">
        <v>0</v>
      </c>
      <c r="W110">
        <v>0</v>
      </c>
      <c r="X110">
        <v>0</v>
      </c>
      <c r="Y110">
        <v>0</v>
      </c>
      <c r="Z110">
        <v>1</v>
      </c>
      <c r="AA110">
        <v>61.8</v>
      </c>
      <c r="AB110">
        <v>55</v>
      </c>
      <c r="AC110">
        <v>645</v>
      </c>
      <c r="AD110">
        <v>6.4692503167957724</v>
      </c>
      <c r="AE110">
        <f t="shared" si="4"/>
        <v>645</v>
      </c>
      <c r="AF110">
        <v>6.632733564541418</v>
      </c>
      <c r="AG110">
        <f t="shared" si="5"/>
        <v>759.55562972020118</v>
      </c>
      <c r="AH110">
        <v>-0.1634832477456456</v>
      </c>
      <c r="AI110">
        <v>645</v>
      </c>
      <c r="AK110">
        <v>1</v>
      </c>
      <c r="AL110">
        <v>0</v>
      </c>
      <c r="AM110">
        <v>4.38</v>
      </c>
      <c r="AN110">
        <v>4.42</v>
      </c>
      <c r="AO110">
        <v>2.72</v>
      </c>
    </row>
    <row r="111" spans="1:41" x14ac:dyDescent="0.3">
      <c r="A111">
        <v>1</v>
      </c>
      <c r="B111">
        <v>1</v>
      </c>
      <c r="C111">
        <f t="shared" si="3"/>
        <v>1</v>
      </c>
      <c r="D111" t="s">
        <v>46</v>
      </c>
      <c r="E111">
        <v>0</v>
      </c>
      <c r="F111">
        <v>0</v>
      </c>
      <c r="G111">
        <v>0</v>
      </c>
      <c r="H111">
        <v>1</v>
      </c>
      <c r="I111">
        <v>0</v>
      </c>
      <c r="J111" t="s">
        <v>51</v>
      </c>
      <c r="K111">
        <v>1</v>
      </c>
      <c r="L111">
        <v>0</v>
      </c>
      <c r="M111">
        <v>0</v>
      </c>
      <c r="N111">
        <v>0</v>
      </c>
      <c r="O111">
        <v>0</v>
      </c>
      <c r="P111">
        <v>0</v>
      </c>
      <c r="Q111">
        <v>0</v>
      </c>
      <c r="R111" t="s">
        <v>36</v>
      </c>
      <c r="S111">
        <v>0</v>
      </c>
      <c r="T111">
        <v>0</v>
      </c>
      <c r="U111">
        <v>1</v>
      </c>
      <c r="V111">
        <v>0</v>
      </c>
      <c r="W111">
        <v>0</v>
      </c>
      <c r="X111">
        <v>0</v>
      </c>
      <c r="Y111">
        <v>0</v>
      </c>
      <c r="Z111">
        <v>0</v>
      </c>
      <c r="AA111">
        <v>59.2</v>
      </c>
      <c r="AB111">
        <v>62</v>
      </c>
      <c r="AC111">
        <v>5723</v>
      </c>
      <c r="AD111">
        <v>8.6522484224091016</v>
      </c>
      <c r="AE111">
        <f t="shared" si="4"/>
        <v>5722.9999999999964</v>
      </c>
      <c r="AF111">
        <v>8.525241183223244</v>
      </c>
      <c r="AG111">
        <f t="shared" si="5"/>
        <v>5040.4023197322622</v>
      </c>
      <c r="AH111">
        <v>0.12700723918585766</v>
      </c>
      <c r="AI111">
        <v>5723</v>
      </c>
      <c r="AK111">
        <v>1</v>
      </c>
      <c r="AL111">
        <v>0</v>
      </c>
      <c r="AM111">
        <v>6.54</v>
      </c>
      <c r="AN111">
        <v>6.49</v>
      </c>
      <c r="AO111">
        <v>3.86</v>
      </c>
    </row>
    <row r="112" spans="1:41" x14ac:dyDescent="0.3">
      <c r="A112">
        <v>1</v>
      </c>
      <c r="B112">
        <v>0.32</v>
      </c>
      <c r="C112">
        <f t="shared" si="3"/>
        <v>0.77836353222053056</v>
      </c>
      <c r="D112" t="s">
        <v>37</v>
      </c>
      <c r="E112">
        <v>0</v>
      </c>
      <c r="F112">
        <v>0</v>
      </c>
      <c r="G112">
        <v>1</v>
      </c>
      <c r="H112">
        <v>0</v>
      </c>
      <c r="I112">
        <v>0</v>
      </c>
      <c r="J112" t="s">
        <v>40</v>
      </c>
      <c r="K112">
        <v>0</v>
      </c>
      <c r="L112">
        <v>1</v>
      </c>
      <c r="M112">
        <v>0</v>
      </c>
      <c r="N112">
        <v>0</v>
      </c>
      <c r="O112">
        <v>0</v>
      </c>
      <c r="P112">
        <v>0</v>
      </c>
      <c r="Q112">
        <v>0</v>
      </c>
      <c r="R112" t="s">
        <v>39</v>
      </c>
      <c r="S112">
        <v>0</v>
      </c>
      <c r="T112">
        <v>0</v>
      </c>
      <c r="U112">
        <v>0</v>
      </c>
      <c r="V112">
        <v>0</v>
      </c>
      <c r="W112">
        <v>0</v>
      </c>
      <c r="X112">
        <v>0</v>
      </c>
      <c r="Y112">
        <v>0</v>
      </c>
      <c r="Z112">
        <v>1</v>
      </c>
      <c r="AA112">
        <v>61.4</v>
      </c>
      <c r="AB112">
        <v>54</v>
      </c>
      <c r="AC112">
        <v>843</v>
      </c>
      <c r="AD112">
        <v>6.7369669580018554</v>
      </c>
      <c r="AE112">
        <f t="shared" si="4"/>
        <v>843</v>
      </c>
      <c r="AF112">
        <v>6.8064187387593584</v>
      </c>
      <c r="AG112">
        <f t="shared" si="5"/>
        <v>903.62887424527878</v>
      </c>
      <c r="AH112">
        <v>-6.9451780757503023E-2</v>
      </c>
      <c r="AI112">
        <v>843</v>
      </c>
      <c r="AK112">
        <v>1</v>
      </c>
      <c r="AL112">
        <v>0</v>
      </c>
      <c r="AM112">
        <v>4.4400000000000004</v>
      </c>
      <c r="AN112">
        <v>4.45</v>
      </c>
      <c r="AO112">
        <v>2.73</v>
      </c>
    </row>
    <row r="113" spans="1:41" x14ac:dyDescent="0.3">
      <c r="A113">
        <v>1</v>
      </c>
      <c r="B113">
        <v>0.5</v>
      </c>
      <c r="C113">
        <f t="shared" si="3"/>
        <v>0.85862494972146253</v>
      </c>
      <c r="D113" t="s">
        <v>37</v>
      </c>
      <c r="E113">
        <v>0</v>
      </c>
      <c r="F113">
        <v>0</v>
      </c>
      <c r="G113">
        <v>1</v>
      </c>
      <c r="H113">
        <v>0</v>
      </c>
      <c r="I113">
        <v>0</v>
      </c>
      <c r="J113" t="s">
        <v>38</v>
      </c>
      <c r="K113">
        <v>0</v>
      </c>
      <c r="L113">
        <v>0</v>
      </c>
      <c r="M113">
        <v>0</v>
      </c>
      <c r="N113">
        <v>0</v>
      </c>
      <c r="O113">
        <v>1</v>
      </c>
      <c r="P113">
        <v>0</v>
      </c>
      <c r="Q113">
        <v>0</v>
      </c>
      <c r="R113" t="s">
        <v>41</v>
      </c>
      <c r="S113">
        <v>0</v>
      </c>
      <c r="T113">
        <v>0</v>
      </c>
      <c r="U113">
        <v>0</v>
      </c>
      <c r="V113">
        <v>0</v>
      </c>
      <c r="W113">
        <v>1</v>
      </c>
      <c r="X113">
        <v>0</v>
      </c>
      <c r="Y113">
        <v>0</v>
      </c>
      <c r="Z113">
        <v>0</v>
      </c>
      <c r="AA113">
        <v>61.9</v>
      </c>
      <c r="AB113">
        <v>54</v>
      </c>
      <c r="AC113">
        <v>1370</v>
      </c>
      <c r="AD113">
        <v>7.222566018822171</v>
      </c>
      <c r="AE113">
        <f t="shared" si="4"/>
        <v>1370.0000000000005</v>
      </c>
      <c r="AF113">
        <v>7.2213422175265727</v>
      </c>
      <c r="AG113">
        <f t="shared" si="5"/>
        <v>1368.324417724036</v>
      </c>
      <c r="AH113">
        <v>1.2238012955982924E-3</v>
      </c>
      <c r="AI113">
        <v>1370</v>
      </c>
      <c r="AK113">
        <v>1</v>
      </c>
      <c r="AL113">
        <v>0</v>
      </c>
      <c r="AM113">
        <v>5.12</v>
      </c>
      <c r="AN113">
        <v>5.15</v>
      </c>
      <c r="AO113">
        <v>3.18</v>
      </c>
    </row>
    <row r="114" spans="1:41" x14ac:dyDescent="0.3">
      <c r="A114">
        <v>1</v>
      </c>
      <c r="B114">
        <v>0.52</v>
      </c>
      <c r="C114">
        <f t="shared" si="3"/>
        <v>0.86606230248622262</v>
      </c>
      <c r="D114" t="s">
        <v>46</v>
      </c>
      <c r="E114">
        <v>0</v>
      </c>
      <c r="F114">
        <v>0</v>
      </c>
      <c r="G114">
        <v>0</v>
      </c>
      <c r="H114">
        <v>1</v>
      </c>
      <c r="I114">
        <v>0</v>
      </c>
      <c r="J114" t="s">
        <v>40</v>
      </c>
      <c r="K114">
        <v>0</v>
      </c>
      <c r="L114">
        <v>1</v>
      </c>
      <c r="M114">
        <v>0</v>
      </c>
      <c r="N114">
        <v>0</v>
      </c>
      <c r="O114">
        <v>0</v>
      </c>
      <c r="P114">
        <v>0</v>
      </c>
      <c r="Q114">
        <v>0</v>
      </c>
      <c r="R114" t="s">
        <v>36</v>
      </c>
      <c r="S114">
        <v>0</v>
      </c>
      <c r="T114">
        <v>0</v>
      </c>
      <c r="U114">
        <v>1</v>
      </c>
      <c r="V114">
        <v>0</v>
      </c>
      <c r="W114">
        <v>0</v>
      </c>
      <c r="X114">
        <v>0</v>
      </c>
      <c r="Y114">
        <v>0</v>
      </c>
      <c r="Z114">
        <v>0</v>
      </c>
      <c r="AA114">
        <v>61.6</v>
      </c>
      <c r="AB114">
        <v>58</v>
      </c>
      <c r="AC114">
        <v>1605</v>
      </c>
      <c r="AD114">
        <v>7.3808790355641163</v>
      </c>
      <c r="AE114">
        <f t="shared" si="4"/>
        <v>1605</v>
      </c>
      <c r="AF114">
        <v>7.2778079673754608</v>
      </c>
      <c r="AG114">
        <f t="shared" si="5"/>
        <v>1447.8108954836696</v>
      </c>
      <c r="AH114">
        <v>0.10307106818865552</v>
      </c>
      <c r="AI114">
        <v>1605</v>
      </c>
      <c r="AK114">
        <v>1</v>
      </c>
      <c r="AL114">
        <v>0</v>
      </c>
      <c r="AM114">
        <v>5.17</v>
      </c>
      <c r="AN114">
        <v>5.12</v>
      </c>
      <c r="AO114">
        <v>3.17</v>
      </c>
    </row>
    <row r="115" spans="1:41" x14ac:dyDescent="0.3">
      <c r="A115">
        <v>1</v>
      </c>
      <c r="B115">
        <v>0.71</v>
      </c>
      <c r="C115">
        <f t="shared" si="3"/>
        <v>0.92745257402238301</v>
      </c>
      <c r="D115" t="s">
        <v>37</v>
      </c>
      <c r="E115">
        <v>0</v>
      </c>
      <c r="F115">
        <v>0</v>
      </c>
      <c r="G115">
        <v>1</v>
      </c>
      <c r="H115">
        <v>0</v>
      </c>
      <c r="I115">
        <v>0</v>
      </c>
      <c r="J115" t="s">
        <v>51</v>
      </c>
      <c r="K115">
        <v>1</v>
      </c>
      <c r="L115">
        <v>0</v>
      </c>
      <c r="M115">
        <v>0</v>
      </c>
      <c r="N115">
        <v>0</v>
      </c>
      <c r="O115">
        <v>0</v>
      </c>
      <c r="P115">
        <v>0</v>
      </c>
      <c r="Q115">
        <v>0</v>
      </c>
      <c r="R115" t="s">
        <v>45</v>
      </c>
      <c r="S115">
        <v>0</v>
      </c>
      <c r="T115">
        <v>0</v>
      </c>
      <c r="U115">
        <v>0</v>
      </c>
      <c r="V115">
        <v>1</v>
      </c>
      <c r="W115">
        <v>0</v>
      </c>
      <c r="X115">
        <v>0</v>
      </c>
      <c r="Y115">
        <v>0</v>
      </c>
      <c r="Z115">
        <v>0</v>
      </c>
      <c r="AA115">
        <v>61.5</v>
      </c>
      <c r="AB115">
        <v>55</v>
      </c>
      <c r="AC115">
        <v>2416</v>
      </c>
      <c r="AD115">
        <v>7.7898685590547059</v>
      </c>
      <c r="AE115">
        <f t="shared" si="4"/>
        <v>2416.0000000000009</v>
      </c>
      <c r="AF115">
        <v>7.7334878859805141</v>
      </c>
      <c r="AG115">
        <f t="shared" si="5"/>
        <v>2283.553099654564</v>
      </c>
      <c r="AH115">
        <v>5.6380673074191812E-2</v>
      </c>
      <c r="AI115">
        <v>2416</v>
      </c>
      <c r="AK115">
        <v>1</v>
      </c>
      <c r="AL115">
        <v>0</v>
      </c>
      <c r="AM115">
        <v>5.72</v>
      </c>
      <c r="AN115">
        <v>5.8</v>
      </c>
      <c r="AO115">
        <v>3.54</v>
      </c>
    </row>
    <row r="116" spans="1:41" x14ac:dyDescent="0.3">
      <c r="A116">
        <v>1</v>
      </c>
      <c r="B116">
        <v>0.52</v>
      </c>
      <c r="C116">
        <f t="shared" si="3"/>
        <v>0.86606230248622262</v>
      </c>
      <c r="D116" t="s">
        <v>37</v>
      </c>
      <c r="E116">
        <v>0</v>
      </c>
      <c r="F116">
        <v>0</v>
      </c>
      <c r="G116">
        <v>1</v>
      </c>
      <c r="H116">
        <v>0</v>
      </c>
      <c r="I116">
        <v>0</v>
      </c>
      <c r="J116" t="s">
        <v>47</v>
      </c>
      <c r="K116">
        <v>0</v>
      </c>
      <c r="L116">
        <v>0</v>
      </c>
      <c r="M116">
        <v>0</v>
      </c>
      <c r="N116">
        <v>1</v>
      </c>
      <c r="O116">
        <v>0</v>
      </c>
      <c r="P116">
        <v>0</v>
      </c>
      <c r="Q116">
        <v>0</v>
      </c>
      <c r="R116" t="s">
        <v>50</v>
      </c>
      <c r="S116">
        <v>0</v>
      </c>
      <c r="T116">
        <v>1</v>
      </c>
      <c r="U116">
        <v>0</v>
      </c>
      <c r="V116">
        <v>0</v>
      </c>
      <c r="W116">
        <v>0</v>
      </c>
      <c r="X116">
        <v>0</v>
      </c>
      <c r="Y116">
        <v>0</v>
      </c>
      <c r="Z116">
        <v>0</v>
      </c>
      <c r="AA116">
        <v>61.5</v>
      </c>
      <c r="AB116">
        <v>56</v>
      </c>
      <c r="AC116">
        <v>2055</v>
      </c>
      <c r="AD116">
        <v>7.6280311269303347</v>
      </c>
      <c r="AE116">
        <f t="shared" si="4"/>
        <v>2054.9999999999995</v>
      </c>
      <c r="AF116">
        <v>7.700466692744893</v>
      </c>
      <c r="AG116">
        <f t="shared" si="5"/>
        <v>2209.3788524020729</v>
      </c>
      <c r="AH116">
        <v>-7.2435565814558345E-2</v>
      </c>
      <c r="AI116">
        <v>2055</v>
      </c>
      <c r="AK116">
        <v>1</v>
      </c>
      <c r="AL116">
        <v>0</v>
      </c>
      <c r="AM116">
        <v>5.16</v>
      </c>
      <c r="AN116">
        <v>5.21</v>
      </c>
      <c r="AO116">
        <v>3.19</v>
      </c>
    </row>
    <row r="117" spans="1:41" x14ac:dyDescent="0.3">
      <c r="A117">
        <v>1</v>
      </c>
      <c r="B117">
        <v>0.71</v>
      </c>
      <c r="C117">
        <f t="shared" si="3"/>
        <v>0.92745257402238301</v>
      </c>
      <c r="D117" t="s">
        <v>34</v>
      </c>
      <c r="E117">
        <v>0</v>
      </c>
      <c r="F117">
        <v>1</v>
      </c>
      <c r="G117">
        <v>0</v>
      </c>
      <c r="H117">
        <v>0</v>
      </c>
      <c r="I117">
        <v>0</v>
      </c>
      <c r="J117" t="s">
        <v>40</v>
      </c>
      <c r="K117">
        <v>0</v>
      </c>
      <c r="L117">
        <v>1</v>
      </c>
      <c r="M117">
        <v>0</v>
      </c>
      <c r="N117">
        <v>0</v>
      </c>
      <c r="O117">
        <v>0</v>
      </c>
      <c r="P117">
        <v>0</v>
      </c>
      <c r="Q117">
        <v>0</v>
      </c>
      <c r="R117" t="s">
        <v>45</v>
      </c>
      <c r="S117">
        <v>0</v>
      </c>
      <c r="T117">
        <v>0</v>
      </c>
      <c r="U117">
        <v>0</v>
      </c>
      <c r="V117">
        <v>1</v>
      </c>
      <c r="W117">
        <v>0</v>
      </c>
      <c r="X117">
        <v>0</v>
      </c>
      <c r="Y117">
        <v>0</v>
      </c>
      <c r="Z117">
        <v>0</v>
      </c>
      <c r="AA117">
        <v>62.2</v>
      </c>
      <c r="AB117">
        <v>56</v>
      </c>
      <c r="AC117">
        <v>2390</v>
      </c>
      <c r="AD117">
        <v>7.779048644925556</v>
      </c>
      <c r="AE117">
        <f t="shared" si="4"/>
        <v>2389.9999999999991</v>
      </c>
      <c r="AF117">
        <v>7.6463889028992327</v>
      </c>
      <c r="AG117">
        <f t="shared" si="5"/>
        <v>2093.0736339838472</v>
      </c>
      <c r="AH117">
        <v>0.13265974202632336</v>
      </c>
      <c r="AI117">
        <v>2390</v>
      </c>
      <c r="AK117">
        <v>1</v>
      </c>
      <c r="AL117">
        <v>0</v>
      </c>
      <c r="AM117">
        <v>5.63</v>
      </c>
      <c r="AN117">
        <v>5.66</v>
      </c>
      <c r="AO117">
        <v>3.51</v>
      </c>
    </row>
    <row r="118" spans="1:41" x14ac:dyDescent="0.3">
      <c r="A118">
        <v>1</v>
      </c>
      <c r="B118">
        <v>0.5</v>
      </c>
      <c r="C118">
        <f t="shared" si="3"/>
        <v>0.85862494972146253</v>
      </c>
      <c r="D118" t="s">
        <v>52</v>
      </c>
      <c r="E118">
        <v>0</v>
      </c>
      <c r="F118">
        <v>0</v>
      </c>
      <c r="G118">
        <v>0</v>
      </c>
      <c r="H118">
        <v>0</v>
      </c>
      <c r="I118">
        <v>1</v>
      </c>
      <c r="J118" t="s">
        <v>51</v>
      </c>
      <c r="K118">
        <v>1</v>
      </c>
      <c r="L118">
        <v>0</v>
      </c>
      <c r="M118">
        <v>0</v>
      </c>
      <c r="N118">
        <v>0</v>
      </c>
      <c r="O118">
        <v>0</v>
      </c>
      <c r="P118">
        <v>0</v>
      </c>
      <c r="Q118">
        <v>0</v>
      </c>
      <c r="R118" t="s">
        <v>39</v>
      </c>
      <c r="S118">
        <v>0</v>
      </c>
      <c r="T118">
        <v>0</v>
      </c>
      <c r="U118">
        <v>0</v>
      </c>
      <c r="V118">
        <v>0</v>
      </c>
      <c r="W118">
        <v>0</v>
      </c>
      <c r="X118">
        <v>0</v>
      </c>
      <c r="Y118">
        <v>0</v>
      </c>
      <c r="Z118">
        <v>1</v>
      </c>
      <c r="AA118">
        <v>63.3</v>
      </c>
      <c r="AB118">
        <v>55</v>
      </c>
      <c r="AC118">
        <v>2310</v>
      </c>
      <c r="AD118">
        <v>7.7450028035158391</v>
      </c>
      <c r="AE118">
        <f t="shared" si="4"/>
        <v>2310</v>
      </c>
      <c r="AF118">
        <v>7.5500812162092661</v>
      </c>
      <c r="AG118">
        <f t="shared" si="5"/>
        <v>1900.8971087278969</v>
      </c>
      <c r="AH118">
        <v>0.19492158730657305</v>
      </c>
      <c r="AI118">
        <v>2310</v>
      </c>
      <c r="AK118">
        <v>1</v>
      </c>
      <c r="AL118">
        <v>0</v>
      </c>
      <c r="AM118">
        <v>5.08</v>
      </c>
      <c r="AN118">
        <v>5.0599999999999996</v>
      </c>
      <c r="AO118">
        <v>3.21</v>
      </c>
    </row>
    <row r="119" spans="1:41" x14ac:dyDescent="0.3">
      <c r="A119">
        <v>1</v>
      </c>
      <c r="B119">
        <v>0.38</v>
      </c>
      <c r="C119">
        <f t="shared" si="3"/>
        <v>0.80834063819684221</v>
      </c>
      <c r="D119" t="s">
        <v>37</v>
      </c>
      <c r="E119">
        <v>0</v>
      </c>
      <c r="F119">
        <v>0</v>
      </c>
      <c r="G119">
        <v>1</v>
      </c>
      <c r="H119">
        <v>0</v>
      </c>
      <c r="I119">
        <v>0</v>
      </c>
      <c r="J119" t="s">
        <v>51</v>
      </c>
      <c r="K119">
        <v>1</v>
      </c>
      <c r="L119">
        <v>0</v>
      </c>
      <c r="M119">
        <v>0</v>
      </c>
      <c r="N119">
        <v>0</v>
      </c>
      <c r="O119">
        <v>0</v>
      </c>
      <c r="P119">
        <v>0</v>
      </c>
      <c r="Q119">
        <v>0</v>
      </c>
      <c r="R119" t="s">
        <v>39</v>
      </c>
      <c r="S119">
        <v>0</v>
      </c>
      <c r="T119">
        <v>0</v>
      </c>
      <c r="U119">
        <v>0</v>
      </c>
      <c r="V119">
        <v>0</v>
      </c>
      <c r="W119">
        <v>0</v>
      </c>
      <c r="X119">
        <v>0</v>
      </c>
      <c r="Y119">
        <v>0</v>
      </c>
      <c r="Z119">
        <v>1</v>
      </c>
      <c r="AA119">
        <v>61.5</v>
      </c>
      <c r="AB119">
        <v>56</v>
      </c>
      <c r="AC119">
        <v>1257</v>
      </c>
      <c r="AD119">
        <v>7.1364832085902474</v>
      </c>
      <c r="AE119">
        <f t="shared" si="4"/>
        <v>1257</v>
      </c>
      <c r="AF119">
        <v>7.1606126198773445</v>
      </c>
      <c r="AG119">
        <f t="shared" si="5"/>
        <v>1287.6995616639124</v>
      </c>
      <c r="AH119">
        <v>-2.4129411287097113E-2</v>
      </c>
      <c r="AI119">
        <v>1257</v>
      </c>
      <c r="AK119">
        <v>1</v>
      </c>
      <c r="AL119">
        <v>0</v>
      </c>
      <c r="AM119">
        <v>4.66</v>
      </c>
      <c r="AN119">
        <v>4.6399999999999997</v>
      </c>
      <c r="AO119">
        <v>2.86</v>
      </c>
    </row>
    <row r="120" spans="1:41" x14ac:dyDescent="0.3">
      <c r="A120">
        <v>1</v>
      </c>
      <c r="B120">
        <v>0.83</v>
      </c>
      <c r="C120">
        <f t="shared" si="3"/>
        <v>0.9598542065367236</v>
      </c>
      <c r="D120" t="s">
        <v>46</v>
      </c>
      <c r="E120">
        <v>0</v>
      </c>
      <c r="F120">
        <v>0</v>
      </c>
      <c r="G120">
        <v>0</v>
      </c>
      <c r="H120">
        <v>1</v>
      </c>
      <c r="I120">
        <v>0</v>
      </c>
      <c r="J120" t="s">
        <v>40</v>
      </c>
      <c r="K120">
        <v>0</v>
      </c>
      <c r="L120">
        <v>1</v>
      </c>
      <c r="M120">
        <v>0</v>
      </c>
      <c r="N120">
        <v>0</v>
      </c>
      <c r="O120">
        <v>0</v>
      </c>
      <c r="P120">
        <v>0</v>
      </c>
      <c r="Q120">
        <v>0</v>
      </c>
      <c r="R120" t="s">
        <v>36</v>
      </c>
      <c r="S120">
        <v>0</v>
      </c>
      <c r="T120">
        <v>0</v>
      </c>
      <c r="U120">
        <v>1</v>
      </c>
      <c r="V120">
        <v>0</v>
      </c>
      <c r="W120">
        <v>0</v>
      </c>
      <c r="X120">
        <v>0</v>
      </c>
      <c r="Y120">
        <v>0</v>
      </c>
      <c r="Z120">
        <v>0</v>
      </c>
      <c r="AA120">
        <v>58.4</v>
      </c>
      <c r="AB120">
        <v>59</v>
      </c>
      <c r="AC120">
        <v>3506</v>
      </c>
      <c r="AD120">
        <v>8.1622310654811798</v>
      </c>
      <c r="AE120">
        <f t="shared" si="4"/>
        <v>3506</v>
      </c>
      <c r="AF120">
        <v>8.1062603098355464</v>
      </c>
      <c r="AG120">
        <f t="shared" si="5"/>
        <v>3315.1571586448567</v>
      </c>
      <c r="AH120">
        <v>5.5970755645633474E-2</v>
      </c>
      <c r="AI120">
        <v>3506</v>
      </c>
      <c r="AK120">
        <v>1</v>
      </c>
      <c r="AL120">
        <v>0</v>
      </c>
      <c r="AM120">
        <v>6.22</v>
      </c>
      <c r="AN120">
        <v>6.18</v>
      </c>
      <c r="AO120">
        <v>3.62</v>
      </c>
    </row>
    <row r="121" spans="1:41" x14ac:dyDescent="0.3">
      <c r="A121">
        <v>1</v>
      </c>
      <c r="B121">
        <v>0.3</v>
      </c>
      <c r="C121">
        <f t="shared" si="3"/>
        <v>0.76739499771787789</v>
      </c>
      <c r="D121" t="s">
        <v>46</v>
      </c>
      <c r="E121">
        <v>0</v>
      </c>
      <c r="F121">
        <v>0</v>
      </c>
      <c r="G121">
        <v>0</v>
      </c>
      <c r="H121">
        <v>1</v>
      </c>
      <c r="I121">
        <v>0</v>
      </c>
      <c r="J121" t="s">
        <v>40</v>
      </c>
      <c r="K121">
        <v>0</v>
      </c>
      <c r="L121">
        <v>1</v>
      </c>
      <c r="M121">
        <v>0</v>
      </c>
      <c r="N121">
        <v>0</v>
      </c>
      <c r="O121">
        <v>0</v>
      </c>
      <c r="P121">
        <v>0</v>
      </c>
      <c r="Q121">
        <v>0</v>
      </c>
      <c r="R121" t="s">
        <v>36</v>
      </c>
      <c r="S121">
        <v>0</v>
      </c>
      <c r="T121">
        <v>0</v>
      </c>
      <c r="U121">
        <v>1</v>
      </c>
      <c r="V121">
        <v>0</v>
      </c>
      <c r="W121">
        <v>0</v>
      </c>
      <c r="X121">
        <v>0</v>
      </c>
      <c r="Y121">
        <v>0</v>
      </c>
      <c r="Z121">
        <v>0</v>
      </c>
      <c r="AA121">
        <v>61.3</v>
      </c>
      <c r="AB121">
        <v>60</v>
      </c>
      <c r="AC121">
        <v>675</v>
      </c>
      <c r="AD121">
        <v>6.5147126908725301</v>
      </c>
      <c r="AE121">
        <f t="shared" si="4"/>
        <v>675.00000000000023</v>
      </c>
      <c r="AF121">
        <v>6.3390082832794068</v>
      </c>
      <c r="AG121">
        <f t="shared" si="5"/>
        <v>566.2344886329812</v>
      </c>
      <c r="AH121">
        <v>0.17570440759312334</v>
      </c>
      <c r="AI121">
        <v>675</v>
      </c>
      <c r="AK121">
        <v>1</v>
      </c>
      <c r="AL121">
        <v>0</v>
      </c>
      <c r="AM121">
        <v>4.3099999999999996</v>
      </c>
      <c r="AN121">
        <v>4.2699999999999996</v>
      </c>
      <c r="AO121">
        <v>2.63</v>
      </c>
    </row>
    <row r="122" spans="1:41" x14ac:dyDescent="0.3">
      <c r="A122">
        <v>1</v>
      </c>
      <c r="B122">
        <v>0.35</v>
      </c>
      <c r="C122">
        <f t="shared" si="3"/>
        <v>0.79385386390070878</v>
      </c>
      <c r="D122" t="s">
        <v>37</v>
      </c>
      <c r="E122">
        <v>0</v>
      </c>
      <c r="F122">
        <v>0</v>
      </c>
      <c r="G122">
        <v>1</v>
      </c>
      <c r="H122">
        <v>0</v>
      </c>
      <c r="I122">
        <v>0</v>
      </c>
      <c r="J122" t="s">
        <v>40</v>
      </c>
      <c r="K122">
        <v>0</v>
      </c>
      <c r="L122">
        <v>1</v>
      </c>
      <c r="M122">
        <v>0</v>
      </c>
      <c r="N122">
        <v>0</v>
      </c>
      <c r="O122">
        <v>0</v>
      </c>
      <c r="P122">
        <v>0</v>
      </c>
      <c r="Q122">
        <v>0</v>
      </c>
      <c r="R122" t="s">
        <v>41</v>
      </c>
      <c r="S122">
        <v>0</v>
      </c>
      <c r="T122">
        <v>0</v>
      </c>
      <c r="U122">
        <v>0</v>
      </c>
      <c r="V122">
        <v>0</v>
      </c>
      <c r="W122">
        <v>1</v>
      </c>
      <c r="X122">
        <v>0</v>
      </c>
      <c r="Y122">
        <v>0</v>
      </c>
      <c r="Z122">
        <v>0</v>
      </c>
      <c r="AA122">
        <v>61.2</v>
      </c>
      <c r="AB122">
        <v>56</v>
      </c>
      <c r="AC122">
        <v>829</v>
      </c>
      <c r="AD122">
        <v>6.7202201551352951</v>
      </c>
      <c r="AE122">
        <f t="shared" si="4"/>
        <v>829.00000000000011</v>
      </c>
      <c r="AF122">
        <v>6.8445429920365495</v>
      </c>
      <c r="AG122">
        <f t="shared" si="5"/>
        <v>938.74416940262199</v>
      </c>
      <c r="AH122">
        <v>-0.12432283690125434</v>
      </c>
      <c r="AI122">
        <v>829</v>
      </c>
      <c r="AK122">
        <v>1</v>
      </c>
      <c r="AL122">
        <v>0</v>
      </c>
      <c r="AM122">
        <v>4.53</v>
      </c>
      <c r="AN122">
        <v>4.55</v>
      </c>
      <c r="AO122">
        <v>2.78</v>
      </c>
    </row>
    <row r="123" spans="1:41" x14ac:dyDescent="0.3">
      <c r="A123">
        <v>1</v>
      </c>
      <c r="B123">
        <v>0.3</v>
      </c>
      <c r="C123">
        <f t="shared" si="3"/>
        <v>0.76739499771787789</v>
      </c>
      <c r="D123" t="s">
        <v>34</v>
      </c>
      <c r="E123">
        <v>0</v>
      </c>
      <c r="F123">
        <v>1</v>
      </c>
      <c r="G123">
        <v>0</v>
      </c>
      <c r="H123">
        <v>0</v>
      </c>
      <c r="I123">
        <v>0</v>
      </c>
      <c r="J123" t="s">
        <v>47</v>
      </c>
      <c r="K123">
        <v>0</v>
      </c>
      <c r="L123">
        <v>0</v>
      </c>
      <c r="M123">
        <v>0</v>
      </c>
      <c r="N123">
        <v>1</v>
      </c>
      <c r="O123">
        <v>0</v>
      </c>
      <c r="P123">
        <v>0</v>
      </c>
      <c r="Q123">
        <v>0</v>
      </c>
      <c r="R123" t="s">
        <v>39</v>
      </c>
      <c r="S123">
        <v>0</v>
      </c>
      <c r="T123">
        <v>0</v>
      </c>
      <c r="U123">
        <v>0</v>
      </c>
      <c r="V123">
        <v>0</v>
      </c>
      <c r="W123">
        <v>0</v>
      </c>
      <c r="X123">
        <v>0</v>
      </c>
      <c r="Y123">
        <v>0</v>
      </c>
      <c r="Z123">
        <v>1</v>
      </c>
      <c r="AA123">
        <v>63.8</v>
      </c>
      <c r="AB123">
        <v>56</v>
      </c>
      <c r="AC123">
        <v>878</v>
      </c>
      <c r="AD123">
        <v>6.7776465936351169</v>
      </c>
      <c r="AE123">
        <f t="shared" si="4"/>
        <v>878.00000000000023</v>
      </c>
      <c r="AF123">
        <v>6.4738351374764846</v>
      </c>
      <c r="AG123">
        <f t="shared" si="5"/>
        <v>647.96399884858909</v>
      </c>
      <c r="AH123">
        <v>0.30381145615863225</v>
      </c>
      <c r="AI123">
        <v>878</v>
      </c>
      <c r="AK123">
        <v>1</v>
      </c>
      <c r="AL123">
        <v>0</v>
      </c>
      <c r="AM123">
        <v>4.29</v>
      </c>
      <c r="AN123">
        <v>4.2699999999999996</v>
      </c>
      <c r="AO123">
        <v>2.73</v>
      </c>
    </row>
    <row r="124" spans="1:41" x14ac:dyDescent="0.3">
      <c r="A124">
        <v>1</v>
      </c>
      <c r="B124">
        <v>0.9</v>
      </c>
      <c r="C124">
        <f t="shared" si="3"/>
        <v>0.97709755787710961</v>
      </c>
      <c r="D124" t="s">
        <v>34</v>
      </c>
      <c r="E124">
        <v>0</v>
      </c>
      <c r="F124">
        <v>1</v>
      </c>
      <c r="G124">
        <v>0</v>
      </c>
      <c r="H124">
        <v>0</v>
      </c>
      <c r="I124">
        <v>0</v>
      </c>
      <c r="J124" t="s">
        <v>44</v>
      </c>
      <c r="K124">
        <v>0</v>
      </c>
      <c r="L124">
        <v>0</v>
      </c>
      <c r="M124">
        <v>0</v>
      </c>
      <c r="N124">
        <v>0</v>
      </c>
      <c r="O124">
        <v>0</v>
      </c>
      <c r="P124">
        <v>1</v>
      </c>
      <c r="Q124">
        <v>0</v>
      </c>
      <c r="R124" t="s">
        <v>45</v>
      </c>
      <c r="S124">
        <v>0</v>
      </c>
      <c r="T124">
        <v>0</v>
      </c>
      <c r="U124">
        <v>0</v>
      </c>
      <c r="V124">
        <v>1</v>
      </c>
      <c r="W124">
        <v>0</v>
      </c>
      <c r="X124">
        <v>0</v>
      </c>
      <c r="Y124">
        <v>0</v>
      </c>
      <c r="Z124">
        <v>0</v>
      </c>
      <c r="AA124">
        <v>60.7</v>
      </c>
      <c r="AB124">
        <v>58</v>
      </c>
      <c r="AC124">
        <v>3057</v>
      </c>
      <c r="AD124">
        <v>8.025189321890835</v>
      </c>
      <c r="AE124">
        <f t="shared" si="4"/>
        <v>3057.0000000000014</v>
      </c>
      <c r="AF124">
        <v>7.7434658845771462</v>
      </c>
      <c r="AG124">
        <f t="shared" si="5"/>
        <v>2306.4524441028539</v>
      </c>
      <c r="AH124">
        <v>0.28172343731368876</v>
      </c>
      <c r="AI124">
        <v>3057</v>
      </c>
      <c r="AK124">
        <v>1</v>
      </c>
      <c r="AL124">
        <v>0</v>
      </c>
      <c r="AM124">
        <v>6.17</v>
      </c>
      <c r="AN124">
        <v>6.21</v>
      </c>
      <c r="AO124">
        <v>3.76</v>
      </c>
    </row>
    <row r="125" spans="1:41" x14ac:dyDescent="0.3">
      <c r="A125">
        <v>1</v>
      </c>
      <c r="B125">
        <v>0.6</v>
      </c>
      <c r="C125">
        <f t="shared" si="3"/>
        <v>0.89374877583841517</v>
      </c>
      <c r="D125" t="s">
        <v>37</v>
      </c>
      <c r="E125">
        <v>0</v>
      </c>
      <c r="F125">
        <v>0</v>
      </c>
      <c r="G125">
        <v>1</v>
      </c>
      <c r="H125">
        <v>0</v>
      </c>
      <c r="I125">
        <v>0</v>
      </c>
      <c r="J125" t="s">
        <v>48</v>
      </c>
      <c r="K125">
        <v>0</v>
      </c>
      <c r="L125">
        <v>0</v>
      </c>
      <c r="M125">
        <v>1</v>
      </c>
      <c r="N125">
        <v>0</v>
      </c>
      <c r="O125">
        <v>0</v>
      </c>
      <c r="P125">
        <v>0</v>
      </c>
      <c r="Q125">
        <v>0</v>
      </c>
      <c r="R125" t="s">
        <v>49</v>
      </c>
      <c r="S125">
        <v>0</v>
      </c>
      <c r="T125">
        <v>0</v>
      </c>
      <c r="U125">
        <v>0</v>
      </c>
      <c r="V125">
        <v>0</v>
      </c>
      <c r="W125">
        <v>0</v>
      </c>
      <c r="X125">
        <v>1</v>
      </c>
      <c r="Y125">
        <v>0</v>
      </c>
      <c r="Z125">
        <v>0</v>
      </c>
      <c r="AA125">
        <v>61.9</v>
      </c>
      <c r="AB125">
        <v>57</v>
      </c>
      <c r="AC125">
        <v>1970</v>
      </c>
      <c r="AD125">
        <v>7.5857888217320344</v>
      </c>
      <c r="AE125">
        <f t="shared" si="4"/>
        <v>1970.0000000000005</v>
      </c>
      <c r="AF125">
        <v>7.6715424778691172</v>
      </c>
      <c r="AG125">
        <f t="shared" si="5"/>
        <v>2146.3896517104795</v>
      </c>
      <c r="AH125">
        <v>-8.5753656137082857E-2</v>
      </c>
      <c r="AI125">
        <v>1970</v>
      </c>
      <c r="AK125">
        <v>1</v>
      </c>
      <c r="AL125">
        <v>0</v>
      </c>
      <c r="AM125">
        <v>5.39</v>
      </c>
      <c r="AN125">
        <v>5.43</v>
      </c>
      <c r="AO125">
        <v>3.35</v>
      </c>
    </row>
    <row r="126" spans="1:41" x14ac:dyDescent="0.3">
      <c r="A126">
        <v>1</v>
      </c>
      <c r="B126">
        <v>0.28000000000000003</v>
      </c>
      <c r="C126">
        <f t="shared" si="3"/>
        <v>0.75584031239020311</v>
      </c>
      <c r="D126" t="s">
        <v>37</v>
      </c>
      <c r="E126">
        <v>0</v>
      </c>
      <c r="F126">
        <v>0</v>
      </c>
      <c r="G126">
        <v>1</v>
      </c>
      <c r="H126">
        <v>0</v>
      </c>
      <c r="I126">
        <v>0</v>
      </c>
      <c r="J126" t="s">
        <v>38</v>
      </c>
      <c r="K126">
        <v>0</v>
      </c>
      <c r="L126">
        <v>0</v>
      </c>
      <c r="M126">
        <v>0</v>
      </c>
      <c r="N126">
        <v>0</v>
      </c>
      <c r="O126">
        <v>1</v>
      </c>
      <c r="P126">
        <v>0</v>
      </c>
      <c r="Q126">
        <v>0</v>
      </c>
      <c r="R126" t="s">
        <v>41</v>
      </c>
      <c r="S126">
        <v>0</v>
      </c>
      <c r="T126">
        <v>0</v>
      </c>
      <c r="U126">
        <v>0</v>
      </c>
      <c r="V126">
        <v>0</v>
      </c>
      <c r="W126">
        <v>1</v>
      </c>
      <c r="X126">
        <v>0</v>
      </c>
      <c r="Y126">
        <v>0</v>
      </c>
      <c r="Z126">
        <v>0</v>
      </c>
      <c r="AA126">
        <v>62.2</v>
      </c>
      <c r="AB126">
        <v>54</v>
      </c>
      <c r="AC126">
        <v>476</v>
      </c>
      <c r="AD126">
        <v>6.1654178542314204</v>
      </c>
      <c r="AE126">
        <f t="shared" si="4"/>
        <v>476.00000000000017</v>
      </c>
      <c r="AF126">
        <v>6.2652870007014041</v>
      </c>
      <c r="AG126">
        <f t="shared" si="5"/>
        <v>525.99252452202415</v>
      </c>
      <c r="AH126">
        <v>-9.9869146469983683E-2</v>
      </c>
      <c r="AI126">
        <v>476</v>
      </c>
      <c r="AK126">
        <v>1</v>
      </c>
      <c r="AL126">
        <v>0</v>
      </c>
      <c r="AM126">
        <v>4.18</v>
      </c>
      <c r="AN126">
        <v>4.21</v>
      </c>
      <c r="AO126">
        <v>2.61</v>
      </c>
    </row>
    <row r="127" spans="1:41" x14ac:dyDescent="0.3">
      <c r="A127">
        <v>1</v>
      </c>
      <c r="B127">
        <v>0.9</v>
      </c>
      <c r="C127">
        <f t="shared" si="3"/>
        <v>0.97709755787710961</v>
      </c>
      <c r="D127" t="s">
        <v>37</v>
      </c>
      <c r="E127">
        <v>0</v>
      </c>
      <c r="F127">
        <v>0</v>
      </c>
      <c r="G127">
        <v>1</v>
      </c>
      <c r="H127">
        <v>0</v>
      </c>
      <c r="I127">
        <v>0</v>
      </c>
      <c r="J127" t="s">
        <v>44</v>
      </c>
      <c r="K127">
        <v>0</v>
      </c>
      <c r="L127">
        <v>0</v>
      </c>
      <c r="M127">
        <v>0</v>
      </c>
      <c r="N127">
        <v>0</v>
      </c>
      <c r="O127">
        <v>0</v>
      </c>
      <c r="P127">
        <v>1</v>
      </c>
      <c r="Q127">
        <v>0</v>
      </c>
      <c r="R127" t="s">
        <v>49</v>
      </c>
      <c r="S127">
        <v>0</v>
      </c>
      <c r="T127">
        <v>0</v>
      </c>
      <c r="U127">
        <v>0</v>
      </c>
      <c r="V127">
        <v>0</v>
      </c>
      <c r="W127">
        <v>0</v>
      </c>
      <c r="X127">
        <v>1</v>
      </c>
      <c r="Y127">
        <v>0</v>
      </c>
      <c r="Z127">
        <v>0</v>
      </c>
      <c r="AA127">
        <v>61.5</v>
      </c>
      <c r="AB127">
        <v>58</v>
      </c>
      <c r="AC127">
        <v>3629</v>
      </c>
      <c r="AD127">
        <v>8.1967124072130702</v>
      </c>
      <c r="AE127">
        <f t="shared" si="4"/>
        <v>3628.9999999999995</v>
      </c>
      <c r="AF127">
        <v>8.1342885783722974</v>
      </c>
      <c r="AG127">
        <f t="shared" si="5"/>
        <v>3409.3896922247509</v>
      </c>
      <c r="AH127">
        <v>6.2423828840772799E-2</v>
      </c>
      <c r="AI127">
        <v>3629</v>
      </c>
      <c r="AK127">
        <v>1</v>
      </c>
      <c r="AL127">
        <v>0</v>
      </c>
      <c r="AM127">
        <v>6.19</v>
      </c>
      <c r="AN127">
        <v>6.23</v>
      </c>
      <c r="AO127">
        <v>3.82</v>
      </c>
    </row>
    <row r="128" spans="1:41" x14ac:dyDescent="0.3">
      <c r="A128">
        <v>1</v>
      </c>
      <c r="B128">
        <v>0.31</v>
      </c>
      <c r="C128">
        <f t="shared" si="3"/>
        <v>0.77294828243535307</v>
      </c>
      <c r="D128" t="s">
        <v>46</v>
      </c>
      <c r="E128">
        <v>0</v>
      </c>
      <c r="F128">
        <v>0</v>
      </c>
      <c r="G128">
        <v>0</v>
      </c>
      <c r="H128">
        <v>1</v>
      </c>
      <c r="I128">
        <v>0</v>
      </c>
      <c r="J128" t="s">
        <v>47</v>
      </c>
      <c r="K128">
        <v>0</v>
      </c>
      <c r="L128">
        <v>0</v>
      </c>
      <c r="M128">
        <v>0</v>
      </c>
      <c r="N128">
        <v>1</v>
      </c>
      <c r="O128">
        <v>0</v>
      </c>
      <c r="P128">
        <v>0</v>
      </c>
      <c r="Q128">
        <v>0</v>
      </c>
      <c r="R128" t="s">
        <v>49</v>
      </c>
      <c r="S128">
        <v>0</v>
      </c>
      <c r="T128">
        <v>0</v>
      </c>
      <c r="U128">
        <v>0</v>
      </c>
      <c r="V128">
        <v>0</v>
      </c>
      <c r="W128">
        <v>0</v>
      </c>
      <c r="X128">
        <v>1</v>
      </c>
      <c r="Y128">
        <v>0</v>
      </c>
      <c r="Z128">
        <v>0</v>
      </c>
      <c r="AA128">
        <v>62.6</v>
      </c>
      <c r="AB128">
        <v>57</v>
      </c>
      <c r="AC128">
        <v>698</v>
      </c>
      <c r="AD128">
        <v>6.5482191027623724</v>
      </c>
      <c r="AE128">
        <f t="shared" si="4"/>
        <v>698</v>
      </c>
      <c r="AF128">
        <v>6.4145689413760003</v>
      </c>
      <c r="AG128">
        <f t="shared" si="5"/>
        <v>610.67746628615532</v>
      </c>
      <c r="AH128">
        <v>0.13365016138637209</v>
      </c>
      <c r="AI128">
        <v>698</v>
      </c>
      <c r="AK128">
        <v>1</v>
      </c>
      <c r="AL128">
        <v>0</v>
      </c>
      <c r="AM128">
        <v>4.32</v>
      </c>
      <c r="AN128">
        <v>4.3</v>
      </c>
      <c r="AO128">
        <v>2.7</v>
      </c>
    </row>
    <row r="129" spans="1:41" x14ac:dyDescent="0.3">
      <c r="A129">
        <v>1</v>
      </c>
      <c r="B129">
        <v>0.77</v>
      </c>
      <c r="C129">
        <f t="shared" si="3"/>
        <v>0.94414633247664725</v>
      </c>
      <c r="D129" t="s">
        <v>52</v>
      </c>
      <c r="E129">
        <v>0</v>
      </c>
      <c r="F129">
        <v>0</v>
      </c>
      <c r="G129">
        <v>0</v>
      </c>
      <c r="H129">
        <v>0</v>
      </c>
      <c r="I129">
        <v>1</v>
      </c>
      <c r="J129" t="s">
        <v>38</v>
      </c>
      <c r="K129">
        <v>0</v>
      </c>
      <c r="L129">
        <v>0</v>
      </c>
      <c r="M129">
        <v>0</v>
      </c>
      <c r="N129">
        <v>0</v>
      </c>
      <c r="O129">
        <v>1</v>
      </c>
      <c r="P129">
        <v>0</v>
      </c>
      <c r="Q129">
        <v>0</v>
      </c>
      <c r="R129" t="s">
        <v>41</v>
      </c>
      <c r="S129">
        <v>0</v>
      </c>
      <c r="T129">
        <v>0</v>
      </c>
      <c r="U129">
        <v>0</v>
      </c>
      <c r="V129">
        <v>0</v>
      </c>
      <c r="W129">
        <v>1</v>
      </c>
      <c r="X129">
        <v>0</v>
      </c>
      <c r="Y129">
        <v>0</v>
      </c>
      <c r="Z129">
        <v>0</v>
      </c>
      <c r="AA129">
        <v>62.2</v>
      </c>
      <c r="AB129">
        <v>57</v>
      </c>
      <c r="AC129">
        <v>3152</v>
      </c>
      <c r="AD129">
        <v>8.0557924509777692</v>
      </c>
      <c r="AE129">
        <f t="shared" si="4"/>
        <v>3151.9999999999982</v>
      </c>
      <c r="AF129">
        <v>8.0115609615660937</v>
      </c>
      <c r="AG129">
        <f t="shared" si="5"/>
        <v>3015.6207088855122</v>
      </c>
      <c r="AH129">
        <v>4.423148941167554E-2</v>
      </c>
      <c r="AI129">
        <v>3152</v>
      </c>
      <c r="AK129">
        <v>1</v>
      </c>
      <c r="AL129">
        <v>0</v>
      </c>
      <c r="AM129">
        <v>5.81</v>
      </c>
      <c r="AN129">
        <v>5.86</v>
      </c>
      <c r="AO129">
        <v>3.63</v>
      </c>
    </row>
    <row r="130" spans="1:41" x14ac:dyDescent="0.3">
      <c r="A130">
        <v>1</v>
      </c>
      <c r="B130">
        <v>0.3</v>
      </c>
      <c r="C130">
        <f t="shared" si="3"/>
        <v>0.76739499771787789</v>
      </c>
      <c r="D130" t="s">
        <v>37</v>
      </c>
      <c r="E130">
        <v>0</v>
      </c>
      <c r="F130">
        <v>0</v>
      </c>
      <c r="G130">
        <v>1</v>
      </c>
      <c r="H130">
        <v>0</v>
      </c>
      <c r="I130">
        <v>0</v>
      </c>
      <c r="J130" t="s">
        <v>47</v>
      </c>
      <c r="K130">
        <v>0</v>
      </c>
      <c r="L130">
        <v>0</v>
      </c>
      <c r="M130">
        <v>0</v>
      </c>
      <c r="N130">
        <v>1</v>
      </c>
      <c r="O130">
        <v>0</v>
      </c>
      <c r="P130">
        <v>0</v>
      </c>
      <c r="Q130">
        <v>0</v>
      </c>
      <c r="R130" t="s">
        <v>49</v>
      </c>
      <c r="S130">
        <v>0</v>
      </c>
      <c r="T130">
        <v>0</v>
      </c>
      <c r="U130">
        <v>0</v>
      </c>
      <c r="V130">
        <v>0</v>
      </c>
      <c r="W130">
        <v>0</v>
      </c>
      <c r="X130">
        <v>1</v>
      </c>
      <c r="Y130">
        <v>0</v>
      </c>
      <c r="Z130">
        <v>0</v>
      </c>
      <c r="AA130">
        <v>61.7</v>
      </c>
      <c r="AB130">
        <v>56</v>
      </c>
      <c r="AC130">
        <v>675</v>
      </c>
      <c r="AD130">
        <v>6.5147126908725301</v>
      </c>
      <c r="AE130">
        <f t="shared" si="4"/>
        <v>675.00000000000023</v>
      </c>
      <c r="AF130">
        <v>6.3663070755410658</v>
      </c>
      <c r="AG130">
        <f t="shared" si="5"/>
        <v>581.90492515170808</v>
      </c>
      <c r="AH130">
        <v>0.14840561533146435</v>
      </c>
      <c r="AI130">
        <v>675</v>
      </c>
      <c r="AK130">
        <v>1</v>
      </c>
      <c r="AL130">
        <v>0</v>
      </c>
      <c r="AM130">
        <v>4.3499999999999996</v>
      </c>
      <c r="AN130">
        <v>4.3099999999999996</v>
      </c>
      <c r="AO130">
        <v>2.67</v>
      </c>
    </row>
    <row r="131" spans="1:41" x14ac:dyDescent="0.3">
      <c r="A131">
        <v>1</v>
      </c>
      <c r="B131">
        <v>0.25</v>
      </c>
      <c r="C131">
        <f t="shared" ref="C131:C194" si="6">(B131^0.2199)</f>
        <v>0.73723680428418403</v>
      </c>
      <c r="D131" t="s">
        <v>34</v>
      </c>
      <c r="E131">
        <v>0</v>
      </c>
      <c r="F131">
        <v>1</v>
      </c>
      <c r="G131">
        <v>0</v>
      </c>
      <c r="H131">
        <v>0</v>
      </c>
      <c r="I131">
        <v>0</v>
      </c>
      <c r="J131" t="s">
        <v>38</v>
      </c>
      <c r="K131">
        <v>0</v>
      </c>
      <c r="L131">
        <v>0</v>
      </c>
      <c r="M131">
        <v>0</v>
      </c>
      <c r="N131">
        <v>0</v>
      </c>
      <c r="O131">
        <v>1</v>
      </c>
      <c r="P131">
        <v>0</v>
      </c>
      <c r="Q131">
        <v>0</v>
      </c>
      <c r="R131" t="s">
        <v>43</v>
      </c>
      <c r="S131">
        <v>0</v>
      </c>
      <c r="T131">
        <v>0</v>
      </c>
      <c r="U131">
        <v>0</v>
      </c>
      <c r="V131">
        <v>0</v>
      </c>
      <c r="W131">
        <v>0</v>
      </c>
      <c r="X131">
        <v>0</v>
      </c>
      <c r="Y131">
        <v>1</v>
      </c>
      <c r="Z131">
        <v>0</v>
      </c>
      <c r="AA131">
        <v>60.6</v>
      </c>
      <c r="AB131">
        <v>64</v>
      </c>
      <c r="AC131">
        <v>401</v>
      </c>
      <c r="AD131">
        <v>5.9939614273065693</v>
      </c>
      <c r="AE131">
        <f t="shared" ref="AE131:AE194" si="7">EXP(AD131)</f>
        <v>401.00000000000006</v>
      </c>
      <c r="AF131">
        <v>6.2038529593203435</v>
      </c>
      <c r="AG131">
        <f t="shared" ref="AG131:AG194" si="8">EXP(AF131)</f>
        <v>494.6512453082251</v>
      </c>
      <c r="AH131">
        <v>-0.2098915320137742</v>
      </c>
      <c r="AI131">
        <v>401</v>
      </c>
      <c r="AK131">
        <v>1</v>
      </c>
      <c r="AL131">
        <v>0</v>
      </c>
      <c r="AM131">
        <v>4.05</v>
      </c>
      <c r="AN131">
        <v>4.07</v>
      </c>
      <c r="AO131">
        <v>2.46</v>
      </c>
    </row>
    <row r="132" spans="1:41" x14ac:dyDescent="0.3">
      <c r="A132">
        <v>1</v>
      </c>
      <c r="B132">
        <v>0.4</v>
      </c>
      <c r="C132">
        <f t="shared" si="6"/>
        <v>0.81750984625132994</v>
      </c>
      <c r="D132" t="s">
        <v>46</v>
      </c>
      <c r="E132">
        <v>0</v>
      </c>
      <c r="F132">
        <v>0</v>
      </c>
      <c r="G132">
        <v>0</v>
      </c>
      <c r="H132">
        <v>1</v>
      </c>
      <c r="I132">
        <v>0</v>
      </c>
      <c r="J132" t="s">
        <v>48</v>
      </c>
      <c r="K132">
        <v>0</v>
      </c>
      <c r="L132">
        <v>0</v>
      </c>
      <c r="M132">
        <v>1</v>
      </c>
      <c r="N132">
        <v>0</v>
      </c>
      <c r="O132">
        <v>0</v>
      </c>
      <c r="P132">
        <v>0</v>
      </c>
      <c r="Q132">
        <v>0</v>
      </c>
      <c r="R132" t="s">
        <v>49</v>
      </c>
      <c r="S132">
        <v>0</v>
      </c>
      <c r="T132">
        <v>0</v>
      </c>
      <c r="U132">
        <v>0</v>
      </c>
      <c r="V132">
        <v>0</v>
      </c>
      <c r="W132">
        <v>0</v>
      </c>
      <c r="X132">
        <v>1</v>
      </c>
      <c r="Y132">
        <v>0</v>
      </c>
      <c r="Z132">
        <v>0</v>
      </c>
      <c r="AA132">
        <v>61</v>
      </c>
      <c r="AB132">
        <v>58</v>
      </c>
      <c r="AC132">
        <v>1080</v>
      </c>
      <c r="AD132">
        <v>6.9847163201182658</v>
      </c>
      <c r="AE132">
        <f t="shared" si="7"/>
        <v>1080.0000000000005</v>
      </c>
      <c r="AF132">
        <v>6.8902646293394501</v>
      </c>
      <c r="AG132">
        <f t="shared" si="8"/>
        <v>982.66142385754745</v>
      </c>
      <c r="AH132">
        <v>9.4451690778815767E-2</v>
      </c>
      <c r="AI132">
        <v>1080</v>
      </c>
      <c r="AK132">
        <v>1</v>
      </c>
      <c r="AL132">
        <v>0</v>
      </c>
      <c r="AM132">
        <v>4.79</v>
      </c>
      <c r="AN132">
        <v>4.72</v>
      </c>
      <c r="AO132">
        <v>2.9</v>
      </c>
    </row>
    <row r="133" spans="1:41" x14ac:dyDescent="0.3">
      <c r="A133">
        <v>1</v>
      </c>
      <c r="B133">
        <v>0.53</v>
      </c>
      <c r="C133">
        <f t="shared" si="6"/>
        <v>0.86969758421831245</v>
      </c>
      <c r="D133" t="s">
        <v>37</v>
      </c>
      <c r="E133">
        <v>0</v>
      </c>
      <c r="F133">
        <v>0</v>
      </c>
      <c r="G133">
        <v>1</v>
      </c>
      <c r="H133">
        <v>0</v>
      </c>
      <c r="I133">
        <v>0</v>
      </c>
      <c r="J133" t="s">
        <v>38</v>
      </c>
      <c r="K133">
        <v>0</v>
      </c>
      <c r="L133">
        <v>0</v>
      </c>
      <c r="M133">
        <v>0</v>
      </c>
      <c r="N133">
        <v>0</v>
      </c>
      <c r="O133">
        <v>1</v>
      </c>
      <c r="P133">
        <v>0</v>
      </c>
      <c r="Q133">
        <v>0</v>
      </c>
      <c r="R133" t="s">
        <v>50</v>
      </c>
      <c r="S133">
        <v>0</v>
      </c>
      <c r="T133">
        <v>1</v>
      </c>
      <c r="U133">
        <v>0</v>
      </c>
      <c r="V133">
        <v>0</v>
      </c>
      <c r="W133">
        <v>0</v>
      </c>
      <c r="X133">
        <v>0</v>
      </c>
      <c r="Y133">
        <v>0</v>
      </c>
      <c r="Z133">
        <v>0</v>
      </c>
      <c r="AA133">
        <v>62</v>
      </c>
      <c r="AB133">
        <v>54</v>
      </c>
      <c r="AC133">
        <v>1920</v>
      </c>
      <c r="AD133">
        <v>7.5600804650218274</v>
      </c>
      <c r="AE133">
        <f t="shared" si="7"/>
        <v>1920.0000000000002</v>
      </c>
      <c r="AF133">
        <v>7.634271745944968</v>
      </c>
      <c r="AG133">
        <f t="shared" si="8"/>
        <v>2067.8645717694531</v>
      </c>
      <c r="AH133">
        <v>-7.4191280923140646E-2</v>
      </c>
      <c r="AI133">
        <v>1920</v>
      </c>
      <c r="AK133">
        <v>1</v>
      </c>
      <c r="AL133">
        <v>0</v>
      </c>
      <c r="AM133">
        <v>5.19</v>
      </c>
      <c r="AN133">
        <v>5.23</v>
      </c>
      <c r="AO133">
        <v>3.23</v>
      </c>
    </row>
    <row r="134" spans="1:41" x14ac:dyDescent="0.3">
      <c r="A134">
        <v>1</v>
      </c>
      <c r="B134">
        <v>1</v>
      </c>
      <c r="C134">
        <f t="shared" si="6"/>
        <v>1</v>
      </c>
      <c r="D134" t="s">
        <v>52</v>
      </c>
      <c r="E134">
        <v>0</v>
      </c>
      <c r="F134">
        <v>0</v>
      </c>
      <c r="G134">
        <v>0</v>
      </c>
      <c r="H134">
        <v>0</v>
      </c>
      <c r="I134">
        <v>1</v>
      </c>
      <c r="J134" t="s">
        <v>40</v>
      </c>
      <c r="K134">
        <v>0</v>
      </c>
      <c r="L134">
        <v>1</v>
      </c>
      <c r="M134">
        <v>0</v>
      </c>
      <c r="N134">
        <v>0</v>
      </c>
      <c r="O134">
        <v>0</v>
      </c>
      <c r="P134">
        <v>0</v>
      </c>
      <c r="Q134">
        <v>0</v>
      </c>
      <c r="R134" t="s">
        <v>36</v>
      </c>
      <c r="S134">
        <v>0</v>
      </c>
      <c r="T134">
        <v>0</v>
      </c>
      <c r="U134">
        <v>1</v>
      </c>
      <c r="V134">
        <v>0</v>
      </c>
      <c r="W134">
        <v>0</v>
      </c>
      <c r="X134">
        <v>0</v>
      </c>
      <c r="Y134">
        <v>0</v>
      </c>
      <c r="Z134">
        <v>0</v>
      </c>
      <c r="AA134">
        <v>62.1</v>
      </c>
      <c r="AB134">
        <v>57</v>
      </c>
      <c r="AC134">
        <v>4864</v>
      </c>
      <c r="AD134">
        <v>8.4896164236460034</v>
      </c>
      <c r="AE134">
        <f t="shared" si="7"/>
        <v>4864.0000000000027</v>
      </c>
      <c r="AF134">
        <v>8.5047238240814877</v>
      </c>
      <c r="AG134">
        <f t="shared" si="8"/>
        <v>4938.0402654870459</v>
      </c>
      <c r="AH134">
        <v>-1.5107400435484308E-2</v>
      </c>
      <c r="AI134">
        <v>4864</v>
      </c>
      <c r="AK134">
        <v>1</v>
      </c>
      <c r="AL134">
        <v>0</v>
      </c>
      <c r="AM134">
        <v>6.35</v>
      </c>
      <c r="AN134">
        <v>6.4</v>
      </c>
      <c r="AO134">
        <v>3.96</v>
      </c>
    </row>
    <row r="135" spans="1:41" x14ac:dyDescent="0.3">
      <c r="A135">
        <v>1</v>
      </c>
      <c r="B135">
        <v>1</v>
      </c>
      <c r="C135">
        <f t="shared" si="6"/>
        <v>1</v>
      </c>
      <c r="D135" t="s">
        <v>34</v>
      </c>
      <c r="E135">
        <v>0</v>
      </c>
      <c r="F135">
        <v>1</v>
      </c>
      <c r="G135">
        <v>0</v>
      </c>
      <c r="H135">
        <v>0</v>
      </c>
      <c r="I135">
        <v>0</v>
      </c>
      <c r="J135" t="s">
        <v>44</v>
      </c>
      <c r="K135">
        <v>0</v>
      </c>
      <c r="L135">
        <v>0</v>
      </c>
      <c r="M135">
        <v>0</v>
      </c>
      <c r="N135">
        <v>0</v>
      </c>
      <c r="O135">
        <v>0</v>
      </c>
      <c r="P135">
        <v>1</v>
      </c>
      <c r="Q135">
        <v>0</v>
      </c>
      <c r="R135" t="s">
        <v>36</v>
      </c>
      <c r="S135">
        <v>0</v>
      </c>
      <c r="T135">
        <v>0</v>
      </c>
      <c r="U135">
        <v>1</v>
      </c>
      <c r="V135">
        <v>0</v>
      </c>
      <c r="W135">
        <v>0</v>
      </c>
      <c r="X135">
        <v>0</v>
      </c>
      <c r="Y135">
        <v>0</v>
      </c>
      <c r="Z135">
        <v>0</v>
      </c>
      <c r="AA135">
        <v>61</v>
      </c>
      <c r="AB135">
        <v>60</v>
      </c>
      <c r="AC135">
        <v>4496</v>
      </c>
      <c r="AD135">
        <v>8.410943391573527</v>
      </c>
      <c r="AE135">
        <f t="shared" si="7"/>
        <v>4496</v>
      </c>
      <c r="AF135">
        <v>8.1490623017341441</v>
      </c>
      <c r="AG135">
        <f t="shared" si="8"/>
        <v>3460.1329830965133</v>
      </c>
      <c r="AH135">
        <v>0.26188108983938285</v>
      </c>
      <c r="AI135">
        <v>4496</v>
      </c>
      <c r="AK135">
        <v>1</v>
      </c>
      <c r="AL135">
        <v>0</v>
      </c>
      <c r="AM135">
        <v>6.36</v>
      </c>
      <c r="AN135">
        <v>6.39</v>
      </c>
      <c r="AO135">
        <v>3.89</v>
      </c>
    </row>
    <row r="136" spans="1:41" x14ac:dyDescent="0.3">
      <c r="A136">
        <v>1</v>
      </c>
      <c r="B136">
        <v>0.73</v>
      </c>
      <c r="C136">
        <f t="shared" si="6"/>
        <v>0.93313546776018752</v>
      </c>
      <c r="D136" t="s">
        <v>46</v>
      </c>
      <c r="E136">
        <v>0</v>
      </c>
      <c r="F136">
        <v>0</v>
      </c>
      <c r="G136">
        <v>0</v>
      </c>
      <c r="H136">
        <v>1</v>
      </c>
      <c r="I136">
        <v>0</v>
      </c>
      <c r="J136" t="s">
        <v>48</v>
      </c>
      <c r="K136">
        <v>0</v>
      </c>
      <c r="L136">
        <v>0</v>
      </c>
      <c r="M136">
        <v>1</v>
      </c>
      <c r="N136">
        <v>0</v>
      </c>
      <c r="O136">
        <v>0</v>
      </c>
      <c r="P136">
        <v>0</v>
      </c>
      <c r="Q136">
        <v>0</v>
      </c>
      <c r="R136" t="s">
        <v>45</v>
      </c>
      <c r="S136">
        <v>0</v>
      </c>
      <c r="T136">
        <v>0</v>
      </c>
      <c r="U136">
        <v>0</v>
      </c>
      <c r="V136">
        <v>1</v>
      </c>
      <c r="W136">
        <v>0</v>
      </c>
      <c r="X136">
        <v>0</v>
      </c>
      <c r="Y136">
        <v>0</v>
      </c>
      <c r="Z136">
        <v>0</v>
      </c>
      <c r="AA136">
        <v>61.6</v>
      </c>
      <c r="AB136">
        <v>58</v>
      </c>
      <c r="AC136">
        <v>2309</v>
      </c>
      <c r="AD136">
        <v>7.7445698093544957</v>
      </c>
      <c r="AE136">
        <f t="shared" si="7"/>
        <v>2309.0000000000009</v>
      </c>
      <c r="AF136">
        <v>7.6579916361855727</v>
      </c>
      <c r="AG136">
        <f t="shared" si="8"/>
        <v>2117.5004439537483</v>
      </c>
      <c r="AH136">
        <v>8.6578173168923023E-2</v>
      </c>
      <c r="AI136">
        <v>2309</v>
      </c>
      <c r="AK136">
        <v>1</v>
      </c>
      <c r="AL136">
        <v>0</v>
      </c>
      <c r="AM136">
        <v>5.79</v>
      </c>
      <c r="AN136">
        <v>5.73</v>
      </c>
      <c r="AO136">
        <v>3.55</v>
      </c>
    </row>
    <row r="137" spans="1:41" x14ac:dyDescent="0.3">
      <c r="A137">
        <v>1</v>
      </c>
      <c r="B137">
        <v>0.31</v>
      </c>
      <c r="C137">
        <f t="shared" si="6"/>
        <v>0.77294828243535307</v>
      </c>
      <c r="D137" t="s">
        <v>52</v>
      </c>
      <c r="E137">
        <v>0</v>
      </c>
      <c r="F137">
        <v>0</v>
      </c>
      <c r="G137">
        <v>0</v>
      </c>
      <c r="H137">
        <v>0</v>
      </c>
      <c r="I137">
        <v>1</v>
      </c>
      <c r="J137" t="s">
        <v>38</v>
      </c>
      <c r="K137">
        <v>0</v>
      </c>
      <c r="L137">
        <v>0</v>
      </c>
      <c r="M137">
        <v>0</v>
      </c>
      <c r="N137">
        <v>0</v>
      </c>
      <c r="O137">
        <v>1</v>
      </c>
      <c r="P137">
        <v>0</v>
      </c>
      <c r="Q137">
        <v>0</v>
      </c>
      <c r="R137" t="s">
        <v>41</v>
      </c>
      <c r="S137">
        <v>0</v>
      </c>
      <c r="T137">
        <v>0</v>
      </c>
      <c r="U137">
        <v>0</v>
      </c>
      <c r="V137">
        <v>0</v>
      </c>
      <c r="W137">
        <v>1</v>
      </c>
      <c r="X137">
        <v>0</v>
      </c>
      <c r="Y137">
        <v>0</v>
      </c>
      <c r="Z137">
        <v>0</v>
      </c>
      <c r="AA137">
        <v>61.4</v>
      </c>
      <c r="AB137">
        <v>56</v>
      </c>
      <c r="AC137">
        <v>544</v>
      </c>
      <c r="AD137">
        <v>6.2989492468559423</v>
      </c>
      <c r="AE137">
        <f t="shared" si="7"/>
        <v>543.99999999999977</v>
      </c>
      <c r="AF137">
        <v>6.3595115924989969</v>
      </c>
      <c r="AG137">
        <f t="shared" si="8"/>
        <v>577.96400549259772</v>
      </c>
      <c r="AH137">
        <v>-6.0562345643054627E-2</v>
      </c>
      <c r="AI137">
        <v>544</v>
      </c>
      <c r="AK137">
        <v>1</v>
      </c>
      <c r="AL137">
        <v>0</v>
      </c>
      <c r="AM137">
        <v>4.37</v>
      </c>
      <c r="AN137">
        <v>4.3899999999999997</v>
      </c>
      <c r="AO137">
        <v>2.69</v>
      </c>
    </row>
    <row r="138" spans="1:41" x14ac:dyDescent="0.3">
      <c r="A138">
        <v>1</v>
      </c>
      <c r="B138">
        <v>0.38</v>
      </c>
      <c r="C138">
        <f t="shared" si="6"/>
        <v>0.80834063819684221</v>
      </c>
      <c r="D138" t="s">
        <v>37</v>
      </c>
      <c r="E138">
        <v>0</v>
      </c>
      <c r="F138">
        <v>0</v>
      </c>
      <c r="G138">
        <v>1</v>
      </c>
      <c r="H138">
        <v>0</v>
      </c>
      <c r="I138">
        <v>0</v>
      </c>
      <c r="J138" t="s">
        <v>40</v>
      </c>
      <c r="K138">
        <v>0</v>
      </c>
      <c r="L138">
        <v>1</v>
      </c>
      <c r="M138">
        <v>0</v>
      </c>
      <c r="N138">
        <v>0</v>
      </c>
      <c r="O138">
        <v>0</v>
      </c>
      <c r="P138">
        <v>0</v>
      </c>
      <c r="Q138">
        <v>0</v>
      </c>
      <c r="R138" t="s">
        <v>39</v>
      </c>
      <c r="S138">
        <v>0</v>
      </c>
      <c r="T138">
        <v>0</v>
      </c>
      <c r="U138">
        <v>0</v>
      </c>
      <c r="V138">
        <v>0</v>
      </c>
      <c r="W138">
        <v>0</v>
      </c>
      <c r="X138">
        <v>0</v>
      </c>
      <c r="Y138">
        <v>0</v>
      </c>
      <c r="Z138">
        <v>1</v>
      </c>
      <c r="AA138">
        <v>61.6</v>
      </c>
      <c r="AB138">
        <v>55</v>
      </c>
      <c r="AC138">
        <v>1176</v>
      </c>
      <c r="AD138">
        <v>7.0698741284585722</v>
      </c>
      <c r="AE138">
        <f t="shared" si="7"/>
        <v>1176</v>
      </c>
      <c r="AF138">
        <v>7.0826223370008297</v>
      </c>
      <c r="AG138">
        <f t="shared" si="8"/>
        <v>1191.0878605064172</v>
      </c>
      <c r="AH138">
        <v>-1.2748208542257444E-2</v>
      </c>
      <c r="AI138">
        <v>1176</v>
      </c>
      <c r="AK138">
        <v>1</v>
      </c>
      <c r="AL138">
        <v>0</v>
      </c>
      <c r="AM138">
        <v>4.72</v>
      </c>
      <c r="AN138">
        <v>4.67</v>
      </c>
      <c r="AO138">
        <v>2.89</v>
      </c>
    </row>
    <row r="139" spans="1:41" x14ac:dyDescent="0.3">
      <c r="A139">
        <v>1</v>
      </c>
      <c r="B139">
        <v>0.35</v>
      </c>
      <c r="C139">
        <f t="shared" si="6"/>
        <v>0.79385386390070878</v>
      </c>
      <c r="D139" t="s">
        <v>37</v>
      </c>
      <c r="E139">
        <v>0</v>
      </c>
      <c r="F139">
        <v>0</v>
      </c>
      <c r="G139">
        <v>1</v>
      </c>
      <c r="H139">
        <v>0</v>
      </c>
      <c r="I139">
        <v>0</v>
      </c>
      <c r="J139" t="s">
        <v>48</v>
      </c>
      <c r="K139">
        <v>0</v>
      </c>
      <c r="L139">
        <v>0</v>
      </c>
      <c r="M139">
        <v>1</v>
      </c>
      <c r="N139">
        <v>0</v>
      </c>
      <c r="O139">
        <v>0</v>
      </c>
      <c r="P139">
        <v>0</v>
      </c>
      <c r="Q139">
        <v>0</v>
      </c>
      <c r="R139" t="s">
        <v>36</v>
      </c>
      <c r="S139">
        <v>0</v>
      </c>
      <c r="T139">
        <v>0</v>
      </c>
      <c r="U139">
        <v>1</v>
      </c>
      <c r="V139">
        <v>0</v>
      </c>
      <c r="W139">
        <v>0</v>
      </c>
      <c r="X139">
        <v>0</v>
      </c>
      <c r="Y139">
        <v>0</v>
      </c>
      <c r="Z139">
        <v>0</v>
      </c>
      <c r="AA139">
        <v>62.2</v>
      </c>
      <c r="AB139">
        <v>56</v>
      </c>
      <c r="AC139">
        <v>748</v>
      </c>
      <c r="AD139">
        <v>6.6174029779744776</v>
      </c>
      <c r="AE139">
        <f t="shared" si="7"/>
        <v>748.00000000000034</v>
      </c>
      <c r="AF139">
        <v>6.5758467301497348</v>
      </c>
      <c r="AG139">
        <f t="shared" si="8"/>
        <v>717.55294090823293</v>
      </c>
      <c r="AH139">
        <v>4.1556247824742876E-2</v>
      </c>
      <c r="AI139">
        <v>748</v>
      </c>
      <c r="AK139">
        <v>1</v>
      </c>
      <c r="AL139">
        <v>0</v>
      </c>
      <c r="AM139">
        <v>4.5199999999999996</v>
      </c>
      <c r="AN139">
        <v>4.4800000000000004</v>
      </c>
      <c r="AO139">
        <v>2.8</v>
      </c>
    </row>
    <row r="140" spans="1:41" x14ac:dyDescent="0.3">
      <c r="A140">
        <v>1</v>
      </c>
      <c r="B140">
        <v>0.38</v>
      </c>
      <c r="C140">
        <f t="shared" si="6"/>
        <v>0.80834063819684221</v>
      </c>
      <c r="D140" t="s">
        <v>37</v>
      </c>
      <c r="E140">
        <v>0</v>
      </c>
      <c r="F140">
        <v>0</v>
      </c>
      <c r="G140">
        <v>1</v>
      </c>
      <c r="H140">
        <v>0</v>
      </c>
      <c r="I140">
        <v>0</v>
      </c>
      <c r="J140" t="s">
        <v>51</v>
      </c>
      <c r="K140">
        <v>1</v>
      </c>
      <c r="L140">
        <v>0</v>
      </c>
      <c r="M140">
        <v>0</v>
      </c>
      <c r="N140">
        <v>0</v>
      </c>
      <c r="O140">
        <v>0</v>
      </c>
      <c r="P140">
        <v>0</v>
      </c>
      <c r="Q140">
        <v>0</v>
      </c>
      <c r="R140" t="s">
        <v>41</v>
      </c>
      <c r="S140">
        <v>0</v>
      </c>
      <c r="T140">
        <v>0</v>
      </c>
      <c r="U140">
        <v>0</v>
      </c>
      <c r="V140">
        <v>0</v>
      </c>
      <c r="W140">
        <v>1</v>
      </c>
      <c r="X140">
        <v>0</v>
      </c>
      <c r="Y140">
        <v>0</v>
      </c>
      <c r="Z140">
        <v>0</v>
      </c>
      <c r="AA140">
        <v>62</v>
      </c>
      <c r="AB140">
        <v>57</v>
      </c>
      <c r="AC140">
        <v>882</v>
      </c>
      <c r="AD140">
        <v>6.7821920560067914</v>
      </c>
      <c r="AE140">
        <f t="shared" si="7"/>
        <v>882.00000000000011</v>
      </c>
      <c r="AF140">
        <v>6.9764912376507251</v>
      </c>
      <c r="AG140">
        <f t="shared" si="8"/>
        <v>1071.1533430509735</v>
      </c>
      <c r="AH140">
        <v>-0.19429918164393367</v>
      </c>
      <c r="AI140">
        <v>882</v>
      </c>
      <c r="AK140">
        <v>1</v>
      </c>
      <c r="AL140">
        <v>0</v>
      </c>
      <c r="AM140">
        <v>4.6900000000000004</v>
      </c>
      <c r="AN140">
        <v>4.7</v>
      </c>
      <c r="AO140">
        <v>2.91</v>
      </c>
    </row>
    <row r="141" spans="1:41" x14ac:dyDescent="0.3">
      <c r="A141">
        <v>1</v>
      </c>
      <c r="B141">
        <v>0.36</v>
      </c>
      <c r="C141">
        <f t="shared" si="6"/>
        <v>0.79878687431266571</v>
      </c>
      <c r="D141" t="s">
        <v>37</v>
      </c>
      <c r="E141">
        <v>0</v>
      </c>
      <c r="F141">
        <v>0</v>
      </c>
      <c r="G141">
        <v>1</v>
      </c>
      <c r="H141">
        <v>0</v>
      </c>
      <c r="I141">
        <v>0</v>
      </c>
      <c r="J141" t="s">
        <v>47</v>
      </c>
      <c r="K141">
        <v>0</v>
      </c>
      <c r="L141">
        <v>0</v>
      </c>
      <c r="M141">
        <v>0</v>
      </c>
      <c r="N141">
        <v>1</v>
      </c>
      <c r="O141">
        <v>0</v>
      </c>
      <c r="P141">
        <v>0</v>
      </c>
      <c r="Q141">
        <v>0</v>
      </c>
      <c r="R141" t="s">
        <v>43</v>
      </c>
      <c r="S141">
        <v>0</v>
      </c>
      <c r="T141">
        <v>0</v>
      </c>
      <c r="U141">
        <v>0</v>
      </c>
      <c r="V141">
        <v>0</v>
      </c>
      <c r="W141">
        <v>0</v>
      </c>
      <c r="X141">
        <v>0</v>
      </c>
      <c r="Y141">
        <v>1</v>
      </c>
      <c r="Z141">
        <v>0</v>
      </c>
      <c r="AA141">
        <v>62.1</v>
      </c>
      <c r="AB141">
        <v>56</v>
      </c>
      <c r="AC141">
        <v>945</v>
      </c>
      <c r="AD141">
        <v>6.8511849274937431</v>
      </c>
      <c r="AE141">
        <f t="shared" si="7"/>
        <v>945.00000000000034</v>
      </c>
      <c r="AF141">
        <v>6.947167076511489</v>
      </c>
      <c r="AG141">
        <f t="shared" si="8"/>
        <v>1040.1987467392071</v>
      </c>
      <c r="AH141">
        <v>-9.5982149017745932E-2</v>
      </c>
      <c r="AI141">
        <v>945</v>
      </c>
      <c r="AK141">
        <v>1</v>
      </c>
      <c r="AL141">
        <v>0</v>
      </c>
      <c r="AM141">
        <v>4.5999999999999996</v>
      </c>
      <c r="AN141">
        <v>4.58</v>
      </c>
      <c r="AO141">
        <v>2.85</v>
      </c>
    </row>
    <row r="142" spans="1:41" x14ac:dyDescent="0.3">
      <c r="A142">
        <v>1</v>
      </c>
      <c r="B142">
        <v>0.3</v>
      </c>
      <c r="C142">
        <f t="shared" si="6"/>
        <v>0.76739499771787789</v>
      </c>
      <c r="D142" t="s">
        <v>46</v>
      </c>
      <c r="E142">
        <v>0</v>
      </c>
      <c r="F142">
        <v>0</v>
      </c>
      <c r="G142">
        <v>0</v>
      </c>
      <c r="H142">
        <v>1</v>
      </c>
      <c r="I142">
        <v>0</v>
      </c>
      <c r="J142" t="s">
        <v>35</v>
      </c>
      <c r="K142">
        <v>0</v>
      </c>
      <c r="L142">
        <v>0</v>
      </c>
      <c r="M142">
        <v>0</v>
      </c>
      <c r="N142">
        <v>0</v>
      </c>
      <c r="O142">
        <v>0</v>
      </c>
      <c r="P142">
        <v>0</v>
      </c>
      <c r="Q142">
        <v>1</v>
      </c>
      <c r="R142" t="s">
        <v>41</v>
      </c>
      <c r="S142">
        <v>0</v>
      </c>
      <c r="T142">
        <v>0</v>
      </c>
      <c r="U142">
        <v>0</v>
      </c>
      <c r="V142">
        <v>0</v>
      </c>
      <c r="W142">
        <v>1</v>
      </c>
      <c r="X142">
        <v>0</v>
      </c>
      <c r="Y142">
        <v>0</v>
      </c>
      <c r="Z142">
        <v>0</v>
      </c>
      <c r="AA142">
        <v>62.7</v>
      </c>
      <c r="AB142">
        <v>59</v>
      </c>
      <c r="AC142">
        <v>506</v>
      </c>
      <c r="AD142">
        <v>6.2265366692874657</v>
      </c>
      <c r="AE142">
        <f t="shared" si="7"/>
        <v>506.00000000000011</v>
      </c>
      <c r="AF142">
        <v>6.0610617186288813</v>
      </c>
      <c r="AG142">
        <f t="shared" si="8"/>
        <v>428.83049256857078</v>
      </c>
      <c r="AH142">
        <v>0.16547495065858442</v>
      </c>
      <c r="AI142">
        <v>506</v>
      </c>
      <c r="AK142">
        <v>1</v>
      </c>
      <c r="AL142">
        <v>0</v>
      </c>
      <c r="AM142">
        <v>4.28</v>
      </c>
      <c r="AN142">
        <v>4.24</v>
      </c>
      <c r="AO142">
        <v>2.67</v>
      </c>
    </row>
    <row r="143" spans="1:41" x14ac:dyDescent="0.3">
      <c r="A143">
        <v>1</v>
      </c>
      <c r="B143">
        <v>0.31</v>
      </c>
      <c r="C143">
        <f t="shared" si="6"/>
        <v>0.77294828243535307</v>
      </c>
      <c r="D143" t="s">
        <v>37</v>
      </c>
      <c r="E143">
        <v>0</v>
      </c>
      <c r="F143">
        <v>0</v>
      </c>
      <c r="G143">
        <v>1</v>
      </c>
      <c r="H143">
        <v>0</v>
      </c>
      <c r="I143">
        <v>0</v>
      </c>
      <c r="J143" t="s">
        <v>38</v>
      </c>
      <c r="K143">
        <v>0</v>
      </c>
      <c r="L143">
        <v>0</v>
      </c>
      <c r="M143">
        <v>0</v>
      </c>
      <c r="N143">
        <v>0</v>
      </c>
      <c r="O143">
        <v>1</v>
      </c>
      <c r="P143">
        <v>0</v>
      </c>
      <c r="Q143">
        <v>0</v>
      </c>
      <c r="R143" t="s">
        <v>49</v>
      </c>
      <c r="S143">
        <v>0</v>
      </c>
      <c r="T143">
        <v>0</v>
      </c>
      <c r="U143">
        <v>0</v>
      </c>
      <c r="V143">
        <v>0</v>
      </c>
      <c r="W143">
        <v>0</v>
      </c>
      <c r="X143">
        <v>1</v>
      </c>
      <c r="Y143">
        <v>0</v>
      </c>
      <c r="Z143">
        <v>0</v>
      </c>
      <c r="AA143">
        <v>62.6</v>
      </c>
      <c r="AB143">
        <v>57</v>
      </c>
      <c r="AC143">
        <v>489</v>
      </c>
      <c r="AD143">
        <v>6.1923624894748723</v>
      </c>
      <c r="AE143">
        <f t="shared" si="7"/>
        <v>489.00000000000017</v>
      </c>
      <c r="AF143">
        <v>6.3655757504624599</v>
      </c>
      <c r="AG143">
        <f t="shared" si="8"/>
        <v>581.47951906061212</v>
      </c>
      <c r="AH143">
        <v>-0.1732132609875876</v>
      </c>
      <c r="AI143">
        <v>489</v>
      </c>
      <c r="AK143">
        <v>1</v>
      </c>
      <c r="AL143">
        <v>0</v>
      </c>
      <c r="AM143">
        <v>4.3099999999999996</v>
      </c>
      <c r="AN143">
        <v>4.3499999999999996</v>
      </c>
      <c r="AO143">
        <v>2.71</v>
      </c>
    </row>
    <row r="144" spans="1:41" x14ac:dyDescent="0.3">
      <c r="A144">
        <v>1</v>
      </c>
      <c r="B144">
        <v>0.9</v>
      </c>
      <c r="C144">
        <f t="shared" si="6"/>
        <v>0.97709755787710961</v>
      </c>
      <c r="D144" t="s">
        <v>46</v>
      </c>
      <c r="E144">
        <v>0</v>
      </c>
      <c r="F144">
        <v>0</v>
      </c>
      <c r="G144">
        <v>0</v>
      </c>
      <c r="H144">
        <v>1</v>
      </c>
      <c r="I144">
        <v>0</v>
      </c>
      <c r="J144" t="s">
        <v>47</v>
      </c>
      <c r="K144">
        <v>0</v>
      </c>
      <c r="L144">
        <v>0</v>
      </c>
      <c r="M144">
        <v>0</v>
      </c>
      <c r="N144">
        <v>1</v>
      </c>
      <c r="O144">
        <v>0</v>
      </c>
      <c r="P144">
        <v>0</v>
      </c>
      <c r="Q144">
        <v>0</v>
      </c>
      <c r="R144" t="s">
        <v>41</v>
      </c>
      <c r="S144">
        <v>0</v>
      </c>
      <c r="T144">
        <v>0</v>
      </c>
      <c r="U144">
        <v>0</v>
      </c>
      <c r="V144">
        <v>0</v>
      </c>
      <c r="W144">
        <v>1</v>
      </c>
      <c r="X144">
        <v>0</v>
      </c>
      <c r="Y144">
        <v>0</v>
      </c>
      <c r="Z144">
        <v>0</v>
      </c>
      <c r="AA144">
        <v>62.7</v>
      </c>
      <c r="AB144">
        <v>58</v>
      </c>
      <c r="AC144">
        <v>4661</v>
      </c>
      <c r="AD144">
        <v>8.4469852963727412</v>
      </c>
      <c r="AE144">
        <f t="shared" si="7"/>
        <v>4661.0000000000009</v>
      </c>
      <c r="AF144">
        <v>8.4423515605284614</v>
      </c>
      <c r="AG144">
        <f t="shared" si="8"/>
        <v>4639.4521193786577</v>
      </c>
      <c r="AH144">
        <v>4.6337358442798404E-3</v>
      </c>
      <c r="AI144">
        <v>4661</v>
      </c>
      <c r="AK144">
        <v>1</v>
      </c>
      <c r="AL144">
        <v>0</v>
      </c>
      <c r="AM144">
        <v>6.06</v>
      </c>
      <c r="AN144">
        <v>6.15</v>
      </c>
      <c r="AO144">
        <v>3.83</v>
      </c>
    </row>
    <row r="145" spans="1:41" x14ac:dyDescent="0.3">
      <c r="A145">
        <v>1</v>
      </c>
      <c r="B145">
        <v>0.28000000000000003</v>
      </c>
      <c r="C145">
        <f t="shared" si="6"/>
        <v>0.75584031239020311</v>
      </c>
      <c r="D145" t="s">
        <v>37</v>
      </c>
      <c r="E145">
        <v>0</v>
      </c>
      <c r="F145">
        <v>0</v>
      </c>
      <c r="G145">
        <v>1</v>
      </c>
      <c r="H145">
        <v>0</v>
      </c>
      <c r="I145">
        <v>0</v>
      </c>
      <c r="J145" t="s">
        <v>40</v>
      </c>
      <c r="K145">
        <v>0</v>
      </c>
      <c r="L145">
        <v>1</v>
      </c>
      <c r="M145">
        <v>0</v>
      </c>
      <c r="N145">
        <v>0</v>
      </c>
      <c r="O145">
        <v>0</v>
      </c>
      <c r="P145">
        <v>0</v>
      </c>
      <c r="Q145">
        <v>0</v>
      </c>
      <c r="R145" t="s">
        <v>39</v>
      </c>
      <c r="S145">
        <v>0</v>
      </c>
      <c r="T145">
        <v>0</v>
      </c>
      <c r="U145">
        <v>0</v>
      </c>
      <c r="V145">
        <v>0</v>
      </c>
      <c r="W145">
        <v>0</v>
      </c>
      <c r="X145">
        <v>0</v>
      </c>
      <c r="Y145">
        <v>0</v>
      </c>
      <c r="Z145">
        <v>1</v>
      </c>
      <c r="AA145">
        <v>62.4</v>
      </c>
      <c r="AB145">
        <v>56</v>
      </c>
      <c r="AC145">
        <v>646</v>
      </c>
      <c r="AD145">
        <v>6.4707995037826018</v>
      </c>
      <c r="AE145">
        <f t="shared" si="7"/>
        <v>646</v>
      </c>
      <c r="AF145">
        <v>6.6273047041270257</v>
      </c>
      <c r="AG145">
        <f t="shared" si="8"/>
        <v>755.44328101314079</v>
      </c>
      <c r="AH145">
        <v>-0.15650520034442383</v>
      </c>
      <c r="AI145">
        <v>646</v>
      </c>
      <c r="AK145">
        <v>1</v>
      </c>
      <c r="AL145">
        <v>0</v>
      </c>
      <c r="AM145">
        <v>4.16</v>
      </c>
      <c r="AN145">
        <v>4.2</v>
      </c>
      <c r="AO145">
        <v>2.61</v>
      </c>
    </row>
    <row r="146" spans="1:41" x14ac:dyDescent="0.3">
      <c r="A146">
        <v>1</v>
      </c>
      <c r="B146">
        <v>0.3</v>
      </c>
      <c r="C146">
        <f t="shared" si="6"/>
        <v>0.76739499771787789</v>
      </c>
      <c r="D146" t="s">
        <v>52</v>
      </c>
      <c r="E146">
        <v>0</v>
      </c>
      <c r="F146">
        <v>0</v>
      </c>
      <c r="G146">
        <v>0</v>
      </c>
      <c r="H146">
        <v>0</v>
      </c>
      <c r="I146">
        <v>1</v>
      </c>
      <c r="J146" t="s">
        <v>48</v>
      </c>
      <c r="K146">
        <v>0</v>
      </c>
      <c r="L146">
        <v>0</v>
      </c>
      <c r="M146">
        <v>1</v>
      </c>
      <c r="N146">
        <v>0</v>
      </c>
      <c r="O146">
        <v>0</v>
      </c>
      <c r="P146">
        <v>0</v>
      </c>
      <c r="Q146">
        <v>0</v>
      </c>
      <c r="R146" t="s">
        <v>45</v>
      </c>
      <c r="S146">
        <v>0</v>
      </c>
      <c r="T146">
        <v>0</v>
      </c>
      <c r="U146">
        <v>0</v>
      </c>
      <c r="V146">
        <v>1</v>
      </c>
      <c r="W146">
        <v>0</v>
      </c>
      <c r="X146">
        <v>0</v>
      </c>
      <c r="Y146">
        <v>0</v>
      </c>
      <c r="Z146">
        <v>0</v>
      </c>
      <c r="AA146">
        <v>61.7</v>
      </c>
      <c r="AB146">
        <v>62</v>
      </c>
      <c r="AC146">
        <v>394</v>
      </c>
      <c r="AD146">
        <v>5.9763509092979339</v>
      </c>
      <c r="AE146">
        <f t="shared" si="7"/>
        <v>394.00000000000006</v>
      </c>
      <c r="AF146">
        <v>6.1126942618013906</v>
      </c>
      <c r="AG146">
        <f t="shared" si="8"/>
        <v>451.55368154938242</v>
      </c>
      <c r="AH146">
        <v>-0.13634335250345675</v>
      </c>
      <c r="AI146">
        <v>394</v>
      </c>
      <c r="AK146">
        <v>1</v>
      </c>
      <c r="AL146">
        <v>0</v>
      </c>
      <c r="AM146">
        <v>4.25</v>
      </c>
      <c r="AN146">
        <v>4.2699999999999996</v>
      </c>
      <c r="AO146">
        <v>2.63</v>
      </c>
    </row>
    <row r="147" spans="1:41" x14ac:dyDescent="0.3">
      <c r="A147">
        <v>1</v>
      </c>
      <c r="B147">
        <v>0.33</v>
      </c>
      <c r="C147">
        <f t="shared" si="6"/>
        <v>0.78364833533306566</v>
      </c>
      <c r="D147" t="s">
        <v>37</v>
      </c>
      <c r="E147">
        <v>0</v>
      </c>
      <c r="F147">
        <v>0</v>
      </c>
      <c r="G147">
        <v>1</v>
      </c>
      <c r="H147">
        <v>0</v>
      </c>
      <c r="I147">
        <v>0</v>
      </c>
      <c r="J147" t="s">
        <v>40</v>
      </c>
      <c r="K147">
        <v>0</v>
      </c>
      <c r="L147">
        <v>1</v>
      </c>
      <c r="M147">
        <v>0</v>
      </c>
      <c r="N147">
        <v>0</v>
      </c>
      <c r="O147">
        <v>0</v>
      </c>
      <c r="P147">
        <v>0</v>
      </c>
      <c r="Q147">
        <v>0</v>
      </c>
      <c r="R147" t="s">
        <v>39</v>
      </c>
      <c r="S147">
        <v>0</v>
      </c>
      <c r="T147">
        <v>0</v>
      </c>
      <c r="U147">
        <v>0</v>
      </c>
      <c r="V147">
        <v>0</v>
      </c>
      <c r="W147">
        <v>0</v>
      </c>
      <c r="X147">
        <v>0</v>
      </c>
      <c r="Y147">
        <v>0</v>
      </c>
      <c r="Z147">
        <v>1</v>
      </c>
      <c r="AA147">
        <v>61.2</v>
      </c>
      <c r="AB147">
        <v>56</v>
      </c>
      <c r="AC147">
        <v>814</v>
      </c>
      <c r="AD147">
        <v>6.70196036600254</v>
      </c>
      <c r="AE147">
        <f t="shared" si="7"/>
        <v>813.99999999999977</v>
      </c>
      <c r="AF147">
        <v>6.8793185093449978</v>
      </c>
      <c r="AG147">
        <f t="shared" si="8"/>
        <v>971.96374982377256</v>
      </c>
      <c r="AH147">
        <v>-0.17735814334245781</v>
      </c>
      <c r="AI147">
        <v>814</v>
      </c>
      <c r="AK147">
        <v>1</v>
      </c>
      <c r="AL147">
        <v>0</v>
      </c>
      <c r="AM147">
        <v>4.46</v>
      </c>
      <c r="AN147">
        <v>4.5</v>
      </c>
      <c r="AO147">
        <v>2.74</v>
      </c>
    </row>
    <row r="148" spans="1:41" x14ac:dyDescent="0.3">
      <c r="A148">
        <v>1</v>
      </c>
      <c r="B148">
        <v>0.32</v>
      </c>
      <c r="C148">
        <f t="shared" si="6"/>
        <v>0.77836353222053056</v>
      </c>
      <c r="D148" t="s">
        <v>46</v>
      </c>
      <c r="E148">
        <v>0</v>
      </c>
      <c r="F148">
        <v>0</v>
      </c>
      <c r="G148">
        <v>0</v>
      </c>
      <c r="H148">
        <v>1</v>
      </c>
      <c r="I148">
        <v>0</v>
      </c>
      <c r="J148" t="s">
        <v>38</v>
      </c>
      <c r="K148">
        <v>0</v>
      </c>
      <c r="L148">
        <v>0</v>
      </c>
      <c r="M148">
        <v>0</v>
      </c>
      <c r="N148">
        <v>0</v>
      </c>
      <c r="O148">
        <v>1</v>
      </c>
      <c r="P148">
        <v>0</v>
      </c>
      <c r="Q148">
        <v>0</v>
      </c>
      <c r="R148" t="s">
        <v>41</v>
      </c>
      <c r="S148">
        <v>0</v>
      </c>
      <c r="T148">
        <v>0</v>
      </c>
      <c r="U148">
        <v>0</v>
      </c>
      <c r="V148">
        <v>0</v>
      </c>
      <c r="W148">
        <v>1</v>
      </c>
      <c r="X148">
        <v>0</v>
      </c>
      <c r="Y148">
        <v>0</v>
      </c>
      <c r="Z148">
        <v>0</v>
      </c>
      <c r="AA148">
        <v>60.2</v>
      </c>
      <c r="AB148">
        <v>58</v>
      </c>
      <c r="AC148">
        <v>561</v>
      </c>
      <c r="AD148">
        <v>6.329720905522696</v>
      </c>
      <c r="AE148">
        <f t="shared" si="7"/>
        <v>560.99999999999977</v>
      </c>
      <c r="AF148">
        <v>6.4463968526471103</v>
      </c>
      <c r="AG148">
        <f t="shared" si="8"/>
        <v>630.42667537517741</v>
      </c>
      <c r="AH148">
        <v>-0.11667594712441431</v>
      </c>
      <c r="AI148">
        <v>561</v>
      </c>
      <c r="AK148">
        <v>1</v>
      </c>
      <c r="AL148">
        <v>0</v>
      </c>
      <c r="AM148">
        <v>4.43</v>
      </c>
      <c r="AN148">
        <v>4.47</v>
      </c>
      <c r="AO148">
        <v>2.68</v>
      </c>
    </row>
    <row r="149" spans="1:41" x14ac:dyDescent="0.3">
      <c r="A149">
        <v>1</v>
      </c>
      <c r="B149">
        <v>0.39</v>
      </c>
      <c r="C149">
        <f t="shared" si="6"/>
        <v>0.81297109959900216</v>
      </c>
      <c r="D149" t="s">
        <v>37</v>
      </c>
      <c r="E149">
        <v>0</v>
      </c>
      <c r="F149">
        <v>0</v>
      </c>
      <c r="G149">
        <v>1</v>
      </c>
      <c r="H149">
        <v>0</v>
      </c>
      <c r="I149">
        <v>0</v>
      </c>
      <c r="J149" t="s">
        <v>47</v>
      </c>
      <c r="K149">
        <v>0</v>
      </c>
      <c r="L149">
        <v>0</v>
      </c>
      <c r="M149">
        <v>0</v>
      </c>
      <c r="N149">
        <v>1</v>
      </c>
      <c r="O149">
        <v>0</v>
      </c>
      <c r="P149">
        <v>0</v>
      </c>
      <c r="Q149">
        <v>0</v>
      </c>
      <c r="R149" t="s">
        <v>45</v>
      </c>
      <c r="S149">
        <v>0</v>
      </c>
      <c r="T149">
        <v>0</v>
      </c>
      <c r="U149">
        <v>0</v>
      </c>
      <c r="V149">
        <v>1</v>
      </c>
      <c r="W149">
        <v>0</v>
      </c>
      <c r="X149">
        <v>0</v>
      </c>
      <c r="Y149">
        <v>0</v>
      </c>
      <c r="Z149">
        <v>0</v>
      </c>
      <c r="AA149">
        <v>62</v>
      </c>
      <c r="AB149">
        <v>55</v>
      </c>
      <c r="AC149">
        <v>683</v>
      </c>
      <c r="AD149">
        <v>6.5264948595707901</v>
      </c>
      <c r="AE149">
        <f t="shared" si="7"/>
        <v>683</v>
      </c>
      <c r="AF149">
        <v>6.5006505243183668</v>
      </c>
      <c r="AG149">
        <f t="shared" si="8"/>
        <v>665.5744646202844</v>
      </c>
      <c r="AH149">
        <v>2.5844335252423356E-2</v>
      </c>
      <c r="AI149">
        <v>683</v>
      </c>
      <c r="AK149">
        <v>1</v>
      </c>
      <c r="AL149">
        <v>0</v>
      </c>
      <c r="AM149">
        <v>4.6900000000000004</v>
      </c>
      <c r="AN149">
        <v>4.7300000000000004</v>
      </c>
      <c r="AO149">
        <v>2.92</v>
      </c>
    </row>
    <row r="150" spans="1:41" x14ac:dyDescent="0.3">
      <c r="A150">
        <v>1</v>
      </c>
      <c r="B150">
        <v>0.37</v>
      </c>
      <c r="C150">
        <f t="shared" si="6"/>
        <v>0.80361412028656642</v>
      </c>
      <c r="D150" t="s">
        <v>46</v>
      </c>
      <c r="E150">
        <v>0</v>
      </c>
      <c r="F150">
        <v>0</v>
      </c>
      <c r="G150">
        <v>0</v>
      </c>
      <c r="H150">
        <v>1</v>
      </c>
      <c r="I150">
        <v>0</v>
      </c>
      <c r="J150" t="s">
        <v>40</v>
      </c>
      <c r="K150">
        <v>0</v>
      </c>
      <c r="L150">
        <v>1</v>
      </c>
      <c r="M150">
        <v>0</v>
      </c>
      <c r="N150">
        <v>0</v>
      </c>
      <c r="O150">
        <v>0</v>
      </c>
      <c r="P150">
        <v>0</v>
      </c>
      <c r="Q150">
        <v>0</v>
      </c>
      <c r="R150" t="s">
        <v>49</v>
      </c>
      <c r="S150">
        <v>0</v>
      </c>
      <c r="T150">
        <v>0</v>
      </c>
      <c r="U150">
        <v>0</v>
      </c>
      <c r="V150">
        <v>0</v>
      </c>
      <c r="W150">
        <v>0</v>
      </c>
      <c r="X150">
        <v>1</v>
      </c>
      <c r="Y150">
        <v>0</v>
      </c>
      <c r="Z150">
        <v>0</v>
      </c>
      <c r="AA150">
        <v>62.3</v>
      </c>
      <c r="AB150">
        <v>59</v>
      </c>
      <c r="AC150">
        <v>1041</v>
      </c>
      <c r="AD150">
        <v>6.9479370686149693</v>
      </c>
      <c r="AE150">
        <f t="shared" si="7"/>
        <v>1041.0000000000005</v>
      </c>
      <c r="AF150">
        <v>6.8296007161661301</v>
      </c>
      <c r="AG150">
        <f t="shared" si="8"/>
        <v>924.82147248504191</v>
      </c>
      <c r="AH150">
        <v>0.11833635244883922</v>
      </c>
      <c r="AI150">
        <v>1041</v>
      </c>
      <c r="AK150">
        <v>1</v>
      </c>
      <c r="AL150">
        <v>0</v>
      </c>
      <c r="AM150">
        <v>4.59</v>
      </c>
      <c r="AN150">
        <v>4.5599999999999996</v>
      </c>
      <c r="AO150">
        <v>2.85</v>
      </c>
    </row>
    <row r="151" spans="1:41" x14ac:dyDescent="0.3">
      <c r="A151">
        <v>1</v>
      </c>
      <c r="B151">
        <v>0.38</v>
      </c>
      <c r="C151">
        <f t="shared" si="6"/>
        <v>0.80834063819684221</v>
      </c>
      <c r="D151" t="s">
        <v>37</v>
      </c>
      <c r="E151">
        <v>0</v>
      </c>
      <c r="F151">
        <v>0</v>
      </c>
      <c r="G151">
        <v>1</v>
      </c>
      <c r="H151">
        <v>0</v>
      </c>
      <c r="I151">
        <v>0</v>
      </c>
      <c r="J151" t="s">
        <v>51</v>
      </c>
      <c r="K151">
        <v>1</v>
      </c>
      <c r="L151">
        <v>0</v>
      </c>
      <c r="M151">
        <v>0</v>
      </c>
      <c r="N151">
        <v>0</v>
      </c>
      <c r="O151">
        <v>0</v>
      </c>
      <c r="P151">
        <v>0</v>
      </c>
      <c r="Q151">
        <v>0</v>
      </c>
      <c r="R151" t="s">
        <v>41</v>
      </c>
      <c r="S151">
        <v>0</v>
      </c>
      <c r="T151">
        <v>0</v>
      </c>
      <c r="U151">
        <v>0</v>
      </c>
      <c r="V151">
        <v>0</v>
      </c>
      <c r="W151">
        <v>1</v>
      </c>
      <c r="X151">
        <v>0</v>
      </c>
      <c r="Y151">
        <v>0</v>
      </c>
      <c r="Z151">
        <v>0</v>
      </c>
      <c r="AA151">
        <v>61.8</v>
      </c>
      <c r="AB151">
        <v>54</v>
      </c>
      <c r="AC151">
        <v>983</v>
      </c>
      <c r="AD151">
        <v>6.8906091201471664</v>
      </c>
      <c r="AE151">
        <f t="shared" si="7"/>
        <v>982.99999999999989</v>
      </c>
      <c r="AF151">
        <v>6.9918602860219945</v>
      </c>
      <c r="AG151">
        <f t="shared" si="8"/>
        <v>1087.7431084959967</v>
      </c>
      <c r="AH151">
        <v>-0.10125116587482808</v>
      </c>
      <c r="AI151">
        <v>983</v>
      </c>
      <c r="AK151">
        <v>1</v>
      </c>
      <c r="AL151">
        <v>0</v>
      </c>
      <c r="AM151">
        <v>4.67</v>
      </c>
      <c r="AN151">
        <v>4.71</v>
      </c>
      <c r="AO151">
        <v>2.9</v>
      </c>
    </row>
    <row r="152" spans="1:41" x14ac:dyDescent="0.3">
      <c r="A152">
        <v>1</v>
      </c>
      <c r="B152">
        <v>0.7</v>
      </c>
      <c r="C152">
        <f t="shared" si="6"/>
        <v>0.9245641699070527</v>
      </c>
      <c r="D152" t="s">
        <v>42</v>
      </c>
      <c r="E152">
        <v>1</v>
      </c>
      <c r="F152">
        <v>0</v>
      </c>
      <c r="G152">
        <v>0</v>
      </c>
      <c r="H152">
        <v>0</v>
      </c>
      <c r="I152">
        <v>0</v>
      </c>
      <c r="J152" t="s">
        <v>51</v>
      </c>
      <c r="K152">
        <v>1</v>
      </c>
      <c r="L152">
        <v>0</v>
      </c>
      <c r="M152">
        <v>0</v>
      </c>
      <c r="N152">
        <v>0</v>
      </c>
      <c r="O152">
        <v>0</v>
      </c>
      <c r="P152">
        <v>0</v>
      </c>
      <c r="Q152">
        <v>0</v>
      </c>
      <c r="R152" t="s">
        <v>45</v>
      </c>
      <c r="S152">
        <v>0</v>
      </c>
      <c r="T152">
        <v>0</v>
      </c>
      <c r="U152">
        <v>0</v>
      </c>
      <c r="V152">
        <v>1</v>
      </c>
      <c r="W152">
        <v>0</v>
      </c>
      <c r="X152">
        <v>0</v>
      </c>
      <c r="Y152">
        <v>0</v>
      </c>
      <c r="Z152">
        <v>0</v>
      </c>
      <c r="AA152">
        <v>67.8</v>
      </c>
      <c r="AB152">
        <v>58</v>
      </c>
      <c r="AC152">
        <v>1770</v>
      </c>
      <c r="AD152">
        <v>7.4787348255678747</v>
      </c>
      <c r="AE152">
        <f t="shared" si="7"/>
        <v>1769.9999999999998</v>
      </c>
      <c r="AF152">
        <v>7.5060294085404156</v>
      </c>
      <c r="AG152">
        <f t="shared" si="8"/>
        <v>1818.9767715588653</v>
      </c>
      <c r="AH152">
        <v>-2.7294582972540837E-2</v>
      </c>
      <c r="AI152">
        <v>1770</v>
      </c>
      <c r="AK152">
        <v>1</v>
      </c>
      <c r="AL152">
        <v>0</v>
      </c>
      <c r="AM152">
        <v>5.51</v>
      </c>
      <c r="AN152">
        <v>5.44</v>
      </c>
      <c r="AO152">
        <v>3.71</v>
      </c>
    </row>
    <row r="153" spans="1:41" x14ac:dyDescent="0.3">
      <c r="A153">
        <v>1</v>
      </c>
      <c r="B153">
        <v>0.35</v>
      </c>
      <c r="C153">
        <f t="shared" si="6"/>
        <v>0.79385386390070878</v>
      </c>
      <c r="D153" t="s">
        <v>37</v>
      </c>
      <c r="E153">
        <v>0</v>
      </c>
      <c r="F153">
        <v>0</v>
      </c>
      <c r="G153">
        <v>1</v>
      </c>
      <c r="H153">
        <v>0</v>
      </c>
      <c r="I153">
        <v>0</v>
      </c>
      <c r="J153" t="s">
        <v>51</v>
      </c>
      <c r="K153">
        <v>1</v>
      </c>
      <c r="L153">
        <v>0</v>
      </c>
      <c r="M153">
        <v>0</v>
      </c>
      <c r="N153">
        <v>0</v>
      </c>
      <c r="O153">
        <v>0</v>
      </c>
      <c r="P153">
        <v>0</v>
      </c>
      <c r="Q153">
        <v>0</v>
      </c>
      <c r="R153" t="s">
        <v>49</v>
      </c>
      <c r="S153">
        <v>0</v>
      </c>
      <c r="T153">
        <v>0</v>
      </c>
      <c r="U153">
        <v>0</v>
      </c>
      <c r="V153">
        <v>0</v>
      </c>
      <c r="W153">
        <v>0</v>
      </c>
      <c r="X153">
        <v>1</v>
      </c>
      <c r="Y153">
        <v>0</v>
      </c>
      <c r="Z153">
        <v>0</v>
      </c>
      <c r="AA153">
        <v>61.3</v>
      </c>
      <c r="AB153">
        <v>56</v>
      </c>
      <c r="AC153">
        <v>829</v>
      </c>
      <c r="AD153">
        <v>6.7202201551352951</v>
      </c>
      <c r="AE153">
        <f t="shared" si="7"/>
        <v>829.00000000000011</v>
      </c>
      <c r="AF153">
        <v>6.8025029652256563</v>
      </c>
      <c r="AG153">
        <f t="shared" si="8"/>
        <v>900.09738697984426</v>
      </c>
      <c r="AH153">
        <v>-8.2282810090361203E-2</v>
      </c>
      <c r="AI153">
        <v>829</v>
      </c>
      <c r="AK153">
        <v>1</v>
      </c>
      <c r="AL153">
        <v>0</v>
      </c>
      <c r="AM153">
        <v>4.54</v>
      </c>
      <c r="AN153">
        <v>4.5599999999999996</v>
      </c>
      <c r="AO153">
        <v>2.79</v>
      </c>
    </row>
    <row r="154" spans="1:41" x14ac:dyDescent="0.3">
      <c r="A154">
        <v>1</v>
      </c>
      <c r="B154">
        <v>0.51</v>
      </c>
      <c r="C154">
        <f t="shared" si="6"/>
        <v>0.8623720686657278</v>
      </c>
      <c r="D154" t="s">
        <v>46</v>
      </c>
      <c r="E154">
        <v>0</v>
      </c>
      <c r="F154">
        <v>0</v>
      </c>
      <c r="G154">
        <v>0</v>
      </c>
      <c r="H154">
        <v>1</v>
      </c>
      <c r="I154">
        <v>0</v>
      </c>
      <c r="J154" t="s">
        <v>48</v>
      </c>
      <c r="K154">
        <v>0</v>
      </c>
      <c r="L154">
        <v>0</v>
      </c>
      <c r="M154">
        <v>1</v>
      </c>
      <c r="N154">
        <v>0</v>
      </c>
      <c r="O154">
        <v>0</v>
      </c>
      <c r="P154">
        <v>0</v>
      </c>
      <c r="Q154">
        <v>0</v>
      </c>
      <c r="R154" t="s">
        <v>45</v>
      </c>
      <c r="S154">
        <v>0</v>
      </c>
      <c r="T154">
        <v>0</v>
      </c>
      <c r="U154">
        <v>0</v>
      </c>
      <c r="V154">
        <v>1</v>
      </c>
      <c r="W154">
        <v>0</v>
      </c>
      <c r="X154">
        <v>0</v>
      </c>
      <c r="Y154">
        <v>0</v>
      </c>
      <c r="Z154">
        <v>0</v>
      </c>
      <c r="AA154">
        <v>62.9</v>
      </c>
      <c r="AB154">
        <v>59</v>
      </c>
      <c r="AC154">
        <v>956</v>
      </c>
      <c r="AD154">
        <v>6.8627579130514009</v>
      </c>
      <c r="AE154">
        <f t="shared" si="7"/>
        <v>955.99999999999966</v>
      </c>
      <c r="AF154">
        <v>6.992640927528198</v>
      </c>
      <c r="AG154">
        <f t="shared" si="8"/>
        <v>1088.5925774367931</v>
      </c>
      <c r="AH154">
        <v>-0.12988301447679707</v>
      </c>
      <c r="AI154">
        <v>956</v>
      </c>
      <c r="AK154">
        <v>1</v>
      </c>
      <c r="AL154">
        <v>0</v>
      </c>
      <c r="AM154">
        <v>5.1100000000000003</v>
      </c>
      <c r="AN154">
        <v>5.07</v>
      </c>
      <c r="AO154">
        <v>3.2</v>
      </c>
    </row>
    <row r="155" spans="1:41" x14ac:dyDescent="0.3">
      <c r="A155">
        <v>1</v>
      </c>
      <c r="B155">
        <v>0.34</v>
      </c>
      <c r="C155">
        <f t="shared" si="6"/>
        <v>0.78880964799645237</v>
      </c>
      <c r="D155" t="s">
        <v>37</v>
      </c>
      <c r="E155">
        <v>0</v>
      </c>
      <c r="F155">
        <v>0</v>
      </c>
      <c r="G155">
        <v>1</v>
      </c>
      <c r="H155">
        <v>0</v>
      </c>
      <c r="I155">
        <v>0</v>
      </c>
      <c r="J155" t="s">
        <v>40</v>
      </c>
      <c r="K155">
        <v>0</v>
      </c>
      <c r="L155">
        <v>1</v>
      </c>
      <c r="M155">
        <v>0</v>
      </c>
      <c r="N155">
        <v>0</v>
      </c>
      <c r="O155">
        <v>0</v>
      </c>
      <c r="P155">
        <v>0</v>
      </c>
      <c r="Q155">
        <v>0</v>
      </c>
      <c r="R155" t="s">
        <v>41</v>
      </c>
      <c r="S155">
        <v>0</v>
      </c>
      <c r="T155">
        <v>0</v>
      </c>
      <c r="U155">
        <v>0</v>
      </c>
      <c r="V155">
        <v>0</v>
      </c>
      <c r="W155">
        <v>1</v>
      </c>
      <c r="X155">
        <v>0</v>
      </c>
      <c r="Y155">
        <v>0</v>
      </c>
      <c r="Z155">
        <v>0</v>
      </c>
      <c r="AA155">
        <v>62.1</v>
      </c>
      <c r="AB155">
        <v>56</v>
      </c>
      <c r="AC155">
        <v>1033</v>
      </c>
      <c r="AD155">
        <v>6.9402224691196386</v>
      </c>
      <c r="AE155">
        <f t="shared" si="7"/>
        <v>1033</v>
      </c>
      <c r="AF155">
        <v>6.7687175780402224</v>
      </c>
      <c r="AG155">
        <f t="shared" si="8"/>
        <v>870.1952206603446</v>
      </c>
      <c r="AH155">
        <v>0.17150489107941613</v>
      </c>
      <c r="AI155">
        <v>1033</v>
      </c>
      <c r="AK155">
        <v>1</v>
      </c>
      <c r="AL155">
        <v>0</v>
      </c>
      <c r="AM155">
        <v>4.5</v>
      </c>
      <c r="AN155">
        <v>4.4800000000000004</v>
      </c>
      <c r="AO155">
        <v>2.79</v>
      </c>
    </row>
    <row r="156" spans="1:41" x14ac:dyDescent="0.3">
      <c r="A156">
        <v>1</v>
      </c>
      <c r="B156">
        <v>0.46</v>
      </c>
      <c r="C156">
        <f t="shared" si="6"/>
        <v>0.84302498703315643</v>
      </c>
      <c r="D156" t="s">
        <v>37</v>
      </c>
      <c r="E156">
        <v>0</v>
      </c>
      <c r="F156">
        <v>0</v>
      </c>
      <c r="G156">
        <v>1</v>
      </c>
      <c r="H156">
        <v>0</v>
      </c>
      <c r="I156">
        <v>0</v>
      </c>
      <c r="J156" t="s">
        <v>47</v>
      </c>
      <c r="K156">
        <v>0</v>
      </c>
      <c r="L156">
        <v>0</v>
      </c>
      <c r="M156">
        <v>0</v>
      </c>
      <c r="N156">
        <v>1</v>
      </c>
      <c r="O156">
        <v>0</v>
      </c>
      <c r="P156">
        <v>0</v>
      </c>
      <c r="Q156">
        <v>0</v>
      </c>
      <c r="R156" t="s">
        <v>45</v>
      </c>
      <c r="S156">
        <v>0</v>
      </c>
      <c r="T156">
        <v>0</v>
      </c>
      <c r="U156">
        <v>0</v>
      </c>
      <c r="V156">
        <v>1</v>
      </c>
      <c r="W156">
        <v>0</v>
      </c>
      <c r="X156">
        <v>0</v>
      </c>
      <c r="Y156">
        <v>0</v>
      </c>
      <c r="Z156">
        <v>0</v>
      </c>
      <c r="AA156">
        <v>62.2</v>
      </c>
      <c r="AB156">
        <v>53</v>
      </c>
      <c r="AC156">
        <v>864</v>
      </c>
      <c r="AD156">
        <v>6.7615727688040552</v>
      </c>
      <c r="AE156">
        <f t="shared" si="7"/>
        <v>863.99999999999966</v>
      </c>
      <c r="AF156">
        <v>6.7841563691697893</v>
      </c>
      <c r="AG156">
        <f t="shared" si="8"/>
        <v>883.73422693453176</v>
      </c>
      <c r="AH156">
        <v>-2.2583600365734036E-2</v>
      </c>
      <c r="AI156">
        <v>864</v>
      </c>
      <c r="AK156">
        <v>1</v>
      </c>
      <c r="AL156">
        <v>0</v>
      </c>
      <c r="AM156">
        <v>4.95</v>
      </c>
      <c r="AN156">
        <v>4.9800000000000004</v>
      </c>
      <c r="AO156">
        <v>3.09</v>
      </c>
    </row>
    <row r="157" spans="1:41" x14ac:dyDescent="0.3">
      <c r="A157">
        <v>1</v>
      </c>
      <c r="B157">
        <v>0.3</v>
      </c>
      <c r="C157">
        <f t="shared" si="6"/>
        <v>0.76739499771787789</v>
      </c>
      <c r="D157" t="s">
        <v>37</v>
      </c>
      <c r="E157">
        <v>0</v>
      </c>
      <c r="F157">
        <v>0</v>
      </c>
      <c r="G157">
        <v>1</v>
      </c>
      <c r="H157">
        <v>0</v>
      </c>
      <c r="I157">
        <v>0</v>
      </c>
      <c r="J157" t="s">
        <v>40</v>
      </c>
      <c r="K157">
        <v>0</v>
      </c>
      <c r="L157">
        <v>1</v>
      </c>
      <c r="M157">
        <v>0</v>
      </c>
      <c r="N157">
        <v>0</v>
      </c>
      <c r="O157">
        <v>0</v>
      </c>
      <c r="P157">
        <v>0</v>
      </c>
      <c r="Q157">
        <v>0</v>
      </c>
      <c r="R157" t="s">
        <v>36</v>
      </c>
      <c r="S157">
        <v>0</v>
      </c>
      <c r="T157">
        <v>0</v>
      </c>
      <c r="U157">
        <v>1</v>
      </c>
      <c r="V157">
        <v>0</v>
      </c>
      <c r="W157">
        <v>0</v>
      </c>
      <c r="X157">
        <v>0</v>
      </c>
      <c r="Y157">
        <v>0</v>
      </c>
      <c r="Z157">
        <v>0</v>
      </c>
      <c r="AA157">
        <v>61.9</v>
      </c>
      <c r="AB157">
        <v>57</v>
      </c>
      <c r="AC157">
        <v>564</v>
      </c>
      <c r="AD157">
        <v>6.3350542514980592</v>
      </c>
      <c r="AE157">
        <f t="shared" si="7"/>
        <v>564.00000000000023</v>
      </c>
      <c r="AF157">
        <v>6.3748192761064431</v>
      </c>
      <c r="AG157">
        <f t="shared" si="8"/>
        <v>586.87935823439295</v>
      </c>
      <c r="AH157">
        <v>-3.9765024608383825E-2</v>
      </c>
      <c r="AI157">
        <v>564</v>
      </c>
      <c r="AK157">
        <v>1</v>
      </c>
      <c r="AL157">
        <v>0</v>
      </c>
      <c r="AM157">
        <v>4.29</v>
      </c>
      <c r="AN157">
        <v>4.32</v>
      </c>
      <c r="AO157">
        <v>2.66</v>
      </c>
    </row>
    <row r="158" spans="1:41" x14ac:dyDescent="0.3">
      <c r="A158">
        <v>1</v>
      </c>
      <c r="B158">
        <v>0.54</v>
      </c>
      <c r="C158">
        <f t="shared" si="6"/>
        <v>0.8732797462273717</v>
      </c>
      <c r="D158" t="s">
        <v>37</v>
      </c>
      <c r="E158">
        <v>0</v>
      </c>
      <c r="F158">
        <v>0</v>
      </c>
      <c r="G158">
        <v>1</v>
      </c>
      <c r="H158">
        <v>0</v>
      </c>
      <c r="I158">
        <v>0</v>
      </c>
      <c r="J158" t="s">
        <v>51</v>
      </c>
      <c r="K158">
        <v>1</v>
      </c>
      <c r="L158">
        <v>0</v>
      </c>
      <c r="M158">
        <v>0</v>
      </c>
      <c r="N158">
        <v>0</v>
      </c>
      <c r="O158">
        <v>0</v>
      </c>
      <c r="P158">
        <v>0</v>
      </c>
      <c r="Q158">
        <v>0</v>
      </c>
      <c r="R158" t="s">
        <v>39</v>
      </c>
      <c r="S158">
        <v>0</v>
      </c>
      <c r="T158">
        <v>0</v>
      </c>
      <c r="U158">
        <v>0</v>
      </c>
      <c r="V158">
        <v>0</v>
      </c>
      <c r="W158">
        <v>0</v>
      </c>
      <c r="X158">
        <v>0</v>
      </c>
      <c r="Y158">
        <v>0</v>
      </c>
      <c r="Z158">
        <v>1</v>
      </c>
      <c r="AA158">
        <v>61.3</v>
      </c>
      <c r="AB158">
        <v>56</v>
      </c>
      <c r="AC158">
        <v>2671</v>
      </c>
      <c r="AD158">
        <v>7.8902082131099611</v>
      </c>
      <c r="AE158">
        <f t="shared" si="7"/>
        <v>2671.0000000000005</v>
      </c>
      <c r="AF158">
        <v>7.7876513370748413</v>
      </c>
      <c r="AG158">
        <f t="shared" si="8"/>
        <v>2410.6491259265586</v>
      </c>
      <c r="AH158">
        <v>0.10255687603511987</v>
      </c>
      <c r="AI158">
        <v>2671</v>
      </c>
      <c r="AK158">
        <v>1</v>
      </c>
      <c r="AL158">
        <v>0</v>
      </c>
      <c r="AM158">
        <v>5.22</v>
      </c>
      <c r="AN158">
        <v>5.26</v>
      </c>
      <c r="AO158">
        <v>3.21</v>
      </c>
    </row>
    <row r="159" spans="1:41" x14ac:dyDescent="0.3">
      <c r="A159">
        <v>1</v>
      </c>
      <c r="B159">
        <v>0.9</v>
      </c>
      <c r="C159">
        <f t="shared" si="6"/>
        <v>0.97709755787710961</v>
      </c>
      <c r="D159" t="s">
        <v>52</v>
      </c>
      <c r="E159">
        <v>0</v>
      </c>
      <c r="F159">
        <v>0</v>
      </c>
      <c r="G159">
        <v>0</v>
      </c>
      <c r="H159">
        <v>0</v>
      </c>
      <c r="I159">
        <v>1</v>
      </c>
      <c r="J159" t="s">
        <v>44</v>
      </c>
      <c r="K159">
        <v>0</v>
      </c>
      <c r="L159">
        <v>0</v>
      </c>
      <c r="M159">
        <v>0</v>
      </c>
      <c r="N159">
        <v>0</v>
      </c>
      <c r="O159">
        <v>0</v>
      </c>
      <c r="P159">
        <v>1</v>
      </c>
      <c r="Q159">
        <v>0</v>
      </c>
      <c r="R159" t="s">
        <v>49</v>
      </c>
      <c r="S159">
        <v>0</v>
      </c>
      <c r="T159">
        <v>0</v>
      </c>
      <c r="U159">
        <v>0</v>
      </c>
      <c r="V159">
        <v>0</v>
      </c>
      <c r="W159">
        <v>0</v>
      </c>
      <c r="X159">
        <v>1</v>
      </c>
      <c r="Y159">
        <v>0</v>
      </c>
      <c r="Z159">
        <v>0</v>
      </c>
      <c r="AA159">
        <v>58.4</v>
      </c>
      <c r="AB159">
        <v>62</v>
      </c>
      <c r="AC159">
        <v>3334</v>
      </c>
      <c r="AD159">
        <v>8.1119280633107387</v>
      </c>
      <c r="AE159">
        <f t="shared" si="7"/>
        <v>3333.9999999999977</v>
      </c>
      <c r="AF159">
        <v>8.1031349130153423</v>
      </c>
      <c r="AG159">
        <f t="shared" si="8"/>
        <v>3304.8121515498165</v>
      </c>
      <c r="AH159">
        <v>8.7931502953964014E-3</v>
      </c>
      <c r="AI159">
        <v>3334</v>
      </c>
      <c r="AK159">
        <v>1</v>
      </c>
      <c r="AL159">
        <v>0</v>
      </c>
      <c r="AM159">
        <v>6.29</v>
      </c>
      <c r="AN159">
        <v>6.35</v>
      </c>
      <c r="AO159">
        <v>3.69</v>
      </c>
    </row>
    <row r="160" spans="1:41" x14ac:dyDescent="0.3">
      <c r="A160">
        <v>1</v>
      </c>
      <c r="B160">
        <v>0.42</v>
      </c>
      <c r="C160">
        <f t="shared" si="6"/>
        <v>0.82632809503848892</v>
      </c>
      <c r="D160" t="s">
        <v>34</v>
      </c>
      <c r="E160">
        <v>0</v>
      </c>
      <c r="F160">
        <v>1</v>
      </c>
      <c r="G160">
        <v>0</v>
      </c>
      <c r="H160">
        <v>0</v>
      </c>
      <c r="I160">
        <v>0</v>
      </c>
      <c r="J160" t="s">
        <v>48</v>
      </c>
      <c r="K160">
        <v>0</v>
      </c>
      <c r="L160">
        <v>0</v>
      </c>
      <c r="M160">
        <v>1</v>
      </c>
      <c r="N160">
        <v>0</v>
      </c>
      <c r="O160">
        <v>0</v>
      </c>
      <c r="P160">
        <v>0</v>
      </c>
      <c r="Q160">
        <v>0</v>
      </c>
      <c r="R160" t="s">
        <v>45</v>
      </c>
      <c r="S160">
        <v>0</v>
      </c>
      <c r="T160">
        <v>0</v>
      </c>
      <c r="U160">
        <v>0</v>
      </c>
      <c r="V160">
        <v>1</v>
      </c>
      <c r="W160">
        <v>0</v>
      </c>
      <c r="X160">
        <v>0</v>
      </c>
      <c r="Y160">
        <v>0</v>
      </c>
      <c r="Z160">
        <v>0</v>
      </c>
      <c r="AA160">
        <v>64.099999999999994</v>
      </c>
      <c r="AB160">
        <v>56</v>
      </c>
      <c r="AC160">
        <v>646</v>
      </c>
      <c r="AD160">
        <v>6.4707995037826018</v>
      </c>
      <c r="AE160">
        <f t="shared" si="7"/>
        <v>646</v>
      </c>
      <c r="AF160">
        <v>6.5816049545198467</v>
      </c>
      <c r="AG160">
        <f t="shared" si="8"/>
        <v>721.69669061010427</v>
      </c>
      <c r="AH160">
        <v>-0.1108054507372449</v>
      </c>
      <c r="AI160">
        <v>646</v>
      </c>
      <c r="AK160">
        <v>1</v>
      </c>
      <c r="AL160">
        <v>0</v>
      </c>
      <c r="AM160">
        <v>4.76</v>
      </c>
      <c r="AN160">
        <v>4.72</v>
      </c>
      <c r="AO160">
        <v>3.04</v>
      </c>
    </row>
    <row r="161" spans="1:41" x14ac:dyDescent="0.3">
      <c r="A161">
        <v>1</v>
      </c>
      <c r="B161">
        <v>0.72</v>
      </c>
      <c r="C161">
        <f t="shared" si="6"/>
        <v>0.93030941457244143</v>
      </c>
      <c r="D161" t="s">
        <v>37</v>
      </c>
      <c r="E161">
        <v>0</v>
      </c>
      <c r="F161">
        <v>0</v>
      </c>
      <c r="G161">
        <v>1</v>
      </c>
      <c r="H161">
        <v>0</v>
      </c>
      <c r="I161">
        <v>0</v>
      </c>
      <c r="J161" t="s">
        <v>35</v>
      </c>
      <c r="K161">
        <v>0</v>
      </c>
      <c r="L161">
        <v>0</v>
      </c>
      <c r="M161">
        <v>0</v>
      </c>
      <c r="N161">
        <v>0</v>
      </c>
      <c r="O161">
        <v>0</v>
      </c>
      <c r="P161">
        <v>0</v>
      </c>
      <c r="Q161">
        <v>1</v>
      </c>
      <c r="R161" t="s">
        <v>41</v>
      </c>
      <c r="S161">
        <v>0</v>
      </c>
      <c r="T161">
        <v>0</v>
      </c>
      <c r="U161">
        <v>0</v>
      </c>
      <c r="V161">
        <v>0</v>
      </c>
      <c r="W161">
        <v>1</v>
      </c>
      <c r="X161">
        <v>0</v>
      </c>
      <c r="Y161">
        <v>0</v>
      </c>
      <c r="Z161">
        <v>0</v>
      </c>
      <c r="AA161">
        <v>61.1</v>
      </c>
      <c r="AB161">
        <v>56</v>
      </c>
      <c r="AC161">
        <v>2177</v>
      </c>
      <c r="AD161">
        <v>7.6857030612345474</v>
      </c>
      <c r="AE161">
        <f t="shared" si="7"/>
        <v>2177</v>
      </c>
      <c r="AF161">
        <v>7.5940383303084662</v>
      </c>
      <c r="AG161">
        <f t="shared" si="8"/>
        <v>1986.3187501835894</v>
      </c>
      <c r="AH161">
        <v>9.1664730926081184E-2</v>
      </c>
      <c r="AI161">
        <v>2177</v>
      </c>
      <c r="AK161">
        <v>1</v>
      </c>
      <c r="AL161">
        <v>0</v>
      </c>
      <c r="AM161">
        <v>5.84</v>
      </c>
      <c r="AN161">
        <v>5.82</v>
      </c>
      <c r="AO161">
        <v>3.56</v>
      </c>
    </row>
    <row r="162" spans="1:41" x14ac:dyDescent="0.3">
      <c r="A162">
        <v>1</v>
      </c>
      <c r="B162">
        <v>0.41</v>
      </c>
      <c r="C162">
        <f t="shared" si="6"/>
        <v>0.82196092099022677</v>
      </c>
      <c r="D162" t="s">
        <v>34</v>
      </c>
      <c r="E162">
        <v>0</v>
      </c>
      <c r="F162">
        <v>1</v>
      </c>
      <c r="G162">
        <v>0</v>
      </c>
      <c r="H162">
        <v>0</v>
      </c>
      <c r="I162">
        <v>0</v>
      </c>
      <c r="J162" t="s">
        <v>40</v>
      </c>
      <c r="K162">
        <v>0</v>
      </c>
      <c r="L162">
        <v>1</v>
      </c>
      <c r="M162">
        <v>0</v>
      </c>
      <c r="N162">
        <v>0</v>
      </c>
      <c r="O162">
        <v>0</v>
      </c>
      <c r="P162">
        <v>0</v>
      </c>
      <c r="Q162">
        <v>0</v>
      </c>
      <c r="R162" t="s">
        <v>49</v>
      </c>
      <c r="S162">
        <v>0</v>
      </c>
      <c r="T162">
        <v>0</v>
      </c>
      <c r="U162">
        <v>0</v>
      </c>
      <c r="V162">
        <v>0</v>
      </c>
      <c r="W162">
        <v>0</v>
      </c>
      <c r="X162">
        <v>1</v>
      </c>
      <c r="Y162">
        <v>0</v>
      </c>
      <c r="Z162">
        <v>0</v>
      </c>
      <c r="AA162">
        <v>61.1</v>
      </c>
      <c r="AB162">
        <v>61</v>
      </c>
      <c r="AC162">
        <v>982</v>
      </c>
      <c r="AD162">
        <v>6.8895913083544658</v>
      </c>
      <c r="AE162">
        <f t="shared" si="7"/>
        <v>981.99999999999989</v>
      </c>
      <c r="AF162">
        <v>6.9474581030361851</v>
      </c>
      <c r="AG162">
        <f t="shared" si="8"/>
        <v>1040.5015162203017</v>
      </c>
      <c r="AH162">
        <v>-5.7866794681719291E-2</v>
      </c>
      <c r="AI162">
        <v>982</v>
      </c>
      <c r="AK162">
        <v>1</v>
      </c>
      <c r="AL162">
        <v>0</v>
      </c>
      <c r="AM162">
        <v>4.7699999999999996</v>
      </c>
      <c r="AN162">
        <v>4.82</v>
      </c>
      <c r="AO162">
        <v>2.93</v>
      </c>
    </row>
    <row r="163" spans="1:41" x14ac:dyDescent="0.3">
      <c r="A163">
        <v>1</v>
      </c>
      <c r="B163">
        <v>0.32</v>
      </c>
      <c r="C163">
        <f t="shared" si="6"/>
        <v>0.77836353222053056</v>
      </c>
      <c r="D163" t="s">
        <v>37</v>
      </c>
      <c r="E163">
        <v>0</v>
      </c>
      <c r="F163">
        <v>0</v>
      </c>
      <c r="G163">
        <v>1</v>
      </c>
      <c r="H163">
        <v>0</v>
      </c>
      <c r="I163">
        <v>0</v>
      </c>
      <c r="J163" t="s">
        <v>51</v>
      </c>
      <c r="K163">
        <v>1</v>
      </c>
      <c r="L163">
        <v>0</v>
      </c>
      <c r="M163">
        <v>0</v>
      </c>
      <c r="N163">
        <v>0</v>
      </c>
      <c r="O163">
        <v>0</v>
      </c>
      <c r="P163">
        <v>0</v>
      </c>
      <c r="Q163">
        <v>0</v>
      </c>
      <c r="R163" t="s">
        <v>45</v>
      </c>
      <c r="S163">
        <v>0</v>
      </c>
      <c r="T163">
        <v>0</v>
      </c>
      <c r="U163">
        <v>0</v>
      </c>
      <c r="V163">
        <v>1</v>
      </c>
      <c r="W163">
        <v>0</v>
      </c>
      <c r="X163">
        <v>0</v>
      </c>
      <c r="Y163">
        <v>0</v>
      </c>
      <c r="Z163">
        <v>0</v>
      </c>
      <c r="AA163">
        <v>62.8</v>
      </c>
      <c r="AB163">
        <v>57</v>
      </c>
      <c r="AC163">
        <v>612</v>
      </c>
      <c r="AD163">
        <v>6.4167322825123261</v>
      </c>
      <c r="AE163">
        <f t="shared" si="7"/>
        <v>612</v>
      </c>
      <c r="AF163">
        <v>6.3165790673807969</v>
      </c>
      <c r="AG163">
        <f t="shared" si="8"/>
        <v>553.67566184958662</v>
      </c>
      <c r="AH163">
        <v>0.10015321513152919</v>
      </c>
      <c r="AI163">
        <v>612</v>
      </c>
      <c r="AK163">
        <v>1</v>
      </c>
      <c r="AL163">
        <v>0</v>
      </c>
      <c r="AM163">
        <v>4.38</v>
      </c>
      <c r="AN163">
        <v>4.3499999999999996</v>
      </c>
      <c r="AO163">
        <v>2.74</v>
      </c>
    </row>
    <row r="164" spans="1:41" x14ac:dyDescent="0.3">
      <c r="A164">
        <v>1</v>
      </c>
      <c r="B164">
        <v>1</v>
      </c>
      <c r="C164">
        <f t="shared" si="6"/>
        <v>1</v>
      </c>
      <c r="D164" t="s">
        <v>46</v>
      </c>
      <c r="E164">
        <v>0</v>
      </c>
      <c r="F164">
        <v>0</v>
      </c>
      <c r="G164">
        <v>0</v>
      </c>
      <c r="H164">
        <v>1</v>
      </c>
      <c r="I164">
        <v>0</v>
      </c>
      <c r="J164" t="s">
        <v>48</v>
      </c>
      <c r="K164">
        <v>0</v>
      </c>
      <c r="L164">
        <v>0</v>
      </c>
      <c r="M164">
        <v>1</v>
      </c>
      <c r="N164">
        <v>0</v>
      </c>
      <c r="O164">
        <v>0</v>
      </c>
      <c r="P164">
        <v>0</v>
      </c>
      <c r="Q164">
        <v>0</v>
      </c>
      <c r="R164" t="s">
        <v>45</v>
      </c>
      <c r="S164">
        <v>0</v>
      </c>
      <c r="T164">
        <v>0</v>
      </c>
      <c r="U164">
        <v>0</v>
      </c>
      <c r="V164">
        <v>1</v>
      </c>
      <c r="W164">
        <v>0</v>
      </c>
      <c r="X164">
        <v>0</v>
      </c>
      <c r="Y164">
        <v>0</v>
      </c>
      <c r="Z164">
        <v>0</v>
      </c>
      <c r="AA164">
        <v>62.6</v>
      </c>
      <c r="AB164">
        <v>58</v>
      </c>
      <c r="AC164">
        <v>4155</v>
      </c>
      <c r="AD164">
        <v>8.3320677072895482</v>
      </c>
      <c r="AE164">
        <f t="shared" si="7"/>
        <v>4154.9999999999982</v>
      </c>
      <c r="AF164">
        <v>8.2675491656444287</v>
      </c>
      <c r="AG164">
        <f t="shared" si="8"/>
        <v>3895.39032714416</v>
      </c>
      <c r="AH164">
        <v>6.4518541645119498E-2</v>
      </c>
      <c r="AI164">
        <v>4155</v>
      </c>
      <c r="AK164">
        <v>1</v>
      </c>
      <c r="AL164">
        <v>0</v>
      </c>
      <c r="AM164">
        <v>6.37</v>
      </c>
      <c r="AN164">
        <v>6.31</v>
      </c>
      <c r="AO164">
        <v>3.97</v>
      </c>
    </row>
    <row r="165" spans="1:41" x14ac:dyDescent="0.3">
      <c r="A165">
        <v>1</v>
      </c>
      <c r="B165">
        <v>0.7</v>
      </c>
      <c r="C165">
        <f t="shared" si="6"/>
        <v>0.9245641699070527</v>
      </c>
      <c r="D165" t="s">
        <v>52</v>
      </c>
      <c r="E165">
        <v>0</v>
      </c>
      <c r="F165">
        <v>0</v>
      </c>
      <c r="G165">
        <v>0</v>
      </c>
      <c r="H165">
        <v>0</v>
      </c>
      <c r="I165">
        <v>1</v>
      </c>
      <c r="J165" t="s">
        <v>47</v>
      </c>
      <c r="K165">
        <v>0</v>
      </c>
      <c r="L165">
        <v>0</v>
      </c>
      <c r="M165">
        <v>0</v>
      </c>
      <c r="N165">
        <v>1</v>
      </c>
      <c r="O165">
        <v>0</v>
      </c>
      <c r="P165">
        <v>0</v>
      </c>
      <c r="Q165">
        <v>0</v>
      </c>
      <c r="R165" t="s">
        <v>49</v>
      </c>
      <c r="S165">
        <v>0</v>
      </c>
      <c r="T165">
        <v>0</v>
      </c>
      <c r="U165">
        <v>0</v>
      </c>
      <c r="V165">
        <v>0</v>
      </c>
      <c r="W165">
        <v>0</v>
      </c>
      <c r="X165">
        <v>1</v>
      </c>
      <c r="Y165">
        <v>0</v>
      </c>
      <c r="Z165">
        <v>0</v>
      </c>
      <c r="AA165">
        <v>63.3</v>
      </c>
      <c r="AB165">
        <v>56</v>
      </c>
      <c r="AC165">
        <v>2657</v>
      </c>
      <c r="AD165">
        <v>7.8849529457598138</v>
      </c>
      <c r="AE165">
        <f t="shared" si="7"/>
        <v>2657.0000000000005</v>
      </c>
      <c r="AF165">
        <v>7.8323022732235863</v>
      </c>
      <c r="AG165">
        <f t="shared" si="8"/>
        <v>2520.726098236441</v>
      </c>
      <c r="AH165">
        <v>5.2650672536227461E-2</v>
      </c>
      <c r="AI165">
        <v>2657</v>
      </c>
      <c r="AK165">
        <v>1</v>
      </c>
      <c r="AL165">
        <v>0</v>
      </c>
      <c r="AM165">
        <v>5.63</v>
      </c>
      <c r="AN165">
        <v>5.59</v>
      </c>
      <c r="AO165">
        <v>3.55</v>
      </c>
    </row>
    <row r="166" spans="1:41" x14ac:dyDescent="0.3">
      <c r="A166">
        <v>1</v>
      </c>
      <c r="B166">
        <v>0.54</v>
      </c>
      <c r="C166">
        <f t="shared" si="6"/>
        <v>0.8732797462273717</v>
      </c>
      <c r="D166" t="s">
        <v>37</v>
      </c>
      <c r="E166">
        <v>0</v>
      </c>
      <c r="F166">
        <v>0</v>
      </c>
      <c r="G166">
        <v>1</v>
      </c>
      <c r="H166">
        <v>0</v>
      </c>
      <c r="I166">
        <v>0</v>
      </c>
      <c r="J166" t="s">
        <v>40</v>
      </c>
      <c r="K166">
        <v>0</v>
      </c>
      <c r="L166">
        <v>1</v>
      </c>
      <c r="M166">
        <v>0</v>
      </c>
      <c r="N166">
        <v>0</v>
      </c>
      <c r="O166">
        <v>0</v>
      </c>
      <c r="P166">
        <v>0</v>
      </c>
      <c r="Q166">
        <v>0</v>
      </c>
      <c r="R166" t="s">
        <v>39</v>
      </c>
      <c r="S166">
        <v>0</v>
      </c>
      <c r="T166">
        <v>0</v>
      </c>
      <c r="U166">
        <v>0</v>
      </c>
      <c r="V166">
        <v>0</v>
      </c>
      <c r="W166">
        <v>0</v>
      </c>
      <c r="X166">
        <v>0</v>
      </c>
      <c r="Y166">
        <v>0</v>
      </c>
      <c r="Z166">
        <v>1</v>
      </c>
      <c r="AA166">
        <v>61.1</v>
      </c>
      <c r="AB166">
        <v>56</v>
      </c>
      <c r="AC166">
        <v>2502</v>
      </c>
      <c r="AD166">
        <v>7.824845691026856</v>
      </c>
      <c r="AE166">
        <f t="shared" si="7"/>
        <v>2501.9999999999991</v>
      </c>
      <c r="AF166">
        <v>7.7308192778331541</v>
      </c>
      <c r="AG166">
        <f t="shared" si="8"/>
        <v>2277.4673151466009</v>
      </c>
      <c r="AH166">
        <v>9.4026413193701863E-2</v>
      </c>
      <c r="AI166">
        <v>2502</v>
      </c>
      <c r="AK166">
        <v>1</v>
      </c>
      <c r="AL166">
        <v>0</v>
      </c>
      <c r="AM166">
        <v>5.26</v>
      </c>
      <c r="AN166">
        <v>5.31</v>
      </c>
      <c r="AO166">
        <v>3.22</v>
      </c>
    </row>
    <row r="167" spans="1:41" x14ac:dyDescent="0.3">
      <c r="A167">
        <v>1</v>
      </c>
      <c r="B167">
        <v>0.3</v>
      </c>
      <c r="C167">
        <f t="shared" si="6"/>
        <v>0.76739499771787789</v>
      </c>
      <c r="D167" t="s">
        <v>34</v>
      </c>
      <c r="E167">
        <v>0</v>
      </c>
      <c r="F167">
        <v>1</v>
      </c>
      <c r="G167">
        <v>0</v>
      </c>
      <c r="H167">
        <v>0</v>
      </c>
      <c r="I167">
        <v>0</v>
      </c>
      <c r="J167" t="s">
        <v>38</v>
      </c>
      <c r="K167">
        <v>0</v>
      </c>
      <c r="L167">
        <v>0</v>
      </c>
      <c r="M167">
        <v>0</v>
      </c>
      <c r="N167">
        <v>0</v>
      </c>
      <c r="O167">
        <v>1</v>
      </c>
      <c r="P167">
        <v>0</v>
      </c>
      <c r="Q167">
        <v>0</v>
      </c>
      <c r="R167" t="s">
        <v>39</v>
      </c>
      <c r="S167">
        <v>0</v>
      </c>
      <c r="T167">
        <v>0</v>
      </c>
      <c r="U167">
        <v>0</v>
      </c>
      <c r="V167">
        <v>0</v>
      </c>
      <c r="W167">
        <v>0</v>
      </c>
      <c r="X167">
        <v>0</v>
      </c>
      <c r="Y167">
        <v>0</v>
      </c>
      <c r="Z167">
        <v>1</v>
      </c>
      <c r="AA167">
        <v>63.7</v>
      </c>
      <c r="AB167">
        <v>55</v>
      </c>
      <c r="AC167">
        <v>605</v>
      </c>
      <c r="AD167">
        <v>6.4052284580308418</v>
      </c>
      <c r="AE167">
        <f t="shared" si="7"/>
        <v>605.00000000000023</v>
      </c>
      <c r="AF167">
        <v>6.4177705730590375</v>
      </c>
      <c r="AG167">
        <f t="shared" si="8"/>
        <v>612.63576381124972</v>
      </c>
      <c r="AH167">
        <v>-1.2542115028195688E-2</v>
      </c>
      <c r="AI167">
        <v>605</v>
      </c>
      <c r="AK167">
        <v>1</v>
      </c>
      <c r="AL167">
        <v>0</v>
      </c>
      <c r="AM167">
        <v>4.24</v>
      </c>
      <c r="AN167">
        <v>4.2699999999999996</v>
      </c>
      <c r="AO167">
        <v>2.71</v>
      </c>
    </row>
    <row r="168" spans="1:41" x14ac:dyDescent="0.3">
      <c r="A168">
        <v>1</v>
      </c>
      <c r="B168">
        <v>0.33</v>
      </c>
      <c r="C168">
        <f t="shared" si="6"/>
        <v>0.78364833533306566</v>
      </c>
      <c r="D168" t="s">
        <v>46</v>
      </c>
      <c r="E168">
        <v>0</v>
      </c>
      <c r="F168">
        <v>0</v>
      </c>
      <c r="G168">
        <v>0</v>
      </c>
      <c r="H168">
        <v>1</v>
      </c>
      <c r="I168">
        <v>0</v>
      </c>
      <c r="J168" t="s">
        <v>38</v>
      </c>
      <c r="K168">
        <v>0</v>
      </c>
      <c r="L168">
        <v>0</v>
      </c>
      <c r="M168">
        <v>0</v>
      </c>
      <c r="N168">
        <v>0</v>
      </c>
      <c r="O168">
        <v>1</v>
      </c>
      <c r="P168">
        <v>0</v>
      </c>
      <c r="Q168">
        <v>0</v>
      </c>
      <c r="R168" t="s">
        <v>41</v>
      </c>
      <c r="S168">
        <v>0</v>
      </c>
      <c r="T168">
        <v>0</v>
      </c>
      <c r="U168">
        <v>0</v>
      </c>
      <c r="V168">
        <v>0</v>
      </c>
      <c r="W168">
        <v>1</v>
      </c>
      <c r="X168">
        <v>0</v>
      </c>
      <c r="Y168">
        <v>0</v>
      </c>
      <c r="Z168">
        <v>0</v>
      </c>
      <c r="AA168">
        <v>59.5</v>
      </c>
      <c r="AB168">
        <v>59</v>
      </c>
      <c r="AC168">
        <v>579</v>
      </c>
      <c r="AD168">
        <v>6.3613024775729956</v>
      </c>
      <c r="AE168">
        <f t="shared" si="7"/>
        <v>579.00000000000023</v>
      </c>
      <c r="AF168">
        <v>6.5107159888347468</v>
      </c>
      <c r="AG168">
        <f t="shared" si="8"/>
        <v>672.30761004863416</v>
      </c>
      <c r="AH168">
        <v>-0.14941351126175118</v>
      </c>
      <c r="AI168">
        <v>579</v>
      </c>
      <c r="AK168">
        <v>1</v>
      </c>
      <c r="AL168">
        <v>0</v>
      </c>
      <c r="AM168">
        <v>4.4800000000000004</v>
      </c>
      <c r="AN168">
        <v>4.53</v>
      </c>
      <c r="AO168">
        <v>2.68</v>
      </c>
    </row>
    <row r="169" spans="1:41" x14ac:dyDescent="0.3">
      <c r="A169">
        <v>1</v>
      </c>
      <c r="B169">
        <v>0.9</v>
      </c>
      <c r="C169">
        <f t="shared" si="6"/>
        <v>0.97709755787710961</v>
      </c>
      <c r="D169" t="s">
        <v>52</v>
      </c>
      <c r="E169">
        <v>0</v>
      </c>
      <c r="F169">
        <v>0</v>
      </c>
      <c r="G169">
        <v>0</v>
      </c>
      <c r="H169">
        <v>0</v>
      </c>
      <c r="I169">
        <v>1</v>
      </c>
      <c r="J169" t="s">
        <v>44</v>
      </c>
      <c r="K169">
        <v>0</v>
      </c>
      <c r="L169">
        <v>0</v>
      </c>
      <c r="M169">
        <v>0</v>
      </c>
      <c r="N169">
        <v>0</v>
      </c>
      <c r="O169">
        <v>0</v>
      </c>
      <c r="P169">
        <v>1</v>
      </c>
      <c r="Q169">
        <v>0</v>
      </c>
      <c r="R169" t="s">
        <v>49</v>
      </c>
      <c r="S169">
        <v>0</v>
      </c>
      <c r="T169">
        <v>0</v>
      </c>
      <c r="U169">
        <v>0</v>
      </c>
      <c r="V169">
        <v>0</v>
      </c>
      <c r="W169">
        <v>0</v>
      </c>
      <c r="X169">
        <v>1</v>
      </c>
      <c r="Y169">
        <v>0</v>
      </c>
      <c r="Z169">
        <v>0</v>
      </c>
      <c r="AA169">
        <v>62.5</v>
      </c>
      <c r="AB169">
        <v>57</v>
      </c>
      <c r="AC169">
        <v>3209</v>
      </c>
      <c r="AD169">
        <v>8.0737146411098575</v>
      </c>
      <c r="AE169">
        <f t="shared" si="7"/>
        <v>3209.0000000000018</v>
      </c>
      <c r="AF169">
        <v>8.0925067244249362</v>
      </c>
      <c r="AG169">
        <f t="shared" si="8"/>
        <v>3269.8739783734122</v>
      </c>
      <c r="AH169">
        <v>-1.8792083315078756E-2</v>
      </c>
      <c r="AI169">
        <v>3209</v>
      </c>
      <c r="AK169">
        <v>1</v>
      </c>
      <c r="AL169">
        <v>0</v>
      </c>
      <c r="AM169">
        <v>6.12</v>
      </c>
      <c r="AN169">
        <v>6.2</v>
      </c>
      <c r="AO169">
        <v>3.85</v>
      </c>
    </row>
    <row r="170" spans="1:41" x14ac:dyDescent="0.3">
      <c r="A170">
        <v>1</v>
      </c>
      <c r="B170">
        <v>0.31</v>
      </c>
      <c r="C170">
        <f t="shared" si="6"/>
        <v>0.77294828243535307</v>
      </c>
      <c r="D170" t="s">
        <v>46</v>
      </c>
      <c r="E170">
        <v>0</v>
      </c>
      <c r="F170">
        <v>0</v>
      </c>
      <c r="G170">
        <v>0</v>
      </c>
      <c r="H170">
        <v>1</v>
      </c>
      <c r="I170">
        <v>0</v>
      </c>
      <c r="J170" t="s">
        <v>51</v>
      </c>
      <c r="K170">
        <v>1</v>
      </c>
      <c r="L170">
        <v>0</v>
      </c>
      <c r="M170">
        <v>0</v>
      </c>
      <c r="N170">
        <v>0</v>
      </c>
      <c r="O170">
        <v>0</v>
      </c>
      <c r="P170">
        <v>0</v>
      </c>
      <c r="Q170">
        <v>0</v>
      </c>
      <c r="R170" t="s">
        <v>36</v>
      </c>
      <c r="S170">
        <v>0</v>
      </c>
      <c r="T170">
        <v>0</v>
      </c>
      <c r="U170">
        <v>1</v>
      </c>
      <c r="V170">
        <v>0</v>
      </c>
      <c r="W170">
        <v>0</v>
      </c>
      <c r="X170">
        <v>0</v>
      </c>
      <c r="Y170">
        <v>0</v>
      </c>
      <c r="Z170">
        <v>0</v>
      </c>
      <c r="AA170">
        <v>62</v>
      </c>
      <c r="AB170">
        <v>58</v>
      </c>
      <c r="AC170">
        <v>732</v>
      </c>
      <c r="AD170">
        <v>6.5957805139613113</v>
      </c>
      <c r="AE170">
        <f t="shared" si="7"/>
        <v>731.99999999999977</v>
      </c>
      <c r="AF170">
        <v>6.4199228028269619</v>
      </c>
      <c r="AG170">
        <f t="shared" si="8"/>
        <v>613.9557166504037</v>
      </c>
      <c r="AH170">
        <v>0.17585771113434934</v>
      </c>
      <c r="AI170">
        <v>732</v>
      </c>
      <c r="AK170">
        <v>1</v>
      </c>
      <c r="AL170">
        <v>0</v>
      </c>
      <c r="AM170">
        <v>4.3499999999999996</v>
      </c>
      <c r="AN170">
        <v>4.3</v>
      </c>
      <c r="AO170">
        <v>2.68</v>
      </c>
    </row>
    <row r="171" spans="1:41" x14ac:dyDescent="0.3">
      <c r="A171">
        <v>1</v>
      </c>
      <c r="B171">
        <v>0.42</v>
      </c>
      <c r="C171">
        <f t="shared" si="6"/>
        <v>0.82632809503848892</v>
      </c>
      <c r="D171" t="s">
        <v>37</v>
      </c>
      <c r="E171">
        <v>0</v>
      </c>
      <c r="F171">
        <v>0</v>
      </c>
      <c r="G171">
        <v>1</v>
      </c>
      <c r="H171">
        <v>0</v>
      </c>
      <c r="I171">
        <v>0</v>
      </c>
      <c r="J171" t="s">
        <v>48</v>
      </c>
      <c r="K171">
        <v>0</v>
      </c>
      <c r="L171">
        <v>0</v>
      </c>
      <c r="M171">
        <v>1</v>
      </c>
      <c r="N171">
        <v>0</v>
      </c>
      <c r="O171">
        <v>0</v>
      </c>
      <c r="P171">
        <v>0</v>
      </c>
      <c r="Q171">
        <v>0</v>
      </c>
      <c r="R171" t="s">
        <v>36</v>
      </c>
      <c r="S171">
        <v>0</v>
      </c>
      <c r="T171">
        <v>0</v>
      </c>
      <c r="U171">
        <v>1</v>
      </c>
      <c r="V171">
        <v>0</v>
      </c>
      <c r="W171">
        <v>0</v>
      </c>
      <c r="X171">
        <v>0</v>
      </c>
      <c r="Y171">
        <v>0</v>
      </c>
      <c r="Z171">
        <v>0</v>
      </c>
      <c r="AA171">
        <v>60.9</v>
      </c>
      <c r="AB171">
        <v>55</v>
      </c>
      <c r="AC171">
        <v>992</v>
      </c>
      <c r="AD171">
        <v>6.8997231072848724</v>
      </c>
      <c r="AE171">
        <f t="shared" si="7"/>
        <v>991.99999999999955</v>
      </c>
      <c r="AF171">
        <v>6.8617993829321691</v>
      </c>
      <c r="AG171">
        <f t="shared" si="8"/>
        <v>955.08408424256118</v>
      </c>
      <c r="AH171">
        <v>3.7923724352703303E-2</v>
      </c>
      <c r="AI171">
        <v>992</v>
      </c>
      <c r="AK171">
        <v>1</v>
      </c>
      <c r="AL171">
        <v>0</v>
      </c>
      <c r="AM171">
        <v>4.88</v>
      </c>
      <c r="AN171">
        <v>4.84</v>
      </c>
      <c r="AO171">
        <v>2.96</v>
      </c>
    </row>
    <row r="172" spans="1:41" x14ac:dyDescent="0.3">
      <c r="A172">
        <v>1</v>
      </c>
      <c r="B172">
        <v>0.33</v>
      </c>
      <c r="C172">
        <f t="shared" si="6"/>
        <v>0.78364833533306566</v>
      </c>
      <c r="D172" t="s">
        <v>37</v>
      </c>
      <c r="E172">
        <v>0</v>
      </c>
      <c r="F172">
        <v>0</v>
      </c>
      <c r="G172">
        <v>1</v>
      </c>
      <c r="H172">
        <v>0</v>
      </c>
      <c r="I172">
        <v>0</v>
      </c>
      <c r="J172" t="s">
        <v>48</v>
      </c>
      <c r="K172">
        <v>0</v>
      </c>
      <c r="L172">
        <v>0</v>
      </c>
      <c r="M172">
        <v>1</v>
      </c>
      <c r="N172">
        <v>0</v>
      </c>
      <c r="O172">
        <v>0</v>
      </c>
      <c r="P172">
        <v>0</v>
      </c>
      <c r="Q172">
        <v>0</v>
      </c>
      <c r="R172" t="s">
        <v>49</v>
      </c>
      <c r="S172">
        <v>0</v>
      </c>
      <c r="T172">
        <v>0</v>
      </c>
      <c r="U172">
        <v>0</v>
      </c>
      <c r="V172">
        <v>0</v>
      </c>
      <c r="W172">
        <v>0</v>
      </c>
      <c r="X172">
        <v>1</v>
      </c>
      <c r="Y172">
        <v>0</v>
      </c>
      <c r="Z172">
        <v>0</v>
      </c>
      <c r="AA172">
        <v>61.6</v>
      </c>
      <c r="AB172">
        <v>56</v>
      </c>
      <c r="AC172">
        <v>666</v>
      </c>
      <c r="AD172">
        <v>6.5012896705403893</v>
      </c>
      <c r="AE172">
        <f t="shared" si="7"/>
        <v>666.00000000000011</v>
      </c>
      <c r="AF172">
        <v>6.6219864728719564</v>
      </c>
      <c r="AG172">
        <f t="shared" si="8"/>
        <v>751.43632335261429</v>
      </c>
      <c r="AH172">
        <v>-0.1206968023315671</v>
      </c>
      <c r="AI172">
        <v>666</v>
      </c>
      <c r="AK172">
        <v>1</v>
      </c>
      <c r="AL172">
        <v>0</v>
      </c>
      <c r="AM172">
        <v>4.4400000000000004</v>
      </c>
      <c r="AN172">
        <v>4.46</v>
      </c>
      <c r="AO172">
        <v>2.74</v>
      </c>
    </row>
    <row r="173" spans="1:41" x14ac:dyDescent="0.3">
      <c r="A173">
        <v>1</v>
      </c>
      <c r="B173">
        <v>0.32</v>
      </c>
      <c r="C173">
        <f t="shared" si="6"/>
        <v>0.77836353222053056</v>
      </c>
      <c r="D173" t="s">
        <v>46</v>
      </c>
      <c r="E173">
        <v>0</v>
      </c>
      <c r="F173">
        <v>0</v>
      </c>
      <c r="G173">
        <v>0</v>
      </c>
      <c r="H173">
        <v>1</v>
      </c>
      <c r="I173">
        <v>0</v>
      </c>
      <c r="J173" t="s">
        <v>40</v>
      </c>
      <c r="K173">
        <v>0</v>
      </c>
      <c r="L173">
        <v>1</v>
      </c>
      <c r="M173">
        <v>0</v>
      </c>
      <c r="N173">
        <v>0</v>
      </c>
      <c r="O173">
        <v>0</v>
      </c>
      <c r="P173">
        <v>0</v>
      </c>
      <c r="Q173">
        <v>0</v>
      </c>
      <c r="R173" t="s">
        <v>41</v>
      </c>
      <c r="S173">
        <v>0</v>
      </c>
      <c r="T173">
        <v>0</v>
      </c>
      <c r="U173">
        <v>0</v>
      </c>
      <c r="V173">
        <v>0</v>
      </c>
      <c r="W173">
        <v>1</v>
      </c>
      <c r="X173">
        <v>0</v>
      </c>
      <c r="Y173">
        <v>0</v>
      </c>
      <c r="Z173">
        <v>0</v>
      </c>
      <c r="AA173">
        <v>61.3</v>
      </c>
      <c r="AB173">
        <v>58</v>
      </c>
      <c r="AC173">
        <v>677</v>
      </c>
      <c r="AD173">
        <v>6.517671272912275</v>
      </c>
      <c r="AE173">
        <f t="shared" si="7"/>
        <v>677</v>
      </c>
      <c r="AF173">
        <v>6.6813040467966864</v>
      </c>
      <c r="AG173">
        <f t="shared" si="8"/>
        <v>797.35822678295722</v>
      </c>
      <c r="AH173">
        <v>-0.16363277388441144</v>
      </c>
      <c r="AI173">
        <v>677</v>
      </c>
      <c r="AK173">
        <v>1</v>
      </c>
      <c r="AL173">
        <v>0</v>
      </c>
      <c r="AM173">
        <v>4.3600000000000003</v>
      </c>
      <c r="AN173">
        <v>4.3899999999999997</v>
      </c>
      <c r="AO173">
        <v>2.68</v>
      </c>
    </row>
    <row r="174" spans="1:41" x14ac:dyDescent="0.3">
      <c r="A174">
        <v>1</v>
      </c>
      <c r="B174">
        <v>0.53</v>
      </c>
      <c r="C174">
        <f t="shared" si="6"/>
        <v>0.86969758421831245</v>
      </c>
      <c r="D174" t="s">
        <v>37</v>
      </c>
      <c r="E174">
        <v>0</v>
      </c>
      <c r="F174">
        <v>0</v>
      </c>
      <c r="G174">
        <v>1</v>
      </c>
      <c r="H174">
        <v>0</v>
      </c>
      <c r="I174">
        <v>0</v>
      </c>
      <c r="J174" t="s">
        <v>40</v>
      </c>
      <c r="K174">
        <v>0</v>
      </c>
      <c r="L174">
        <v>1</v>
      </c>
      <c r="M174">
        <v>0</v>
      </c>
      <c r="N174">
        <v>0</v>
      </c>
      <c r="O174">
        <v>0</v>
      </c>
      <c r="P174">
        <v>0</v>
      </c>
      <c r="Q174">
        <v>0</v>
      </c>
      <c r="R174" t="s">
        <v>45</v>
      </c>
      <c r="S174">
        <v>0</v>
      </c>
      <c r="T174">
        <v>0</v>
      </c>
      <c r="U174">
        <v>0</v>
      </c>
      <c r="V174">
        <v>1</v>
      </c>
      <c r="W174">
        <v>0</v>
      </c>
      <c r="X174">
        <v>0</v>
      </c>
      <c r="Y174">
        <v>0</v>
      </c>
      <c r="Z174">
        <v>0</v>
      </c>
      <c r="AA174">
        <v>61.4</v>
      </c>
      <c r="AB174">
        <v>56</v>
      </c>
      <c r="AC174">
        <v>1438</v>
      </c>
      <c r="AD174">
        <v>7.2710085382809924</v>
      </c>
      <c r="AE174">
        <f t="shared" si="7"/>
        <v>1438.0000000000005</v>
      </c>
      <c r="AF174">
        <v>7.1560923665913059</v>
      </c>
      <c r="AG174">
        <f t="shared" si="8"/>
        <v>1281.8919692718919</v>
      </c>
      <c r="AH174">
        <v>0.11491617168968649</v>
      </c>
      <c r="AI174">
        <v>1438</v>
      </c>
      <c r="AK174">
        <v>1</v>
      </c>
      <c r="AL174">
        <v>0</v>
      </c>
      <c r="AM174">
        <v>5.21</v>
      </c>
      <c r="AN174">
        <v>5.25</v>
      </c>
      <c r="AO174">
        <v>3.21</v>
      </c>
    </row>
    <row r="175" spans="1:41" x14ac:dyDescent="0.3">
      <c r="A175">
        <v>1</v>
      </c>
      <c r="B175">
        <v>0.71</v>
      </c>
      <c r="C175">
        <f t="shared" si="6"/>
        <v>0.92745257402238301</v>
      </c>
      <c r="D175" t="s">
        <v>37</v>
      </c>
      <c r="E175">
        <v>0</v>
      </c>
      <c r="F175">
        <v>0</v>
      </c>
      <c r="G175">
        <v>1</v>
      </c>
      <c r="H175">
        <v>0</v>
      </c>
      <c r="I175">
        <v>0</v>
      </c>
      <c r="J175" t="s">
        <v>40</v>
      </c>
      <c r="K175">
        <v>0</v>
      </c>
      <c r="L175">
        <v>1</v>
      </c>
      <c r="M175">
        <v>0</v>
      </c>
      <c r="N175">
        <v>0</v>
      </c>
      <c r="O175">
        <v>0</v>
      </c>
      <c r="P175">
        <v>0</v>
      </c>
      <c r="Q175">
        <v>0</v>
      </c>
      <c r="R175" t="s">
        <v>45</v>
      </c>
      <c r="S175">
        <v>0</v>
      </c>
      <c r="T175">
        <v>0</v>
      </c>
      <c r="U175">
        <v>0</v>
      </c>
      <c r="V175">
        <v>1</v>
      </c>
      <c r="W175">
        <v>0</v>
      </c>
      <c r="X175">
        <v>0</v>
      </c>
      <c r="Y175">
        <v>0</v>
      </c>
      <c r="Z175">
        <v>0</v>
      </c>
      <c r="AA175">
        <v>58.7</v>
      </c>
      <c r="AB175">
        <v>57</v>
      </c>
      <c r="AC175">
        <v>2340</v>
      </c>
      <c r="AD175">
        <v>7.7579062083517467</v>
      </c>
      <c r="AE175">
        <f t="shared" si="7"/>
        <v>2339.9999999999991</v>
      </c>
      <c r="AF175">
        <v>7.6723706373278269</v>
      </c>
      <c r="AG175">
        <f t="shared" si="8"/>
        <v>2148.167940854471</v>
      </c>
      <c r="AH175">
        <v>8.5535571023919843E-2</v>
      </c>
      <c r="AI175">
        <v>2340</v>
      </c>
      <c r="AK175">
        <v>1</v>
      </c>
      <c r="AL175">
        <v>0</v>
      </c>
      <c r="AM175">
        <v>5.89</v>
      </c>
      <c r="AN175">
        <v>5.86</v>
      </c>
      <c r="AO175">
        <v>3.44</v>
      </c>
    </row>
    <row r="176" spans="1:41" x14ac:dyDescent="0.3">
      <c r="A176">
        <v>1</v>
      </c>
      <c r="B176">
        <v>0.3</v>
      </c>
      <c r="C176">
        <f t="shared" si="6"/>
        <v>0.76739499771787789</v>
      </c>
      <c r="D176" t="s">
        <v>34</v>
      </c>
      <c r="E176">
        <v>0</v>
      </c>
      <c r="F176">
        <v>1</v>
      </c>
      <c r="G176">
        <v>0</v>
      </c>
      <c r="H176">
        <v>0</v>
      </c>
      <c r="I176">
        <v>0</v>
      </c>
      <c r="J176" t="s">
        <v>47</v>
      </c>
      <c r="K176">
        <v>0</v>
      </c>
      <c r="L176">
        <v>0</v>
      </c>
      <c r="M176">
        <v>0</v>
      </c>
      <c r="N176">
        <v>1</v>
      </c>
      <c r="O176">
        <v>0</v>
      </c>
      <c r="P176">
        <v>0</v>
      </c>
      <c r="Q176">
        <v>0</v>
      </c>
      <c r="R176" t="s">
        <v>41</v>
      </c>
      <c r="S176">
        <v>0</v>
      </c>
      <c r="T176">
        <v>0</v>
      </c>
      <c r="U176">
        <v>0</v>
      </c>
      <c r="V176">
        <v>0</v>
      </c>
      <c r="W176">
        <v>1</v>
      </c>
      <c r="X176">
        <v>0</v>
      </c>
      <c r="Y176">
        <v>0</v>
      </c>
      <c r="Z176">
        <v>0</v>
      </c>
      <c r="AA176">
        <v>63.5</v>
      </c>
      <c r="AB176">
        <v>58</v>
      </c>
      <c r="AC176">
        <v>565</v>
      </c>
      <c r="AD176">
        <v>6.3368257311464413</v>
      </c>
      <c r="AE176">
        <f t="shared" si="7"/>
        <v>565.00000000000023</v>
      </c>
      <c r="AF176">
        <v>6.3853905273382505</v>
      </c>
      <c r="AG176">
        <f t="shared" si="8"/>
        <v>593.11631551194273</v>
      </c>
      <c r="AH176">
        <v>-4.8564796191809201E-2</v>
      </c>
      <c r="AI176">
        <v>565</v>
      </c>
      <c r="AK176">
        <v>1</v>
      </c>
      <c r="AL176">
        <v>0</v>
      </c>
      <c r="AM176">
        <v>4.21</v>
      </c>
      <c r="AN176">
        <v>4.26</v>
      </c>
      <c r="AO176">
        <v>2.69</v>
      </c>
    </row>
    <row r="177" spans="1:41" x14ac:dyDescent="0.3">
      <c r="A177">
        <v>1</v>
      </c>
      <c r="B177">
        <v>0.5</v>
      </c>
      <c r="C177">
        <f t="shared" si="6"/>
        <v>0.85862494972146253</v>
      </c>
      <c r="D177" t="s">
        <v>34</v>
      </c>
      <c r="E177">
        <v>0</v>
      </c>
      <c r="F177">
        <v>1</v>
      </c>
      <c r="G177">
        <v>0</v>
      </c>
      <c r="H177">
        <v>0</v>
      </c>
      <c r="I177">
        <v>0</v>
      </c>
      <c r="J177" t="s">
        <v>48</v>
      </c>
      <c r="K177">
        <v>0</v>
      </c>
      <c r="L177">
        <v>0</v>
      </c>
      <c r="M177">
        <v>1</v>
      </c>
      <c r="N177">
        <v>0</v>
      </c>
      <c r="O177">
        <v>0</v>
      </c>
      <c r="P177">
        <v>0</v>
      </c>
      <c r="Q177">
        <v>0</v>
      </c>
      <c r="R177" t="s">
        <v>49</v>
      </c>
      <c r="S177">
        <v>0</v>
      </c>
      <c r="T177">
        <v>0</v>
      </c>
      <c r="U177">
        <v>0</v>
      </c>
      <c r="V177">
        <v>0</v>
      </c>
      <c r="W177">
        <v>0</v>
      </c>
      <c r="X177">
        <v>1</v>
      </c>
      <c r="Y177">
        <v>0</v>
      </c>
      <c r="Z177">
        <v>0</v>
      </c>
      <c r="AA177">
        <v>64</v>
      </c>
      <c r="AB177">
        <v>57</v>
      </c>
      <c r="AC177">
        <v>1323</v>
      </c>
      <c r="AD177">
        <v>7.187657164114956</v>
      </c>
      <c r="AE177">
        <f t="shared" si="7"/>
        <v>1323.0000000000005</v>
      </c>
      <c r="AF177">
        <v>7.1939224807094782</v>
      </c>
      <c r="AG177">
        <f t="shared" si="8"/>
        <v>1331.3150348173858</v>
      </c>
      <c r="AH177">
        <v>-6.265316594522119E-3</v>
      </c>
      <c r="AI177">
        <v>1323</v>
      </c>
      <c r="AK177">
        <v>1</v>
      </c>
      <c r="AL177">
        <v>0</v>
      </c>
      <c r="AM177">
        <v>5.08</v>
      </c>
      <c r="AN177">
        <v>5.04</v>
      </c>
      <c r="AO177">
        <v>3.23</v>
      </c>
    </row>
    <row r="178" spans="1:41" x14ac:dyDescent="0.3">
      <c r="A178">
        <v>1</v>
      </c>
      <c r="B178">
        <v>0.59</v>
      </c>
      <c r="C178">
        <f t="shared" si="6"/>
        <v>0.89045167945814385</v>
      </c>
      <c r="D178" t="s">
        <v>37</v>
      </c>
      <c r="E178">
        <v>0</v>
      </c>
      <c r="F178">
        <v>0</v>
      </c>
      <c r="G178">
        <v>1</v>
      </c>
      <c r="H178">
        <v>0</v>
      </c>
      <c r="I178">
        <v>0</v>
      </c>
      <c r="J178" t="s">
        <v>47</v>
      </c>
      <c r="K178">
        <v>0</v>
      </c>
      <c r="L178">
        <v>0</v>
      </c>
      <c r="M178">
        <v>0</v>
      </c>
      <c r="N178">
        <v>1</v>
      </c>
      <c r="O178">
        <v>0</v>
      </c>
      <c r="P178">
        <v>0</v>
      </c>
      <c r="Q178">
        <v>0</v>
      </c>
      <c r="R178" t="s">
        <v>39</v>
      </c>
      <c r="S178">
        <v>0</v>
      </c>
      <c r="T178">
        <v>0</v>
      </c>
      <c r="U178">
        <v>0</v>
      </c>
      <c r="V178">
        <v>0</v>
      </c>
      <c r="W178">
        <v>0</v>
      </c>
      <c r="X178">
        <v>0</v>
      </c>
      <c r="Y178">
        <v>0</v>
      </c>
      <c r="Z178">
        <v>1</v>
      </c>
      <c r="AA178">
        <v>62.7</v>
      </c>
      <c r="AB178">
        <v>56</v>
      </c>
      <c r="AC178">
        <v>2125</v>
      </c>
      <c r="AD178">
        <v>7.6615270813585168</v>
      </c>
      <c r="AE178">
        <f t="shared" si="7"/>
        <v>2124.9999999999991</v>
      </c>
      <c r="AF178">
        <v>7.7925085465819794</v>
      </c>
      <c r="AG178">
        <f t="shared" si="8"/>
        <v>2422.386636476891</v>
      </c>
      <c r="AH178">
        <v>-0.13098146522346266</v>
      </c>
      <c r="AI178">
        <v>2125</v>
      </c>
      <c r="AK178">
        <v>1</v>
      </c>
      <c r="AL178">
        <v>0</v>
      </c>
      <c r="AM178">
        <v>5.33</v>
      </c>
      <c r="AN178">
        <v>5.36</v>
      </c>
      <c r="AO178">
        <v>3.35</v>
      </c>
    </row>
    <row r="179" spans="1:41" x14ac:dyDescent="0.3">
      <c r="A179">
        <v>1</v>
      </c>
      <c r="B179">
        <v>0.54</v>
      </c>
      <c r="C179">
        <f t="shared" si="6"/>
        <v>0.8732797462273717</v>
      </c>
      <c r="D179" t="s">
        <v>37</v>
      </c>
      <c r="E179">
        <v>0</v>
      </c>
      <c r="F179">
        <v>0</v>
      </c>
      <c r="G179">
        <v>1</v>
      </c>
      <c r="H179">
        <v>0</v>
      </c>
      <c r="I179">
        <v>0</v>
      </c>
      <c r="J179" t="s">
        <v>38</v>
      </c>
      <c r="K179">
        <v>0</v>
      </c>
      <c r="L179">
        <v>0</v>
      </c>
      <c r="M179">
        <v>0</v>
      </c>
      <c r="N179">
        <v>0</v>
      </c>
      <c r="O179">
        <v>1</v>
      </c>
      <c r="P179">
        <v>0</v>
      </c>
      <c r="Q179">
        <v>0</v>
      </c>
      <c r="R179" t="s">
        <v>41</v>
      </c>
      <c r="S179">
        <v>0</v>
      </c>
      <c r="T179">
        <v>0</v>
      </c>
      <c r="U179">
        <v>0</v>
      </c>
      <c r="V179">
        <v>0</v>
      </c>
      <c r="W179">
        <v>1</v>
      </c>
      <c r="X179">
        <v>0</v>
      </c>
      <c r="Y179">
        <v>0</v>
      </c>
      <c r="Z179">
        <v>0</v>
      </c>
      <c r="AA179">
        <v>61.8</v>
      </c>
      <c r="AB179">
        <v>56</v>
      </c>
      <c r="AC179">
        <v>1709</v>
      </c>
      <c r="AD179">
        <v>7.4436636831155907</v>
      </c>
      <c r="AE179">
        <f t="shared" si="7"/>
        <v>1708.9999999999995</v>
      </c>
      <c r="AF179">
        <v>7.3931237897549416</v>
      </c>
      <c r="AG179">
        <f t="shared" si="8"/>
        <v>1624.7736451270935</v>
      </c>
      <c r="AH179">
        <v>5.0539893360649124E-2</v>
      </c>
      <c r="AI179">
        <v>1709</v>
      </c>
      <c r="AK179">
        <v>1</v>
      </c>
      <c r="AL179">
        <v>0</v>
      </c>
      <c r="AM179">
        <v>5.21</v>
      </c>
      <c r="AN179">
        <v>5.25</v>
      </c>
      <c r="AO179">
        <v>3.23</v>
      </c>
    </row>
    <row r="180" spans="1:41" x14ac:dyDescent="0.3">
      <c r="A180">
        <v>1</v>
      </c>
      <c r="B180">
        <v>0.41</v>
      </c>
      <c r="C180">
        <f t="shared" si="6"/>
        <v>0.82196092099022677</v>
      </c>
      <c r="D180" t="s">
        <v>52</v>
      </c>
      <c r="E180">
        <v>0</v>
      </c>
      <c r="F180">
        <v>0</v>
      </c>
      <c r="G180">
        <v>0</v>
      </c>
      <c r="H180">
        <v>0</v>
      </c>
      <c r="I180">
        <v>1</v>
      </c>
      <c r="J180" t="s">
        <v>40</v>
      </c>
      <c r="K180">
        <v>0</v>
      </c>
      <c r="L180">
        <v>1</v>
      </c>
      <c r="M180">
        <v>0</v>
      </c>
      <c r="N180">
        <v>0</v>
      </c>
      <c r="O180">
        <v>0</v>
      </c>
      <c r="P180">
        <v>0</v>
      </c>
      <c r="Q180">
        <v>0</v>
      </c>
      <c r="R180" t="s">
        <v>41</v>
      </c>
      <c r="S180">
        <v>0</v>
      </c>
      <c r="T180">
        <v>0</v>
      </c>
      <c r="U180">
        <v>0</v>
      </c>
      <c r="V180">
        <v>0</v>
      </c>
      <c r="W180">
        <v>1</v>
      </c>
      <c r="X180">
        <v>0</v>
      </c>
      <c r="Y180">
        <v>0</v>
      </c>
      <c r="Z180">
        <v>0</v>
      </c>
      <c r="AA180">
        <v>59.8</v>
      </c>
      <c r="AB180">
        <v>61</v>
      </c>
      <c r="AC180">
        <v>1079</v>
      </c>
      <c r="AD180">
        <v>6.9837899652581346</v>
      </c>
      <c r="AE180">
        <f t="shared" si="7"/>
        <v>1079</v>
      </c>
      <c r="AF180">
        <v>7.0782322734756793</v>
      </c>
      <c r="AG180">
        <f t="shared" si="8"/>
        <v>1185.8703700715571</v>
      </c>
      <c r="AH180">
        <v>-9.4442308217544735E-2</v>
      </c>
      <c r="AI180">
        <v>1079</v>
      </c>
      <c r="AK180">
        <v>1</v>
      </c>
      <c r="AL180">
        <v>0</v>
      </c>
      <c r="AM180">
        <v>4.79</v>
      </c>
      <c r="AN180">
        <v>4.8499999999999996</v>
      </c>
      <c r="AO180">
        <v>2.88</v>
      </c>
    </row>
    <row r="181" spans="1:41" x14ac:dyDescent="0.3">
      <c r="A181">
        <v>1</v>
      </c>
      <c r="B181">
        <v>0.51</v>
      </c>
      <c r="C181">
        <f t="shared" si="6"/>
        <v>0.8623720686657278</v>
      </c>
      <c r="D181" t="s">
        <v>37</v>
      </c>
      <c r="E181">
        <v>0</v>
      </c>
      <c r="F181">
        <v>0</v>
      </c>
      <c r="G181">
        <v>1</v>
      </c>
      <c r="H181">
        <v>0</v>
      </c>
      <c r="I181">
        <v>0</v>
      </c>
      <c r="J181" t="s">
        <v>48</v>
      </c>
      <c r="K181">
        <v>0</v>
      </c>
      <c r="L181">
        <v>0</v>
      </c>
      <c r="M181">
        <v>1</v>
      </c>
      <c r="N181">
        <v>0</v>
      </c>
      <c r="O181">
        <v>0</v>
      </c>
      <c r="P181">
        <v>0</v>
      </c>
      <c r="Q181">
        <v>0</v>
      </c>
      <c r="R181" t="s">
        <v>41</v>
      </c>
      <c r="S181">
        <v>0</v>
      </c>
      <c r="T181">
        <v>0</v>
      </c>
      <c r="U181">
        <v>0</v>
      </c>
      <c r="V181">
        <v>0</v>
      </c>
      <c r="W181">
        <v>1</v>
      </c>
      <c r="X181">
        <v>0</v>
      </c>
      <c r="Y181">
        <v>0</v>
      </c>
      <c r="Z181">
        <v>0</v>
      </c>
      <c r="AA181">
        <v>62.1</v>
      </c>
      <c r="AB181">
        <v>56</v>
      </c>
      <c r="AC181">
        <v>1744</v>
      </c>
      <c r="AD181">
        <v>7.463936604468925</v>
      </c>
      <c r="AE181">
        <f t="shared" si="7"/>
        <v>1744.0000000000002</v>
      </c>
      <c r="AF181">
        <v>7.4277710189825807</v>
      </c>
      <c r="AG181">
        <f t="shared" si="8"/>
        <v>1682.0541250231993</v>
      </c>
      <c r="AH181">
        <v>3.6165585486344298E-2</v>
      </c>
      <c r="AI181">
        <v>1744</v>
      </c>
      <c r="AK181">
        <v>1</v>
      </c>
      <c r="AL181">
        <v>0</v>
      </c>
      <c r="AM181">
        <v>5.13</v>
      </c>
      <c r="AN181">
        <v>5.15</v>
      </c>
      <c r="AO181">
        <v>3.19</v>
      </c>
    </row>
    <row r="182" spans="1:41" x14ac:dyDescent="0.3">
      <c r="A182">
        <v>1</v>
      </c>
      <c r="B182">
        <v>0.3</v>
      </c>
      <c r="C182">
        <f t="shared" si="6"/>
        <v>0.76739499771787789</v>
      </c>
      <c r="D182" t="s">
        <v>37</v>
      </c>
      <c r="E182">
        <v>0</v>
      </c>
      <c r="F182">
        <v>0</v>
      </c>
      <c r="G182">
        <v>1</v>
      </c>
      <c r="H182">
        <v>0</v>
      </c>
      <c r="I182">
        <v>0</v>
      </c>
      <c r="J182" t="s">
        <v>40</v>
      </c>
      <c r="K182">
        <v>0</v>
      </c>
      <c r="L182">
        <v>1</v>
      </c>
      <c r="M182">
        <v>0</v>
      </c>
      <c r="N182">
        <v>0</v>
      </c>
      <c r="O182">
        <v>0</v>
      </c>
      <c r="P182">
        <v>0</v>
      </c>
      <c r="Q182">
        <v>0</v>
      </c>
      <c r="R182" t="s">
        <v>43</v>
      </c>
      <c r="S182">
        <v>0</v>
      </c>
      <c r="T182">
        <v>0</v>
      </c>
      <c r="U182">
        <v>0</v>
      </c>
      <c r="V182">
        <v>0</v>
      </c>
      <c r="W182">
        <v>0</v>
      </c>
      <c r="X182">
        <v>0</v>
      </c>
      <c r="Y182">
        <v>1</v>
      </c>
      <c r="Z182">
        <v>0</v>
      </c>
      <c r="AA182">
        <v>61.6</v>
      </c>
      <c r="AB182">
        <v>56</v>
      </c>
      <c r="AC182">
        <v>838</v>
      </c>
      <c r="AD182">
        <v>6.7310181004820828</v>
      </c>
      <c r="AE182">
        <f t="shared" si="7"/>
        <v>837.99999999999977</v>
      </c>
      <c r="AF182">
        <v>6.7819000810067358</v>
      </c>
      <c r="AG182">
        <f t="shared" si="8"/>
        <v>881.74251564127803</v>
      </c>
      <c r="AH182">
        <v>-5.0881980524652981E-2</v>
      </c>
      <c r="AI182">
        <v>838</v>
      </c>
      <c r="AK182">
        <v>1</v>
      </c>
      <c r="AL182">
        <v>0</v>
      </c>
      <c r="AM182">
        <v>4.3099999999999996</v>
      </c>
      <c r="AN182">
        <v>4.32</v>
      </c>
      <c r="AO182">
        <v>2.66</v>
      </c>
    </row>
    <row r="183" spans="1:41" x14ac:dyDescent="0.3">
      <c r="A183">
        <v>1</v>
      </c>
      <c r="B183">
        <v>0.32</v>
      </c>
      <c r="C183">
        <f t="shared" si="6"/>
        <v>0.77836353222053056</v>
      </c>
      <c r="D183" t="s">
        <v>37</v>
      </c>
      <c r="E183">
        <v>0</v>
      </c>
      <c r="F183">
        <v>0</v>
      </c>
      <c r="G183">
        <v>1</v>
      </c>
      <c r="H183">
        <v>0</v>
      </c>
      <c r="I183">
        <v>0</v>
      </c>
      <c r="J183" t="s">
        <v>44</v>
      </c>
      <c r="K183">
        <v>0</v>
      </c>
      <c r="L183">
        <v>0</v>
      </c>
      <c r="M183">
        <v>0</v>
      </c>
      <c r="N183">
        <v>0</v>
      </c>
      <c r="O183">
        <v>0</v>
      </c>
      <c r="P183">
        <v>1</v>
      </c>
      <c r="Q183">
        <v>0</v>
      </c>
      <c r="R183" t="s">
        <v>50</v>
      </c>
      <c r="S183">
        <v>0</v>
      </c>
      <c r="T183">
        <v>1</v>
      </c>
      <c r="U183">
        <v>0</v>
      </c>
      <c r="V183">
        <v>0</v>
      </c>
      <c r="W183">
        <v>0</v>
      </c>
      <c r="X183">
        <v>0</v>
      </c>
      <c r="Y183">
        <v>0</v>
      </c>
      <c r="Z183">
        <v>0</v>
      </c>
      <c r="AA183">
        <v>62.1</v>
      </c>
      <c r="AB183">
        <v>54</v>
      </c>
      <c r="AC183">
        <v>655</v>
      </c>
      <c r="AD183">
        <v>6.4846352356352517</v>
      </c>
      <c r="AE183">
        <f t="shared" si="7"/>
        <v>654.99999999999989</v>
      </c>
      <c r="AF183">
        <v>6.6249661204767563</v>
      </c>
      <c r="AG183">
        <f t="shared" si="8"/>
        <v>753.67867784772739</v>
      </c>
      <c r="AH183">
        <v>-0.14033088484150458</v>
      </c>
      <c r="AI183">
        <v>655</v>
      </c>
      <c r="AK183">
        <v>1</v>
      </c>
      <c r="AL183">
        <v>0</v>
      </c>
      <c r="AM183">
        <v>4.3899999999999997</v>
      </c>
      <c r="AN183">
        <v>4.43</v>
      </c>
      <c r="AO183">
        <v>2.74</v>
      </c>
    </row>
    <row r="184" spans="1:41" x14ac:dyDescent="0.3">
      <c r="A184">
        <v>1</v>
      </c>
      <c r="B184">
        <v>0.54</v>
      </c>
      <c r="C184">
        <f t="shared" si="6"/>
        <v>0.8732797462273717</v>
      </c>
      <c r="D184" t="s">
        <v>37</v>
      </c>
      <c r="E184">
        <v>0</v>
      </c>
      <c r="F184">
        <v>0</v>
      </c>
      <c r="G184">
        <v>1</v>
      </c>
      <c r="H184">
        <v>0</v>
      </c>
      <c r="I184">
        <v>0</v>
      </c>
      <c r="J184" t="s">
        <v>48</v>
      </c>
      <c r="K184">
        <v>0</v>
      </c>
      <c r="L184">
        <v>0</v>
      </c>
      <c r="M184">
        <v>1</v>
      </c>
      <c r="N184">
        <v>0</v>
      </c>
      <c r="O184">
        <v>0</v>
      </c>
      <c r="P184">
        <v>0</v>
      </c>
      <c r="Q184">
        <v>0</v>
      </c>
      <c r="R184" t="s">
        <v>39</v>
      </c>
      <c r="S184">
        <v>0</v>
      </c>
      <c r="T184">
        <v>0</v>
      </c>
      <c r="U184">
        <v>0</v>
      </c>
      <c r="V184">
        <v>0</v>
      </c>
      <c r="W184">
        <v>0</v>
      </c>
      <c r="X184">
        <v>0</v>
      </c>
      <c r="Y184">
        <v>0</v>
      </c>
      <c r="Z184">
        <v>1</v>
      </c>
      <c r="AA184">
        <v>61.2</v>
      </c>
      <c r="AB184">
        <v>55</v>
      </c>
      <c r="AC184">
        <v>2216</v>
      </c>
      <c r="AD184">
        <v>7.7034590478671747</v>
      </c>
      <c r="AE184">
        <f t="shared" si="7"/>
        <v>2216.0000000000005</v>
      </c>
      <c r="AF184">
        <v>7.6836712438187682</v>
      </c>
      <c r="AG184">
        <f t="shared" si="8"/>
        <v>2172.5812240789478</v>
      </c>
      <c r="AH184">
        <v>1.9787804048406521E-2</v>
      </c>
      <c r="AI184">
        <v>2216</v>
      </c>
      <c r="AK184">
        <v>1</v>
      </c>
      <c r="AL184">
        <v>0</v>
      </c>
      <c r="AM184">
        <v>5.25</v>
      </c>
      <c r="AN184">
        <v>5.27</v>
      </c>
      <c r="AO184">
        <v>3.22</v>
      </c>
    </row>
    <row r="185" spans="1:41" x14ac:dyDescent="0.3">
      <c r="A185">
        <v>1</v>
      </c>
      <c r="B185">
        <v>1</v>
      </c>
      <c r="C185">
        <f t="shared" si="6"/>
        <v>1</v>
      </c>
      <c r="D185" t="s">
        <v>42</v>
      </c>
      <c r="E185">
        <v>1</v>
      </c>
      <c r="F185">
        <v>0</v>
      </c>
      <c r="G185">
        <v>0</v>
      </c>
      <c r="H185">
        <v>0</v>
      </c>
      <c r="I185">
        <v>0</v>
      </c>
      <c r="J185" t="s">
        <v>47</v>
      </c>
      <c r="K185">
        <v>0</v>
      </c>
      <c r="L185">
        <v>0</v>
      </c>
      <c r="M185">
        <v>0</v>
      </c>
      <c r="N185">
        <v>1</v>
      </c>
      <c r="O185">
        <v>0</v>
      </c>
      <c r="P185">
        <v>0</v>
      </c>
      <c r="Q185">
        <v>0</v>
      </c>
      <c r="R185" t="s">
        <v>39</v>
      </c>
      <c r="S185">
        <v>0</v>
      </c>
      <c r="T185">
        <v>0</v>
      </c>
      <c r="U185">
        <v>0</v>
      </c>
      <c r="V185">
        <v>0</v>
      </c>
      <c r="W185">
        <v>0</v>
      </c>
      <c r="X185">
        <v>0</v>
      </c>
      <c r="Y185">
        <v>0</v>
      </c>
      <c r="Z185">
        <v>1</v>
      </c>
      <c r="AA185">
        <v>65.5</v>
      </c>
      <c r="AB185">
        <v>54</v>
      </c>
      <c r="AC185">
        <v>4928</v>
      </c>
      <c r="AD185">
        <v>8.5026885052133565</v>
      </c>
      <c r="AE185">
        <f t="shared" si="7"/>
        <v>4928.0000000000036</v>
      </c>
      <c r="AF185">
        <v>8.5718487618850645</v>
      </c>
      <c r="AG185">
        <f t="shared" si="8"/>
        <v>5280.8838677466383</v>
      </c>
      <c r="AH185">
        <v>-6.9160256671707998E-2</v>
      </c>
      <c r="AI185">
        <v>4928</v>
      </c>
      <c r="AK185">
        <v>1</v>
      </c>
      <c r="AL185">
        <v>0</v>
      </c>
      <c r="AM185">
        <v>6.3</v>
      </c>
      <c r="AN185">
        <v>6.22</v>
      </c>
      <c r="AO185">
        <v>4.0999999999999996</v>
      </c>
    </row>
    <row r="186" spans="1:41" x14ac:dyDescent="0.3">
      <c r="A186">
        <v>1</v>
      </c>
      <c r="B186">
        <v>0.93</v>
      </c>
      <c r="C186">
        <f t="shared" si="6"/>
        <v>0.98416836359225979</v>
      </c>
      <c r="D186" t="s">
        <v>46</v>
      </c>
      <c r="E186">
        <v>0</v>
      </c>
      <c r="F186">
        <v>0</v>
      </c>
      <c r="G186">
        <v>0</v>
      </c>
      <c r="H186">
        <v>1</v>
      </c>
      <c r="I186">
        <v>0</v>
      </c>
      <c r="J186" t="s">
        <v>40</v>
      </c>
      <c r="K186">
        <v>0</v>
      </c>
      <c r="L186">
        <v>1</v>
      </c>
      <c r="M186">
        <v>0</v>
      </c>
      <c r="N186">
        <v>0</v>
      </c>
      <c r="O186">
        <v>0</v>
      </c>
      <c r="P186">
        <v>0</v>
      </c>
      <c r="Q186">
        <v>0</v>
      </c>
      <c r="R186" t="s">
        <v>36</v>
      </c>
      <c r="S186">
        <v>0</v>
      </c>
      <c r="T186">
        <v>0</v>
      </c>
      <c r="U186">
        <v>1</v>
      </c>
      <c r="V186">
        <v>0</v>
      </c>
      <c r="W186">
        <v>0</v>
      </c>
      <c r="X186">
        <v>0</v>
      </c>
      <c r="Y186">
        <v>0</v>
      </c>
      <c r="Z186">
        <v>0</v>
      </c>
      <c r="AA186">
        <v>62.8</v>
      </c>
      <c r="AB186">
        <v>56</v>
      </c>
      <c r="AC186">
        <v>4739</v>
      </c>
      <c r="AD186">
        <v>8.4635814219675876</v>
      </c>
      <c r="AE186">
        <f t="shared" si="7"/>
        <v>4738.9999999999964</v>
      </c>
      <c r="AF186">
        <v>8.3272532381663744</v>
      </c>
      <c r="AG186">
        <f t="shared" si="8"/>
        <v>4135.0439582136423</v>
      </c>
      <c r="AH186">
        <v>0.13632818380121314</v>
      </c>
      <c r="AI186">
        <v>4739</v>
      </c>
      <c r="AK186">
        <v>1</v>
      </c>
      <c r="AL186">
        <v>0</v>
      </c>
      <c r="AM186">
        <v>6.26</v>
      </c>
      <c r="AN186">
        <v>6.2</v>
      </c>
      <c r="AO186">
        <v>3.91</v>
      </c>
    </row>
    <row r="187" spans="1:41" x14ac:dyDescent="0.3">
      <c r="A187">
        <v>1</v>
      </c>
      <c r="B187">
        <v>0.91</v>
      </c>
      <c r="C187">
        <f t="shared" si="6"/>
        <v>0.97947465398452693</v>
      </c>
      <c r="D187" t="s">
        <v>52</v>
      </c>
      <c r="E187">
        <v>0</v>
      </c>
      <c r="F187">
        <v>0</v>
      </c>
      <c r="G187">
        <v>0</v>
      </c>
      <c r="H187">
        <v>0</v>
      </c>
      <c r="I187">
        <v>1</v>
      </c>
      <c r="J187" t="s">
        <v>38</v>
      </c>
      <c r="K187">
        <v>0</v>
      </c>
      <c r="L187">
        <v>0</v>
      </c>
      <c r="M187">
        <v>0</v>
      </c>
      <c r="N187">
        <v>0</v>
      </c>
      <c r="O187">
        <v>1</v>
      </c>
      <c r="P187">
        <v>0</v>
      </c>
      <c r="Q187">
        <v>0</v>
      </c>
      <c r="R187" t="s">
        <v>49</v>
      </c>
      <c r="S187">
        <v>0</v>
      </c>
      <c r="T187">
        <v>0</v>
      </c>
      <c r="U187">
        <v>0</v>
      </c>
      <c r="V187">
        <v>0</v>
      </c>
      <c r="W187">
        <v>0</v>
      </c>
      <c r="X187">
        <v>1</v>
      </c>
      <c r="Y187">
        <v>0</v>
      </c>
      <c r="Z187">
        <v>0</v>
      </c>
      <c r="AA187">
        <v>63.5</v>
      </c>
      <c r="AB187">
        <v>57</v>
      </c>
      <c r="AC187">
        <v>4012</v>
      </c>
      <c r="AD187">
        <v>8.2970451490818267</v>
      </c>
      <c r="AE187">
        <f t="shared" si="7"/>
        <v>4012.0000000000023</v>
      </c>
      <c r="AF187">
        <v>8.2385533503460042</v>
      </c>
      <c r="AG187">
        <f t="shared" si="8"/>
        <v>3784.0621344494343</v>
      </c>
      <c r="AH187">
        <v>5.8491798735822442E-2</v>
      </c>
      <c r="AI187">
        <v>4012</v>
      </c>
      <c r="AK187">
        <v>1</v>
      </c>
      <c r="AL187">
        <v>0</v>
      </c>
      <c r="AM187">
        <v>6.12</v>
      </c>
      <c r="AN187">
        <v>6.16</v>
      </c>
      <c r="AO187">
        <v>3.9</v>
      </c>
    </row>
    <row r="188" spans="1:41" x14ac:dyDescent="0.3">
      <c r="A188">
        <v>1</v>
      </c>
      <c r="B188">
        <v>0.3</v>
      </c>
      <c r="C188">
        <f t="shared" si="6"/>
        <v>0.76739499771787789</v>
      </c>
      <c r="D188" t="s">
        <v>52</v>
      </c>
      <c r="E188">
        <v>0</v>
      </c>
      <c r="F188">
        <v>0</v>
      </c>
      <c r="G188">
        <v>0</v>
      </c>
      <c r="H188">
        <v>0</v>
      </c>
      <c r="I188">
        <v>1</v>
      </c>
      <c r="J188" t="s">
        <v>48</v>
      </c>
      <c r="K188">
        <v>0</v>
      </c>
      <c r="L188">
        <v>0</v>
      </c>
      <c r="M188">
        <v>1</v>
      </c>
      <c r="N188">
        <v>0</v>
      </c>
      <c r="O188">
        <v>0</v>
      </c>
      <c r="P188">
        <v>0</v>
      </c>
      <c r="Q188">
        <v>0</v>
      </c>
      <c r="R188" t="s">
        <v>49</v>
      </c>
      <c r="S188">
        <v>0</v>
      </c>
      <c r="T188">
        <v>0</v>
      </c>
      <c r="U188">
        <v>0</v>
      </c>
      <c r="V188">
        <v>0</v>
      </c>
      <c r="W188">
        <v>0</v>
      </c>
      <c r="X188">
        <v>1</v>
      </c>
      <c r="Y188">
        <v>0</v>
      </c>
      <c r="Z188">
        <v>0</v>
      </c>
      <c r="AA188">
        <v>62.8</v>
      </c>
      <c r="AB188">
        <v>55</v>
      </c>
      <c r="AC188">
        <v>605</v>
      </c>
      <c r="AD188">
        <v>6.4052284580308418</v>
      </c>
      <c r="AE188">
        <f t="shared" si="7"/>
        <v>605.00000000000023</v>
      </c>
      <c r="AF188">
        <v>6.3979864181471289</v>
      </c>
      <c r="AG188">
        <f t="shared" si="8"/>
        <v>600.63439290100212</v>
      </c>
      <c r="AH188">
        <v>7.2420398837129696E-3</v>
      </c>
      <c r="AI188">
        <v>605</v>
      </c>
      <c r="AK188">
        <v>1</v>
      </c>
      <c r="AL188">
        <v>0</v>
      </c>
      <c r="AM188">
        <v>4.2699999999999996</v>
      </c>
      <c r="AN188">
        <v>4.33</v>
      </c>
      <c r="AO188">
        <v>2.7</v>
      </c>
    </row>
    <row r="189" spans="1:41" x14ac:dyDescent="0.3">
      <c r="A189">
        <v>1</v>
      </c>
      <c r="B189">
        <v>0.56000000000000005</v>
      </c>
      <c r="C189">
        <f t="shared" si="6"/>
        <v>0.88029157857036111</v>
      </c>
      <c r="D189" t="s">
        <v>37</v>
      </c>
      <c r="E189">
        <v>0</v>
      </c>
      <c r="F189">
        <v>0</v>
      </c>
      <c r="G189">
        <v>1</v>
      </c>
      <c r="H189">
        <v>0</v>
      </c>
      <c r="I189">
        <v>0</v>
      </c>
      <c r="J189" t="s">
        <v>48</v>
      </c>
      <c r="K189">
        <v>0</v>
      </c>
      <c r="L189">
        <v>0</v>
      </c>
      <c r="M189">
        <v>1</v>
      </c>
      <c r="N189">
        <v>0</v>
      </c>
      <c r="O189">
        <v>0</v>
      </c>
      <c r="P189">
        <v>0</v>
      </c>
      <c r="Q189">
        <v>0</v>
      </c>
      <c r="R189" t="s">
        <v>36</v>
      </c>
      <c r="S189">
        <v>0</v>
      </c>
      <c r="T189">
        <v>0</v>
      </c>
      <c r="U189">
        <v>1</v>
      </c>
      <c r="V189">
        <v>0</v>
      </c>
      <c r="W189">
        <v>0</v>
      </c>
      <c r="X189">
        <v>0</v>
      </c>
      <c r="Y189">
        <v>0</v>
      </c>
      <c r="Z189">
        <v>0</v>
      </c>
      <c r="AA189">
        <v>61.4</v>
      </c>
      <c r="AB189">
        <v>57</v>
      </c>
      <c r="AC189">
        <v>1441</v>
      </c>
      <c r="AD189">
        <v>7.2730925959995218</v>
      </c>
      <c r="AE189">
        <f t="shared" si="7"/>
        <v>1440.9999999999995</v>
      </c>
      <c r="AF189">
        <v>7.400739430419879</v>
      </c>
      <c r="AG189">
        <f t="shared" si="8"/>
        <v>1637.1945740034218</v>
      </c>
      <c r="AH189">
        <v>-0.12764683442035718</v>
      </c>
      <c r="AI189">
        <v>1441</v>
      </c>
      <c r="AK189">
        <v>1</v>
      </c>
      <c r="AL189">
        <v>0</v>
      </c>
      <c r="AM189">
        <v>5.3</v>
      </c>
      <c r="AN189">
        <v>5.28</v>
      </c>
      <c r="AO189">
        <v>3.25</v>
      </c>
    </row>
    <row r="190" spans="1:41" x14ac:dyDescent="0.3">
      <c r="A190">
        <v>1</v>
      </c>
      <c r="B190">
        <v>0.31</v>
      </c>
      <c r="C190">
        <f t="shared" si="6"/>
        <v>0.77294828243535307</v>
      </c>
      <c r="D190" t="s">
        <v>37</v>
      </c>
      <c r="E190">
        <v>0</v>
      </c>
      <c r="F190">
        <v>0</v>
      </c>
      <c r="G190">
        <v>1</v>
      </c>
      <c r="H190">
        <v>0</v>
      </c>
      <c r="I190">
        <v>0</v>
      </c>
      <c r="J190" t="s">
        <v>47</v>
      </c>
      <c r="K190">
        <v>0</v>
      </c>
      <c r="L190">
        <v>0</v>
      </c>
      <c r="M190">
        <v>0</v>
      </c>
      <c r="N190">
        <v>1</v>
      </c>
      <c r="O190">
        <v>0</v>
      </c>
      <c r="P190">
        <v>0</v>
      </c>
      <c r="Q190">
        <v>0</v>
      </c>
      <c r="R190" t="s">
        <v>39</v>
      </c>
      <c r="S190">
        <v>0</v>
      </c>
      <c r="T190">
        <v>0</v>
      </c>
      <c r="U190">
        <v>0</v>
      </c>
      <c r="V190">
        <v>0</v>
      </c>
      <c r="W190">
        <v>0</v>
      </c>
      <c r="X190">
        <v>0</v>
      </c>
      <c r="Y190">
        <v>0</v>
      </c>
      <c r="Z190">
        <v>1</v>
      </c>
      <c r="AA190">
        <v>62.4</v>
      </c>
      <c r="AB190">
        <v>56</v>
      </c>
      <c r="AC190">
        <v>707</v>
      </c>
      <c r="AD190">
        <v>6.5610306658965731</v>
      </c>
      <c r="AE190">
        <f t="shared" si="7"/>
        <v>707.00000000000023</v>
      </c>
      <c r="AF190">
        <v>6.6619927198700974</v>
      </c>
      <c r="AG190">
        <f t="shared" si="8"/>
        <v>782.10790727629831</v>
      </c>
      <c r="AH190">
        <v>-0.10096205397352431</v>
      </c>
      <c r="AI190">
        <v>707</v>
      </c>
      <c r="AK190">
        <v>1</v>
      </c>
      <c r="AL190">
        <v>0</v>
      </c>
      <c r="AM190">
        <v>4.33</v>
      </c>
      <c r="AN190">
        <v>4.3600000000000003</v>
      </c>
      <c r="AO190">
        <v>2.71</v>
      </c>
    </row>
    <row r="191" spans="1:41" x14ac:dyDescent="0.3">
      <c r="A191">
        <v>1</v>
      </c>
      <c r="B191">
        <v>0.5</v>
      </c>
      <c r="C191">
        <f t="shared" si="6"/>
        <v>0.85862494972146253</v>
      </c>
      <c r="D191" t="s">
        <v>52</v>
      </c>
      <c r="E191">
        <v>0</v>
      </c>
      <c r="F191">
        <v>0</v>
      </c>
      <c r="G191">
        <v>0</v>
      </c>
      <c r="H191">
        <v>0</v>
      </c>
      <c r="I191">
        <v>1</v>
      </c>
      <c r="J191" t="s">
        <v>40</v>
      </c>
      <c r="K191">
        <v>0</v>
      </c>
      <c r="L191">
        <v>1</v>
      </c>
      <c r="M191">
        <v>0</v>
      </c>
      <c r="N191">
        <v>0</v>
      </c>
      <c r="O191">
        <v>0</v>
      </c>
      <c r="P191">
        <v>0</v>
      </c>
      <c r="Q191">
        <v>0</v>
      </c>
      <c r="R191" t="s">
        <v>39</v>
      </c>
      <c r="S191">
        <v>0</v>
      </c>
      <c r="T191">
        <v>0</v>
      </c>
      <c r="U191">
        <v>0</v>
      </c>
      <c r="V191">
        <v>0</v>
      </c>
      <c r="W191">
        <v>0</v>
      </c>
      <c r="X191">
        <v>0</v>
      </c>
      <c r="Y191">
        <v>0</v>
      </c>
      <c r="Z191">
        <v>1</v>
      </c>
      <c r="AA191">
        <v>59.1</v>
      </c>
      <c r="AB191">
        <v>61</v>
      </c>
      <c r="AC191">
        <v>2106</v>
      </c>
      <c r="AD191">
        <v>7.6525456926939208</v>
      </c>
      <c r="AE191">
        <f t="shared" si="7"/>
        <v>2106</v>
      </c>
      <c r="AF191">
        <v>7.539628666358416</v>
      </c>
      <c r="AG191">
        <f t="shared" si="8"/>
        <v>1881.1313680920694</v>
      </c>
      <c r="AH191">
        <v>0.11291702633550482</v>
      </c>
      <c r="AI191">
        <v>2106</v>
      </c>
      <c r="AK191">
        <v>1</v>
      </c>
      <c r="AL191">
        <v>0</v>
      </c>
      <c r="AM191">
        <v>5.19</v>
      </c>
      <c r="AN191">
        <v>5.23</v>
      </c>
      <c r="AO191">
        <v>3.08</v>
      </c>
    </row>
    <row r="192" spans="1:41" x14ac:dyDescent="0.3">
      <c r="A192">
        <v>1</v>
      </c>
      <c r="B192">
        <v>0.31</v>
      </c>
      <c r="C192">
        <f t="shared" si="6"/>
        <v>0.77294828243535307</v>
      </c>
      <c r="D192" t="s">
        <v>37</v>
      </c>
      <c r="E192">
        <v>0</v>
      </c>
      <c r="F192">
        <v>0</v>
      </c>
      <c r="G192">
        <v>1</v>
      </c>
      <c r="H192">
        <v>0</v>
      </c>
      <c r="I192">
        <v>0</v>
      </c>
      <c r="J192" t="s">
        <v>51</v>
      </c>
      <c r="K192">
        <v>1</v>
      </c>
      <c r="L192">
        <v>0</v>
      </c>
      <c r="M192">
        <v>0</v>
      </c>
      <c r="N192">
        <v>0</v>
      </c>
      <c r="O192">
        <v>0</v>
      </c>
      <c r="P192">
        <v>0</v>
      </c>
      <c r="Q192">
        <v>0</v>
      </c>
      <c r="R192" t="s">
        <v>36</v>
      </c>
      <c r="S192">
        <v>0</v>
      </c>
      <c r="T192">
        <v>0</v>
      </c>
      <c r="U192">
        <v>1</v>
      </c>
      <c r="V192">
        <v>0</v>
      </c>
      <c r="W192">
        <v>0</v>
      </c>
      <c r="X192">
        <v>0</v>
      </c>
      <c r="Y192">
        <v>0</v>
      </c>
      <c r="Z192">
        <v>0</v>
      </c>
      <c r="AA192">
        <v>61.2</v>
      </c>
      <c r="AB192">
        <v>55</v>
      </c>
      <c r="AC192">
        <v>571</v>
      </c>
      <c r="AD192">
        <v>6.3473892096560105</v>
      </c>
      <c r="AE192">
        <f t="shared" si="7"/>
        <v>571.00000000000011</v>
      </c>
      <c r="AF192">
        <v>6.4445497683926263</v>
      </c>
      <c r="AG192">
        <f t="shared" si="8"/>
        <v>629.26329894738569</v>
      </c>
      <c r="AH192">
        <v>-9.7160558736615776E-2</v>
      </c>
      <c r="AI192">
        <v>571</v>
      </c>
      <c r="AK192">
        <v>1</v>
      </c>
      <c r="AL192">
        <v>0</v>
      </c>
      <c r="AM192">
        <v>4.37</v>
      </c>
      <c r="AN192">
        <v>4.49</v>
      </c>
      <c r="AO192">
        <v>2.71</v>
      </c>
    </row>
    <row r="193" spans="1:41" x14ac:dyDescent="0.3">
      <c r="A193">
        <v>1</v>
      </c>
      <c r="B193">
        <v>0.34</v>
      </c>
      <c r="C193">
        <f t="shared" si="6"/>
        <v>0.78880964799645237</v>
      </c>
      <c r="D193" t="s">
        <v>37</v>
      </c>
      <c r="E193">
        <v>0</v>
      </c>
      <c r="F193">
        <v>0</v>
      </c>
      <c r="G193">
        <v>1</v>
      </c>
      <c r="H193">
        <v>0</v>
      </c>
      <c r="I193">
        <v>0</v>
      </c>
      <c r="J193" t="s">
        <v>47</v>
      </c>
      <c r="K193">
        <v>0</v>
      </c>
      <c r="L193">
        <v>0</v>
      </c>
      <c r="M193">
        <v>0</v>
      </c>
      <c r="N193">
        <v>1</v>
      </c>
      <c r="O193">
        <v>0</v>
      </c>
      <c r="P193">
        <v>0</v>
      </c>
      <c r="Q193">
        <v>0</v>
      </c>
      <c r="R193" t="s">
        <v>50</v>
      </c>
      <c r="S193">
        <v>0</v>
      </c>
      <c r="T193">
        <v>1</v>
      </c>
      <c r="U193">
        <v>0</v>
      </c>
      <c r="V193">
        <v>0</v>
      </c>
      <c r="W193">
        <v>0</v>
      </c>
      <c r="X193">
        <v>0</v>
      </c>
      <c r="Y193">
        <v>0</v>
      </c>
      <c r="Z193">
        <v>0</v>
      </c>
      <c r="AA193">
        <v>61.9</v>
      </c>
      <c r="AB193">
        <v>55</v>
      </c>
      <c r="AC193">
        <v>974</v>
      </c>
      <c r="AD193">
        <v>6.8814113036425351</v>
      </c>
      <c r="AE193">
        <f t="shared" si="7"/>
        <v>974</v>
      </c>
      <c r="AF193">
        <v>6.9368655537652071</v>
      </c>
      <c r="AG193">
        <f t="shared" si="8"/>
        <v>1029.5381203083768</v>
      </c>
      <c r="AH193">
        <v>-5.5454250122672022E-2</v>
      </c>
      <c r="AI193">
        <v>974</v>
      </c>
      <c r="AK193">
        <v>1</v>
      </c>
      <c r="AL193">
        <v>0</v>
      </c>
      <c r="AM193">
        <v>4.51</v>
      </c>
      <c r="AN193">
        <v>4.54</v>
      </c>
      <c r="AO193">
        <v>2.8</v>
      </c>
    </row>
    <row r="194" spans="1:41" x14ac:dyDescent="0.3">
      <c r="A194">
        <v>1</v>
      </c>
      <c r="B194">
        <v>0.93</v>
      </c>
      <c r="C194">
        <f t="shared" si="6"/>
        <v>0.98416836359225979</v>
      </c>
      <c r="D194" t="s">
        <v>52</v>
      </c>
      <c r="E194">
        <v>0</v>
      </c>
      <c r="F194">
        <v>0</v>
      </c>
      <c r="G194">
        <v>0</v>
      </c>
      <c r="H194">
        <v>0</v>
      </c>
      <c r="I194">
        <v>1</v>
      </c>
      <c r="J194" t="s">
        <v>44</v>
      </c>
      <c r="K194">
        <v>0</v>
      </c>
      <c r="L194">
        <v>0</v>
      </c>
      <c r="M194">
        <v>0</v>
      </c>
      <c r="N194">
        <v>0</v>
      </c>
      <c r="O194">
        <v>0</v>
      </c>
      <c r="P194">
        <v>1</v>
      </c>
      <c r="Q194">
        <v>0</v>
      </c>
      <c r="R194" t="s">
        <v>41</v>
      </c>
      <c r="S194">
        <v>0</v>
      </c>
      <c r="T194">
        <v>0</v>
      </c>
      <c r="U194">
        <v>0</v>
      </c>
      <c r="V194">
        <v>0</v>
      </c>
      <c r="W194">
        <v>1</v>
      </c>
      <c r="X194">
        <v>0</v>
      </c>
      <c r="Y194">
        <v>0</v>
      </c>
      <c r="Z194">
        <v>0</v>
      </c>
      <c r="AA194">
        <v>62.5</v>
      </c>
      <c r="AB194">
        <v>58</v>
      </c>
      <c r="AC194">
        <v>3562</v>
      </c>
      <c r="AD194">
        <v>8.1780774638496077</v>
      </c>
      <c r="AE194">
        <f t="shared" si="7"/>
        <v>3562.0000000000023</v>
      </c>
      <c r="AF194">
        <v>8.2175853718290757</v>
      </c>
      <c r="AG194">
        <f t="shared" si="8"/>
        <v>3705.5440602787044</v>
      </c>
      <c r="AH194">
        <v>-3.9507907979468015E-2</v>
      </c>
      <c r="AI194">
        <v>3562</v>
      </c>
      <c r="AK194">
        <v>1</v>
      </c>
      <c r="AL194">
        <v>0</v>
      </c>
      <c r="AM194">
        <v>6.2</v>
      </c>
      <c r="AN194">
        <v>6.25</v>
      </c>
      <c r="AO194">
        <v>3.89</v>
      </c>
    </row>
    <row r="195" spans="1:41" x14ac:dyDescent="0.3">
      <c r="A195">
        <v>1</v>
      </c>
      <c r="B195">
        <v>0.92</v>
      </c>
      <c r="C195">
        <f t="shared" ref="C195:C258" si="9">(B195^0.2199)</f>
        <v>0.98183145890022561</v>
      </c>
      <c r="D195" t="s">
        <v>52</v>
      </c>
      <c r="E195">
        <v>0</v>
      </c>
      <c r="F195">
        <v>0</v>
      </c>
      <c r="G195">
        <v>0</v>
      </c>
      <c r="H195">
        <v>0</v>
      </c>
      <c r="I195">
        <v>1</v>
      </c>
      <c r="J195" t="s">
        <v>47</v>
      </c>
      <c r="K195">
        <v>0</v>
      </c>
      <c r="L195">
        <v>0</v>
      </c>
      <c r="M195">
        <v>0</v>
      </c>
      <c r="N195">
        <v>1</v>
      </c>
      <c r="O195">
        <v>0</v>
      </c>
      <c r="P195">
        <v>0</v>
      </c>
      <c r="Q195">
        <v>0</v>
      </c>
      <c r="R195" t="s">
        <v>36</v>
      </c>
      <c r="S195">
        <v>0</v>
      </c>
      <c r="T195">
        <v>0</v>
      </c>
      <c r="U195">
        <v>1</v>
      </c>
      <c r="V195">
        <v>0</v>
      </c>
      <c r="W195">
        <v>0</v>
      </c>
      <c r="X195">
        <v>0</v>
      </c>
      <c r="Y195">
        <v>0</v>
      </c>
      <c r="Z195">
        <v>0</v>
      </c>
      <c r="AA195">
        <v>61.5</v>
      </c>
      <c r="AB195">
        <v>60</v>
      </c>
      <c r="AC195">
        <v>3817</v>
      </c>
      <c r="AD195">
        <v>8.2472200527452291</v>
      </c>
      <c r="AE195">
        <f t="shared" ref="AE195:AE258" si="10">EXP(AD195)</f>
        <v>3816.9999999999973</v>
      </c>
      <c r="AF195">
        <v>8.2340516396558829</v>
      </c>
      <c r="AG195">
        <f t="shared" ref="AG195:AG258" si="11">EXP(AF195)</f>
        <v>3767.0656667801413</v>
      </c>
      <c r="AH195">
        <v>1.3168413089346132E-2</v>
      </c>
      <c r="AI195">
        <v>3817</v>
      </c>
      <c r="AK195">
        <v>1</v>
      </c>
      <c r="AL195">
        <v>0</v>
      </c>
      <c r="AM195">
        <v>6.19</v>
      </c>
      <c r="AN195">
        <v>6.26</v>
      </c>
      <c r="AO195">
        <v>3.83</v>
      </c>
    </row>
    <row r="196" spans="1:41" x14ac:dyDescent="0.3">
      <c r="A196">
        <v>1</v>
      </c>
      <c r="B196">
        <v>0.7</v>
      </c>
      <c r="C196">
        <f t="shared" si="9"/>
        <v>0.9245641699070527</v>
      </c>
      <c r="D196" t="s">
        <v>46</v>
      </c>
      <c r="E196">
        <v>0</v>
      </c>
      <c r="F196">
        <v>0</v>
      </c>
      <c r="G196">
        <v>0</v>
      </c>
      <c r="H196">
        <v>1</v>
      </c>
      <c r="I196">
        <v>0</v>
      </c>
      <c r="J196" t="s">
        <v>48</v>
      </c>
      <c r="K196">
        <v>0</v>
      </c>
      <c r="L196">
        <v>0</v>
      </c>
      <c r="M196">
        <v>1</v>
      </c>
      <c r="N196">
        <v>0</v>
      </c>
      <c r="O196">
        <v>0</v>
      </c>
      <c r="P196">
        <v>0</v>
      </c>
      <c r="Q196">
        <v>0</v>
      </c>
      <c r="R196" t="s">
        <v>49</v>
      </c>
      <c r="S196">
        <v>0</v>
      </c>
      <c r="T196">
        <v>0</v>
      </c>
      <c r="U196">
        <v>0</v>
      </c>
      <c r="V196">
        <v>0</v>
      </c>
      <c r="W196">
        <v>0</v>
      </c>
      <c r="X196">
        <v>1</v>
      </c>
      <c r="Y196">
        <v>0</v>
      </c>
      <c r="Z196">
        <v>0</v>
      </c>
      <c r="AA196">
        <v>61.1</v>
      </c>
      <c r="AB196">
        <v>62</v>
      </c>
      <c r="AC196">
        <v>2369</v>
      </c>
      <c r="AD196">
        <v>7.7702232041587855</v>
      </c>
      <c r="AE196">
        <f t="shared" si="10"/>
        <v>2369</v>
      </c>
      <c r="AF196">
        <v>7.9381120355847195</v>
      </c>
      <c r="AG196">
        <f t="shared" si="11"/>
        <v>2802.0653117042857</v>
      </c>
      <c r="AH196">
        <v>-0.16788883142593392</v>
      </c>
      <c r="AI196">
        <v>2369</v>
      </c>
      <c r="AK196">
        <v>1</v>
      </c>
      <c r="AL196">
        <v>0</v>
      </c>
      <c r="AM196">
        <v>5.69</v>
      </c>
      <c r="AN196">
        <v>5.64</v>
      </c>
      <c r="AO196">
        <v>3.46</v>
      </c>
    </row>
    <row r="197" spans="1:41" x14ac:dyDescent="0.3">
      <c r="A197">
        <v>1</v>
      </c>
      <c r="B197">
        <v>0.3</v>
      </c>
      <c r="C197">
        <f t="shared" si="9"/>
        <v>0.76739499771787789</v>
      </c>
      <c r="D197" t="s">
        <v>46</v>
      </c>
      <c r="E197">
        <v>0</v>
      </c>
      <c r="F197">
        <v>0</v>
      </c>
      <c r="G197">
        <v>0</v>
      </c>
      <c r="H197">
        <v>1</v>
      </c>
      <c r="I197">
        <v>0</v>
      </c>
      <c r="J197" t="s">
        <v>47</v>
      </c>
      <c r="K197">
        <v>0</v>
      </c>
      <c r="L197">
        <v>0</v>
      </c>
      <c r="M197">
        <v>0</v>
      </c>
      <c r="N197">
        <v>1</v>
      </c>
      <c r="O197">
        <v>0</v>
      </c>
      <c r="P197">
        <v>0</v>
      </c>
      <c r="Q197">
        <v>0</v>
      </c>
      <c r="R197" t="s">
        <v>39</v>
      </c>
      <c r="S197">
        <v>0</v>
      </c>
      <c r="T197">
        <v>0</v>
      </c>
      <c r="U197">
        <v>0</v>
      </c>
      <c r="V197">
        <v>0</v>
      </c>
      <c r="W197">
        <v>0</v>
      </c>
      <c r="X197">
        <v>0</v>
      </c>
      <c r="Y197">
        <v>0</v>
      </c>
      <c r="Z197">
        <v>1</v>
      </c>
      <c r="AA197">
        <v>61.8</v>
      </c>
      <c r="AB197">
        <v>59</v>
      </c>
      <c r="AC197">
        <v>878</v>
      </c>
      <c r="AD197">
        <v>6.7776465936351169</v>
      </c>
      <c r="AE197">
        <f t="shared" si="10"/>
        <v>878.00000000000023</v>
      </c>
      <c r="AF197">
        <v>6.6063195090800431</v>
      </c>
      <c r="AG197">
        <f t="shared" si="11"/>
        <v>739.75533938661511</v>
      </c>
      <c r="AH197">
        <v>0.17132708455507384</v>
      </c>
      <c r="AI197">
        <v>878</v>
      </c>
      <c r="AK197">
        <v>1</v>
      </c>
      <c r="AL197">
        <v>0</v>
      </c>
      <c r="AM197">
        <v>4.26</v>
      </c>
      <c r="AN197">
        <v>4.22</v>
      </c>
      <c r="AO197">
        <v>2.62</v>
      </c>
    </row>
    <row r="198" spans="1:41" x14ac:dyDescent="0.3">
      <c r="A198">
        <v>1</v>
      </c>
      <c r="B198">
        <v>0.74</v>
      </c>
      <c r="C198">
        <f t="shared" si="9"/>
        <v>0.93593148038297558</v>
      </c>
      <c r="D198" t="s">
        <v>52</v>
      </c>
      <c r="E198">
        <v>0</v>
      </c>
      <c r="F198">
        <v>0</v>
      </c>
      <c r="G198">
        <v>0</v>
      </c>
      <c r="H198">
        <v>0</v>
      </c>
      <c r="I198">
        <v>1</v>
      </c>
      <c r="J198" t="s">
        <v>40</v>
      </c>
      <c r="K198">
        <v>0</v>
      </c>
      <c r="L198">
        <v>1</v>
      </c>
      <c r="M198">
        <v>0</v>
      </c>
      <c r="N198">
        <v>0</v>
      </c>
      <c r="O198">
        <v>0</v>
      </c>
      <c r="P198">
        <v>0</v>
      </c>
      <c r="Q198">
        <v>0</v>
      </c>
      <c r="R198" t="s">
        <v>41</v>
      </c>
      <c r="S198">
        <v>0</v>
      </c>
      <c r="T198">
        <v>0</v>
      </c>
      <c r="U198">
        <v>0</v>
      </c>
      <c r="V198">
        <v>0</v>
      </c>
      <c r="W198">
        <v>1</v>
      </c>
      <c r="X198">
        <v>0</v>
      </c>
      <c r="Y198">
        <v>0</v>
      </c>
      <c r="Z198">
        <v>0</v>
      </c>
      <c r="AA198">
        <v>62.8</v>
      </c>
      <c r="AB198">
        <v>59</v>
      </c>
      <c r="AC198">
        <v>3416</v>
      </c>
      <c r="AD198">
        <v>8.1362255549084601</v>
      </c>
      <c r="AE198">
        <f t="shared" si="10"/>
        <v>3415.9999999999986</v>
      </c>
      <c r="AF198">
        <v>8.1630519799921153</v>
      </c>
      <c r="AG198">
        <f t="shared" si="11"/>
        <v>3508.8793079464799</v>
      </c>
      <c r="AH198">
        <v>-2.6826425083655181E-2</v>
      </c>
      <c r="AI198">
        <v>3416</v>
      </c>
      <c r="AK198">
        <v>1</v>
      </c>
      <c r="AL198">
        <v>0</v>
      </c>
      <c r="AM198">
        <v>5.68</v>
      </c>
      <c r="AN198">
        <v>5.76</v>
      </c>
      <c r="AO198">
        <v>3.59</v>
      </c>
    </row>
    <row r="199" spans="1:41" x14ac:dyDescent="0.3">
      <c r="A199">
        <v>1</v>
      </c>
      <c r="B199">
        <v>0.56000000000000005</v>
      </c>
      <c r="C199">
        <f t="shared" si="9"/>
        <v>0.88029157857036111</v>
      </c>
      <c r="D199" t="s">
        <v>37</v>
      </c>
      <c r="E199">
        <v>0</v>
      </c>
      <c r="F199">
        <v>0</v>
      </c>
      <c r="G199">
        <v>1</v>
      </c>
      <c r="H199">
        <v>0</v>
      </c>
      <c r="I199">
        <v>0</v>
      </c>
      <c r="J199" t="s">
        <v>47</v>
      </c>
      <c r="K199">
        <v>0</v>
      </c>
      <c r="L199">
        <v>0</v>
      </c>
      <c r="M199">
        <v>0</v>
      </c>
      <c r="N199">
        <v>1</v>
      </c>
      <c r="O199">
        <v>0</v>
      </c>
      <c r="P199">
        <v>0</v>
      </c>
      <c r="Q199">
        <v>0</v>
      </c>
      <c r="R199" t="s">
        <v>49</v>
      </c>
      <c r="S199">
        <v>0</v>
      </c>
      <c r="T199">
        <v>0</v>
      </c>
      <c r="U199">
        <v>0</v>
      </c>
      <c r="V199">
        <v>0</v>
      </c>
      <c r="W199">
        <v>0</v>
      </c>
      <c r="X199">
        <v>1</v>
      </c>
      <c r="Y199">
        <v>0</v>
      </c>
      <c r="Z199">
        <v>0</v>
      </c>
      <c r="AA199">
        <v>61.4</v>
      </c>
      <c r="AB199">
        <v>56</v>
      </c>
      <c r="AC199">
        <v>1658</v>
      </c>
      <c r="AD199">
        <v>7.4133673356952405</v>
      </c>
      <c r="AE199">
        <f t="shared" si="10"/>
        <v>1658.0000000000005</v>
      </c>
      <c r="AF199">
        <v>7.4503748248232142</v>
      </c>
      <c r="AG199">
        <f t="shared" si="11"/>
        <v>1720.5079136053607</v>
      </c>
      <c r="AH199">
        <v>-3.7007489127973692E-2</v>
      </c>
      <c r="AI199">
        <v>1658</v>
      </c>
      <c r="AK199">
        <v>1</v>
      </c>
      <c r="AL199">
        <v>0</v>
      </c>
      <c r="AM199">
        <v>5.33</v>
      </c>
      <c r="AN199">
        <v>5.35</v>
      </c>
      <c r="AO199">
        <v>3.28</v>
      </c>
    </row>
    <row r="200" spans="1:41" x14ac:dyDescent="0.3">
      <c r="A200">
        <v>1</v>
      </c>
      <c r="B200">
        <v>0.59</v>
      </c>
      <c r="C200">
        <f t="shared" si="9"/>
        <v>0.89045167945814385</v>
      </c>
      <c r="D200" t="s">
        <v>37</v>
      </c>
      <c r="E200">
        <v>0</v>
      </c>
      <c r="F200">
        <v>0</v>
      </c>
      <c r="G200">
        <v>1</v>
      </c>
      <c r="H200">
        <v>0</v>
      </c>
      <c r="I200">
        <v>0</v>
      </c>
      <c r="J200" t="s">
        <v>47</v>
      </c>
      <c r="K200">
        <v>0</v>
      </c>
      <c r="L200">
        <v>0</v>
      </c>
      <c r="M200">
        <v>0</v>
      </c>
      <c r="N200">
        <v>1</v>
      </c>
      <c r="O200">
        <v>0</v>
      </c>
      <c r="P200">
        <v>0</v>
      </c>
      <c r="Q200">
        <v>0</v>
      </c>
      <c r="R200" t="s">
        <v>50</v>
      </c>
      <c r="S200">
        <v>0</v>
      </c>
      <c r="T200">
        <v>1</v>
      </c>
      <c r="U200">
        <v>0</v>
      </c>
      <c r="V200">
        <v>0</v>
      </c>
      <c r="W200">
        <v>0</v>
      </c>
      <c r="X200">
        <v>0</v>
      </c>
      <c r="Y200">
        <v>0</v>
      </c>
      <c r="Z200">
        <v>0</v>
      </c>
      <c r="AA200">
        <v>62.5</v>
      </c>
      <c r="AB200">
        <v>57</v>
      </c>
      <c r="AC200">
        <v>2611</v>
      </c>
      <c r="AD200">
        <v>7.8674885686991285</v>
      </c>
      <c r="AE200">
        <f t="shared" si="10"/>
        <v>2610.9999999999991</v>
      </c>
      <c r="AF200">
        <v>7.9320068766159917</v>
      </c>
      <c r="AG200">
        <f t="shared" si="11"/>
        <v>2785.0103720683956</v>
      </c>
      <c r="AH200">
        <v>-6.4518307916863193E-2</v>
      </c>
      <c r="AI200">
        <v>2611</v>
      </c>
      <c r="AK200">
        <v>1</v>
      </c>
      <c r="AL200">
        <v>0</v>
      </c>
      <c r="AM200">
        <v>5.34</v>
      </c>
      <c r="AN200">
        <v>5.38</v>
      </c>
      <c r="AO200">
        <v>3.35</v>
      </c>
    </row>
    <row r="201" spans="1:41" x14ac:dyDescent="0.3">
      <c r="A201">
        <v>1</v>
      </c>
      <c r="B201">
        <v>0.31</v>
      </c>
      <c r="C201">
        <f t="shared" si="9"/>
        <v>0.77294828243535307</v>
      </c>
      <c r="D201" t="s">
        <v>37</v>
      </c>
      <c r="E201">
        <v>0</v>
      </c>
      <c r="F201">
        <v>0</v>
      </c>
      <c r="G201">
        <v>1</v>
      </c>
      <c r="H201">
        <v>0</v>
      </c>
      <c r="I201">
        <v>0</v>
      </c>
      <c r="J201" t="s">
        <v>44</v>
      </c>
      <c r="K201">
        <v>0</v>
      </c>
      <c r="L201">
        <v>0</v>
      </c>
      <c r="M201">
        <v>0</v>
      </c>
      <c r="N201">
        <v>0</v>
      </c>
      <c r="O201">
        <v>0</v>
      </c>
      <c r="P201">
        <v>1</v>
      </c>
      <c r="Q201">
        <v>0</v>
      </c>
      <c r="R201" t="s">
        <v>41</v>
      </c>
      <c r="S201">
        <v>0</v>
      </c>
      <c r="T201">
        <v>0</v>
      </c>
      <c r="U201">
        <v>0</v>
      </c>
      <c r="V201">
        <v>0</v>
      </c>
      <c r="W201">
        <v>1</v>
      </c>
      <c r="X201">
        <v>0</v>
      </c>
      <c r="Y201">
        <v>0</v>
      </c>
      <c r="Z201">
        <v>0</v>
      </c>
      <c r="AA201">
        <v>61.2</v>
      </c>
      <c r="AB201">
        <v>55</v>
      </c>
      <c r="AC201">
        <v>507</v>
      </c>
      <c r="AD201">
        <v>6.2285110035911835</v>
      </c>
      <c r="AE201">
        <f t="shared" si="10"/>
        <v>507.00000000000017</v>
      </c>
      <c r="AF201">
        <v>6.2864178398026649</v>
      </c>
      <c r="AG201">
        <f t="shared" si="11"/>
        <v>537.22545053536123</v>
      </c>
      <c r="AH201">
        <v>-5.7906836211481405E-2</v>
      </c>
      <c r="AI201">
        <v>507</v>
      </c>
      <c r="AK201">
        <v>1</v>
      </c>
      <c r="AL201">
        <v>0</v>
      </c>
      <c r="AM201">
        <v>4.37</v>
      </c>
      <c r="AN201">
        <v>4.3899999999999997</v>
      </c>
      <c r="AO201">
        <v>2.68</v>
      </c>
    </row>
    <row r="202" spans="1:41" x14ac:dyDescent="0.3">
      <c r="A202">
        <v>1</v>
      </c>
      <c r="B202">
        <v>0.32</v>
      </c>
      <c r="C202">
        <f t="shared" si="9"/>
        <v>0.77836353222053056</v>
      </c>
      <c r="D202" t="s">
        <v>37</v>
      </c>
      <c r="E202">
        <v>0</v>
      </c>
      <c r="F202">
        <v>0</v>
      </c>
      <c r="G202">
        <v>1</v>
      </c>
      <c r="H202">
        <v>0</v>
      </c>
      <c r="I202">
        <v>0</v>
      </c>
      <c r="J202" t="s">
        <v>48</v>
      </c>
      <c r="K202">
        <v>0</v>
      </c>
      <c r="L202">
        <v>0</v>
      </c>
      <c r="M202">
        <v>1</v>
      </c>
      <c r="N202">
        <v>0</v>
      </c>
      <c r="O202">
        <v>0</v>
      </c>
      <c r="P202">
        <v>0</v>
      </c>
      <c r="Q202">
        <v>0</v>
      </c>
      <c r="R202" t="s">
        <v>41</v>
      </c>
      <c r="S202">
        <v>0</v>
      </c>
      <c r="T202">
        <v>0</v>
      </c>
      <c r="U202">
        <v>0</v>
      </c>
      <c r="V202">
        <v>0</v>
      </c>
      <c r="W202">
        <v>1</v>
      </c>
      <c r="X202">
        <v>0</v>
      </c>
      <c r="Y202">
        <v>0</v>
      </c>
      <c r="Z202">
        <v>0</v>
      </c>
      <c r="AA202">
        <v>61.6</v>
      </c>
      <c r="AB202">
        <v>57</v>
      </c>
      <c r="AC202">
        <v>716</v>
      </c>
      <c r="AD202">
        <v>6.5736801669606457</v>
      </c>
      <c r="AE202">
        <f t="shared" si="10"/>
        <v>716.00000000000011</v>
      </c>
      <c r="AF202">
        <v>6.6423667747082096</v>
      </c>
      <c r="AG202">
        <f t="shared" si="11"/>
        <v>766.90794507714418</v>
      </c>
      <c r="AH202">
        <v>-6.8686607747563855E-2</v>
      </c>
      <c r="AI202">
        <v>716</v>
      </c>
      <c r="AK202">
        <v>1</v>
      </c>
      <c r="AL202">
        <v>0</v>
      </c>
      <c r="AM202">
        <v>4.3899999999999997</v>
      </c>
      <c r="AN202">
        <v>4.42</v>
      </c>
      <c r="AO202">
        <v>2.71</v>
      </c>
    </row>
    <row r="203" spans="1:41" x14ac:dyDescent="0.3">
      <c r="A203">
        <v>1</v>
      </c>
      <c r="B203">
        <v>0.44</v>
      </c>
      <c r="C203">
        <f t="shared" si="9"/>
        <v>0.83482461058309843</v>
      </c>
      <c r="D203" t="s">
        <v>46</v>
      </c>
      <c r="E203">
        <v>0</v>
      </c>
      <c r="F203">
        <v>0</v>
      </c>
      <c r="G203">
        <v>0</v>
      </c>
      <c r="H203">
        <v>1</v>
      </c>
      <c r="I203">
        <v>0</v>
      </c>
      <c r="J203" t="s">
        <v>40</v>
      </c>
      <c r="K203">
        <v>0</v>
      </c>
      <c r="L203">
        <v>1</v>
      </c>
      <c r="M203">
        <v>0</v>
      </c>
      <c r="N203">
        <v>0</v>
      </c>
      <c r="O203">
        <v>0</v>
      </c>
      <c r="P203">
        <v>0</v>
      </c>
      <c r="Q203">
        <v>0</v>
      </c>
      <c r="R203" t="s">
        <v>39</v>
      </c>
      <c r="S203">
        <v>0</v>
      </c>
      <c r="T203">
        <v>0</v>
      </c>
      <c r="U203">
        <v>0</v>
      </c>
      <c r="V203">
        <v>0</v>
      </c>
      <c r="W203">
        <v>0</v>
      </c>
      <c r="X203">
        <v>0</v>
      </c>
      <c r="Y203">
        <v>0</v>
      </c>
      <c r="Z203">
        <v>1</v>
      </c>
      <c r="AA203">
        <v>60</v>
      </c>
      <c r="AB203">
        <v>59</v>
      </c>
      <c r="AC203">
        <v>1334</v>
      </c>
      <c r="AD203">
        <v>7.1959372264755688</v>
      </c>
      <c r="AE203">
        <f t="shared" si="10"/>
        <v>1333.9999999999995</v>
      </c>
      <c r="AF203">
        <v>7.3084449775374463</v>
      </c>
      <c r="AG203">
        <f t="shared" si="11"/>
        <v>1492.853961880237</v>
      </c>
      <c r="AH203">
        <v>-0.11250775106187749</v>
      </c>
      <c r="AI203">
        <v>1334</v>
      </c>
      <c r="AK203">
        <v>1</v>
      </c>
      <c r="AL203">
        <v>0</v>
      </c>
      <c r="AM203">
        <v>4.99</v>
      </c>
      <c r="AN203">
        <v>4.95</v>
      </c>
      <c r="AO203">
        <v>2.98</v>
      </c>
    </row>
    <row r="204" spans="1:41" x14ac:dyDescent="0.3">
      <c r="A204">
        <v>1</v>
      </c>
      <c r="B204">
        <v>0.31</v>
      </c>
      <c r="C204">
        <f t="shared" si="9"/>
        <v>0.77294828243535307</v>
      </c>
      <c r="D204" t="s">
        <v>37</v>
      </c>
      <c r="E204">
        <v>0</v>
      </c>
      <c r="F204">
        <v>0</v>
      </c>
      <c r="G204">
        <v>1</v>
      </c>
      <c r="H204">
        <v>0</v>
      </c>
      <c r="I204">
        <v>0</v>
      </c>
      <c r="J204" t="s">
        <v>47</v>
      </c>
      <c r="K204">
        <v>0</v>
      </c>
      <c r="L204">
        <v>0</v>
      </c>
      <c r="M204">
        <v>0</v>
      </c>
      <c r="N204">
        <v>1</v>
      </c>
      <c r="O204">
        <v>0</v>
      </c>
      <c r="P204">
        <v>0</v>
      </c>
      <c r="Q204">
        <v>0</v>
      </c>
      <c r="R204" t="s">
        <v>41</v>
      </c>
      <c r="S204">
        <v>0</v>
      </c>
      <c r="T204">
        <v>0</v>
      </c>
      <c r="U204">
        <v>0</v>
      </c>
      <c r="V204">
        <v>0</v>
      </c>
      <c r="W204">
        <v>1</v>
      </c>
      <c r="X204">
        <v>0</v>
      </c>
      <c r="Y204">
        <v>0</v>
      </c>
      <c r="Z204">
        <v>0</v>
      </c>
      <c r="AA204">
        <v>62.7</v>
      </c>
      <c r="AB204">
        <v>57</v>
      </c>
      <c r="AC204">
        <v>695</v>
      </c>
      <c r="AD204">
        <v>6.543911845564792</v>
      </c>
      <c r="AE204">
        <f t="shared" si="10"/>
        <v>694.99999999999989</v>
      </c>
      <c r="AF204">
        <v>6.5072819796929284</v>
      </c>
      <c r="AG204">
        <f t="shared" si="11"/>
        <v>670.0028591024045</v>
      </c>
      <c r="AH204">
        <v>3.6629865871863565E-2</v>
      </c>
      <c r="AI204">
        <v>695</v>
      </c>
      <c r="AK204">
        <v>1</v>
      </c>
      <c r="AL204">
        <v>0</v>
      </c>
      <c r="AM204">
        <v>4.34</v>
      </c>
      <c r="AN204">
        <v>4.3099999999999996</v>
      </c>
      <c r="AO204">
        <v>2.71</v>
      </c>
    </row>
    <row r="205" spans="1:41" x14ac:dyDescent="0.3">
      <c r="A205">
        <v>1</v>
      </c>
      <c r="B205">
        <v>0.5</v>
      </c>
      <c r="C205">
        <f t="shared" si="9"/>
        <v>0.85862494972146253</v>
      </c>
      <c r="D205" t="s">
        <v>34</v>
      </c>
      <c r="E205">
        <v>0</v>
      </c>
      <c r="F205">
        <v>1</v>
      </c>
      <c r="G205">
        <v>0</v>
      </c>
      <c r="H205">
        <v>0</v>
      </c>
      <c r="I205">
        <v>0</v>
      </c>
      <c r="J205" t="s">
        <v>51</v>
      </c>
      <c r="K205">
        <v>1</v>
      </c>
      <c r="L205">
        <v>0</v>
      </c>
      <c r="M205">
        <v>0</v>
      </c>
      <c r="N205">
        <v>0</v>
      </c>
      <c r="O205">
        <v>0</v>
      </c>
      <c r="P205">
        <v>0</v>
      </c>
      <c r="Q205">
        <v>0</v>
      </c>
      <c r="R205" t="s">
        <v>45</v>
      </c>
      <c r="S205">
        <v>0</v>
      </c>
      <c r="T205">
        <v>0</v>
      </c>
      <c r="U205">
        <v>0</v>
      </c>
      <c r="V205">
        <v>1</v>
      </c>
      <c r="W205">
        <v>0</v>
      </c>
      <c r="X205">
        <v>0</v>
      </c>
      <c r="Y205">
        <v>0</v>
      </c>
      <c r="Z205">
        <v>0</v>
      </c>
      <c r="AA205">
        <v>63.4</v>
      </c>
      <c r="AB205">
        <v>59</v>
      </c>
      <c r="AC205">
        <v>1157</v>
      </c>
      <c r="AD205">
        <v>7.0535857271936768</v>
      </c>
      <c r="AE205">
        <f t="shared" si="10"/>
        <v>1157.0000000000002</v>
      </c>
      <c r="AF205">
        <v>7.0147399493897353</v>
      </c>
      <c r="AG205">
        <f t="shared" si="11"/>
        <v>1112.9171937816016</v>
      </c>
      <c r="AH205">
        <v>3.8845777803941495E-2</v>
      </c>
      <c r="AI205">
        <v>1157</v>
      </c>
      <c r="AK205">
        <v>1</v>
      </c>
      <c r="AL205">
        <v>0</v>
      </c>
      <c r="AM205">
        <v>5</v>
      </c>
      <c r="AN205">
        <v>5.03</v>
      </c>
      <c r="AO205">
        <v>3.18</v>
      </c>
    </row>
    <row r="206" spans="1:41" x14ac:dyDescent="0.3">
      <c r="A206">
        <v>1</v>
      </c>
      <c r="B206">
        <v>0.26</v>
      </c>
      <c r="C206">
        <f t="shared" si="9"/>
        <v>0.74362270092788685</v>
      </c>
      <c r="D206" t="s">
        <v>46</v>
      </c>
      <c r="E206">
        <v>0</v>
      </c>
      <c r="F206">
        <v>0</v>
      </c>
      <c r="G206">
        <v>0</v>
      </c>
      <c r="H206">
        <v>1</v>
      </c>
      <c r="I206">
        <v>0</v>
      </c>
      <c r="J206" t="s">
        <v>40</v>
      </c>
      <c r="K206">
        <v>0</v>
      </c>
      <c r="L206">
        <v>1</v>
      </c>
      <c r="M206">
        <v>0</v>
      </c>
      <c r="N206">
        <v>0</v>
      </c>
      <c r="O206">
        <v>0</v>
      </c>
      <c r="P206">
        <v>0</v>
      </c>
      <c r="Q206">
        <v>0</v>
      </c>
      <c r="R206" t="s">
        <v>43</v>
      </c>
      <c r="S206">
        <v>0</v>
      </c>
      <c r="T206">
        <v>0</v>
      </c>
      <c r="U206">
        <v>0</v>
      </c>
      <c r="V206">
        <v>0</v>
      </c>
      <c r="W206">
        <v>0</v>
      </c>
      <c r="X206">
        <v>0</v>
      </c>
      <c r="Y206">
        <v>1</v>
      </c>
      <c r="Z206">
        <v>0</v>
      </c>
      <c r="AA206">
        <v>60.9</v>
      </c>
      <c r="AB206">
        <v>59</v>
      </c>
      <c r="AC206">
        <v>814</v>
      </c>
      <c r="AD206">
        <v>6.70196036600254</v>
      </c>
      <c r="AE206">
        <f t="shared" si="10"/>
        <v>813.99999999999977</v>
      </c>
      <c r="AF206">
        <v>6.5225981655317753</v>
      </c>
      <c r="AG206">
        <f t="shared" si="11"/>
        <v>680.34373665523106</v>
      </c>
      <c r="AH206">
        <v>0.17936220047076468</v>
      </c>
      <c r="AI206">
        <v>814</v>
      </c>
      <c r="AK206">
        <v>1</v>
      </c>
      <c r="AL206">
        <v>0</v>
      </c>
      <c r="AM206">
        <v>4.12</v>
      </c>
      <c r="AN206">
        <v>4.09</v>
      </c>
      <c r="AO206">
        <v>2.5</v>
      </c>
    </row>
    <row r="207" spans="1:41" x14ac:dyDescent="0.3">
      <c r="A207">
        <v>1</v>
      </c>
      <c r="B207">
        <v>1</v>
      </c>
      <c r="C207">
        <f t="shared" si="9"/>
        <v>1</v>
      </c>
      <c r="D207" t="s">
        <v>42</v>
      </c>
      <c r="E207">
        <v>1</v>
      </c>
      <c r="F207">
        <v>0</v>
      </c>
      <c r="G207">
        <v>0</v>
      </c>
      <c r="H207">
        <v>0</v>
      </c>
      <c r="I207">
        <v>0</v>
      </c>
      <c r="J207" t="s">
        <v>40</v>
      </c>
      <c r="K207">
        <v>0</v>
      </c>
      <c r="L207">
        <v>1</v>
      </c>
      <c r="M207">
        <v>0</v>
      </c>
      <c r="N207">
        <v>0</v>
      </c>
      <c r="O207">
        <v>0</v>
      </c>
      <c r="P207">
        <v>0</v>
      </c>
      <c r="Q207">
        <v>0</v>
      </c>
      <c r="R207" t="s">
        <v>36</v>
      </c>
      <c r="S207">
        <v>0</v>
      </c>
      <c r="T207">
        <v>0</v>
      </c>
      <c r="U207">
        <v>1</v>
      </c>
      <c r="V207">
        <v>0</v>
      </c>
      <c r="W207">
        <v>0</v>
      </c>
      <c r="X207">
        <v>0</v>
      </c>
      <c r="Y207">
        <v>0</v>
      </c>
      <c r="Z207">
        <v>0</v>
      </c>
      <c r="AA207">
        <v>65.099999999999994</v>
      </c>
      <c r="AB207">
        <v>61</v>
      </c>
      <c r="AC207">
        <v>4435</v>
      </c>
      <c r="AD207">
        <v>8.3972828947436806</v>
      </c>
      <c r="AE207">
        <f t="shared" si="10"/>
        <v>4435.0000000000036</v>
      </c>
      <c r="AF207">
        <v>8.457365330835696</v>
      </c>
      <c r="AG207">
        <f t="shared" si="11"/>
        <v>4709.6333116915048</v>
      </c>
      <c r="AH207">
        <v>-6.0082436092015357E-2</v>
      </c>
      <c r="AI207">
        <v>4435</v>
      </c>
      <c r="AK207">
        <v>1</v>
      </c>
      <c r="AL207">
        <v>0</v>
      </c>
      <c r="AM207">
        <v>6.15</v>
      </c>
      <c r="AN207">
        <v>6.08</v>
      </c>
      <c r="AO207">
        <v>3.98</v>
      </c>
    </row>
    <row r="208" spans="1:41" x14ac:dyDescent="0.3">
      <c r="A208">
        <v>1</v>
      </c>
      <c r="B208">
        <v>0.92</v>
      </c>
      <c r="C208">
        <f t="shared" si="9"/>
        <v>0.98183145890022561</v>
      </c>
      <c r="D208" t="s">
        <v>37</v>
      </c>
      <c r="E208">
        <v>0</v>
      </c>
      <c r="F208">
        <v>0</v>
      </c>
      <c r="G208">
        <v>1</v>
      </c>
      <c r="H208">
        <v>0</v>
      </c>
      <c r="I208">
        <v>0</v>
      </c>
      <c r="J208" t="s">
        <v>40</v>
      </c>
      <c r="K208">
        <v>0</v>
      </c>
      <c r="L208">
        <v>1</v>
      </c>
      <c r="M208">
        <v>0</v>
      </c>
      <c r="N208">
        <v>0</v>
      </c>
      <c r="O208">
        <v>0</v>
      </c>
      <c r="P208">
        <v>0</v>
      </c>
      <c r="Q208">
        <v>0</v>
      </c>
      <c r="R208" t="s">
        <v>45</v>
      </c>
      <c r="S208">
        <v>0</v>
      </c>
      <c r="T208">
        <v>0</v>
      </c>
      <c r="U208">
        <v>0</v>
      </c>
      <c r="V208">
        <v>1</v>
      </c>
      <c r="W208">
        <v>0</v>
      </c>
      <c r="X208">
        <v>0</v>
      </c>
      <c r="Y208">
        <v>0</v>
      </c>
      <c r="Z208">
        <v>0</v>
      </c>
      <c r="AA208">
        <v>62.2</v>
      </c>
      <c r="AB208">
        <v>56</v>
      </c>
      <c r="AC208">
        <v>4011</v>
      </c>
      <c r="AD208">
        <v>8.2967958657700525</v>
      </c>
      <c r="AE208">
        <f t="shared" si="10"/>
        <v>4010.9999999999982</v>
      </c>
      <c r="AF208">
        <v>8.1941786023070193</v>
      </c>
      <c r="AG208">
        <f t="shared" si="11"/>
        <v>3619.8164615566429</v>
      </c>
      <c r="AH208">
        <v>0.10261726346303313</v>
      </c>
      <c r="AI208">
        <v>4011</v>
      </c>
      <c r="AK208">
        <v>1</v>
      </c>
      <c r="AL208">
        <v>0</v>
      </c>
      <c r="AM208">
        <v>6.2</v>
      </c>
      <c r="AN208">
        <v>6.24</v>
      </c>
      <c r="AO208">
        <v>3.87</v>
      </c>
    </row>
    <row r="209" spans="1:41" x14ac:dyDescent="0.3">
      <c r="A209">
        <v>1</v>
      </c>
      <c r="B209">
        <v>0.57999999999999996</v>
      </c>
      <c r="C209">
        <f t="shared" si="9"/>
        <v>0.88711069634013073</v>
      </c>
      <c r="D209" t="s">
        <v>37</v>
      </c>
      <c r="E209">
        <v>0</v>
      </c>
      <c r="F209">
        <v>0</v>
      </c>
      <c r="G209">
        <v>1</v>
      </c>
      <c r="H209">
        <v>0</v>
      </c>
      <c r="I209">
        <v>0</v>
      </c>
      <c r="J209" t="s">
        <v>40</v>
      </c>
      <c r="K209">
        <v>0</v>
      </c>
      <c r="L209">
        <v>1</v>
      </c>
      <c r="M209">
        <v>0</v>
      </c>
      <c r="N209">
        <v>0</v>
      </c>
      <c r="O209">
        <v>0</v>
      </c>
      <c r="P209">
        <v>0</v>
      </c>
      <c r="Q209">
        <v>0</v>
      </c>
      <c r="R209" t="s">
        <v>41</v>
      </c>
      <c r="S209">
        <v>0</v>
      </c>
      <c r="T209">
        <v>0</v>
      </c>
      <c r="U209">
        <v>0</v>
      </c>
      <c r="V209">
        <v>0</v>
      </c>
      <c r="W209">
        <v>1</v>
      </c>
      <c r="X209">
        <v>0</v>
      </c>
      <c r="Y209">
        <v>0</v>
      </c>
      <c r="Z209">
        <v>0</v>
      </c>
      <c r="AA209">
        <v>60.8</v>
      </c>
      <c r="AB209">
        <v>57</v>
      </c>
      <c r="AC209">
        <v>2359</v>
      </c>
      <c r="AD209">
        <v>7.765993079407675</v>
      </c>
      <c r="AE209">
        <f t="shared" si="10"/>
        <v>2359</v>
      </c>
      <c r="AF209">
        <v>7.6983326562192165</v>
      </c>
      <c r="AG209">
        <f t="shared" si="11"/>
        <v>2204.6689845344581</v>
      </c>
      <c r="AH209">
        <v>6.7660423188458552E-2</v>
      </c>
      <c r="AI209">
        <v>2359</v>
      </c>
      <c r="AK209">
        <v>1</v>
      </c>
      <c r="AL209">
        <v>0</v>
      </c>
      <c r="AM209">
        <v>5.42</v>
      </c>
      <c r="AN209">
        <v>5.41</v>
      </c>
      <c r="AO209">
        <v>3.29</v>
      </c>
    </row>
    <row r="210" spans="1:41" x14ac:dyDescent="0.3">
      <c r="A210">
        <v>1</v>
      </c>
      <c r="B210">
        <v>0.92</v>
      </c>
      <c r="C210">
        <f t="shared" si="9"/>
        <v>0.98183145890022561</v>
      </c>
      <c r="D210" t="s">
        <v>42</v>
      </c>
      <c r="E210">
        <v>1</v>
      </c>
      <c r="F210">
        <v>0</v>
      </c>
      <c r="G210">
        <v>0</v>
      </c>
      <c r="H210">
        <v>0</v>
      </c>
      <c r="I210">
        <v>0</v>
      </c>
      <c r="J210" t="s">
        <v>38</v>
      </c>
      <c r="K210">
        <v>0</v>
      </c>
      <c r="L210">
        <v>0</v>
      </c>
      <c r="M210">
        <v>0</v>
      </c>
      <c r="N210">
        <v>0</v>
      </c>
      <c r="O210">
        <v>1</v>
      </c>
      <c r="P210">
        <v>0</v>
      </c>
      <c r="Q210">
        <v>0</v>
      </c>
      <c r="R210" t="s">
        <v>45</v>
      </c>
      <c r="S210">
        <v>0</v>
      </c>
      <c r="T210">
        <v>0</v>
      </c>
      <c r="U210">
        <v>0</v>
      </c>
      <c r="V210">
        <v>1</v>
      </c>
      <c r="W210">
        <v>0</v>
      </c>
      <c r="X210">
        <v>0</v>
      </c>
      <c r="Y210">
        <v>0</v>
      </c>
      <c r="Z210">
        <v>0</v>
      </c>
      <c r="AA210">
        <v>64.5</v>
      </c>
      <c r="AB210">
        <v>60</v>
      </c>
      <c r="AC210">
        <v>3536</v>
      </c>
      <c r="AD210">
        <v>8.1707514237575349</v>
      </c>
      <c r="AE210">
        <f t="shared" si="10"/>
        <v>3536.0000000000032</v>
      </c>
      <c r="AF210">
        <v>7.8593286616428397</v>
      </c>
      <c r="AG210">
        <f t="shared" si="11"/>
        <v>2589.7811722434162</v>
      </c>
      <c r="AH210">
        <v>0.31142276211469522</v>
      </c>
      <c r="AI210">
        <v>3536</v>
      </c>
      <c r="AK210">
        <v>1</v>
      </c>
      <c r="AL210">
        <v>0</v>
      </c>
      <c r="AM210">
        <v>6.06</v>
      </c>
      <c r="AN210">
        <v>6.01</v>
      </c>
      <c r="AO210">
        <v>3.89</v>
      </c>
    </row>
    <row r="211" spans="1:41" x14ac:dyDescent="0.3">
      <c r="A211">
        <v>1</v>
      </c>
      <c r="B211">
        <v>0.28999999999999998</v>
      </c>
      <c r="C211">
        <f t="shared" si="9"/>
        <v>0.7616953770424163</v>
      </c>
      <c r="D211" t="s">
        <v>52</v>
      </c>
      <c r="E211">
        <v>0</v>
      </c>
      <c r="F211">
        <v>0</v>
      </c>
      <c r="G211">
        <v>0</v>
      </c>
      <c r="H211">
        <v>0</v>
      </c>
      <c r="I211">
        <v>1</v>
      </c>
      <c r="J211" t="s">
        <v>40</v>
      </c>
      <c r="K211">
        <v>0</v>
      </c>
      <c r="L211">
        <v>1</v>
      </c>
      <c r="M211">
        <v>0</v>
      </c>
      <c r="N211">
        <v>0</v>
      </c>
      <c r="O211">
        <v>0</v>
      </c>
      <c r="P211">
        <v>0</v>
      </c>
      <c r="Q211">
        <v>0</v>
      </c>
      <c r="R211" t="s">
        <v>43</v>
      </c>
      <c r="S211">
        <v>0</v>
      </c>
      <c r="T211">
        <v>0</v>
      </c>
      <c r="U211">
        <v>0</v>
      </c>
      <c r="V211">
        <v>0</v>
      </c>
      <c r="W211">
        <v>0</v>
      </c>
      <c r="X211">
        <v>0</v>
      </c>
      <c r="Y211">
        <v>1</v>
      </c>
      <c r="Z211">
        <v>0</v>
      </c>
      <c r="AA211">
        <v>58.9</v>
      </c>
      <c r="AB211">
        <v>59</v>
      </c>
      <c r="AC211">
        <v>664</v>
      </c>
      <c r="AD211">
        <v>6.4982821494764336</v>
      </c>
      <c r="AE211">
        <f t="shared" si="10"/>
        <v>663.99999999999977</v>
      </c>
      <c r="AF211">
        <v>6.6743984109182115</v>
      </c>
      <c r="AG211">
        <f t="shared" si="11"/>
        <v>791.87092964848478</v>
      </c>
      <c r="AH211">
        <v>-0.17611626144177794</v>
      </c>
      <c r="AI211">
        <v>664</v>
      </c>
      <c r="AK211">
        <v>1</v>
      </c>
      <c r="AL211">
        <v>0</v>
      </c>
      <c r="AM211">
        <v>4.33</v>
      </c>
      <c r="AN211">
        <v>4.4000000000000004</v>
      </c>
      <c r="AO211">
        <v>2.57</v>
      </c>
    </row>
    <row r="212" spans="1:41" x14ac:dyDescent="0.3">
      <c r="A212">
        <v>1</v>
      </c>
      <c r="B212">
        <v>0.71</v>
      </c>
      <c r="C212">
        <f t="shared" si="9"/>
        <v>0.92745257402238301</v>
      </c>
      <c r="D212" t="s">
        <v>52</v>
      </c>
      <c r="E212">
        <v>0</v>
      </c>
      <c r="F212">
        <v>0</v>
      </c>
      <c r="G212">
        <v>0</v>
      </c>
      <c r="H212">
        <v>0</v>
      </c>
      <c r="I212">
        <v>1</v>
      </c>
      <c r="J212" t="s">
        <v>40</v>
      </c>
      <c r="K212">
        <v>0</v>
      </c>
      <c r="L212">
        <v>1</v>
      </c>
      <c r="M212">
        <v>0</v>
      </c>
      <c r="N212">
        <v>0</v>
      </c>
      <c r="O212">
        <v>0</v>
      </c>
      <c r="P212">
        <v>0</v>
      </c>
      <c r="Q212">
        <v>0</v>
      </c>
      <c r="R212" t="s">
        <v>36</v>
      </c>
      <c r="S212">
        <v>0</v>
      </c>
      <c r="T212">
        <v>0</v>
      </c>
      <c r="U212">
        <v>1</v>
      </c>
      <c r="V212">
        <v>0</v>
      </c>
      <c r="W212">
        <v>0</v>
      </c>
      <c r="X212">
        <v>0</v>
      </c>
      <c r="Y212">
        <v>0</v>
      </c>
      <c r="Z212">
        <v>0</v>
      </c>
      <c r="AA212">
        <v>59.3</v>
      </c>
      <c r="AB212">
        <v>55</v>
      </c>
      <c r="AC212">
        <v>2573</v>
      </c>
      <c r="AD212">
        <v>7.8528278122817445</v>
      </c>
      <c r="AE212">
        <f t="shared" si="10"/>
        <v>2573.0000000000009</v>
      </c>
      <c r="AF212">
        <v>7.8110588801163043</v>
      </c>
      <c r="AG212">
        <f t="shared" si="11"/>
        <v>2467.7420953610372</v>
      </c>
      <c r="AH212">
        <v>4.1768932165440198E-2</v>
      </c>
      <c r="AI212">
        <v>2573</v>
      </c>
      <c r="AK212">
        <v>1</v>
      </c>
      <c r="AL212">
        <v>0</v>
      </c>
      <c r="AM212">
        <v>5.83</v>
      </c>
      <c r="AN212">
        <v>5.9</v>
      </c>
      <c r="AO212">
        <v>3.48</v>
      </c>
    </row>
    <row r="213" spans="1:41" x14ac:dyDescent="0.3">
      <c r="A213">
        <v>1</v>
      </c>
      <c r="B213">
        <v>0.3</v>
      </c>
      <c r="C213">
        <f t="shared" si="9"/>
        <v>0.76739499771787789</v>
      </c>
      <c r="D213" t="s">
        <v>37</v>
      </c>
      <c r="E213">
        <v>0</v>
      </c>
      <c r="F213">
        <v>0</v>
      </c>
      <c r="G213">
        <v>1</v>
      </c>
      <c r="H213">
        <v>0</v>
      </c>
      <c r="I213">
        <v>0</v>
      </c>
      <c r="J213" t="s">
        <v>51</v>
      </c>
      <c r="K213">
        <v>1</v>
      </c>
      <c r="L213">
        <v>0</v>
      </c>
      <c r="M213">
        <v>0</v>
      </c>
      <c r="N213">
        <v>0</v>
      </c>
      <c r="O213">
        <v>0</v>
      </c>
      <c r="P213">
        <v>0</v>
      </c>
      <c r="Q213">
        <v>0</v>
      </c>
      <c r="R213" t="s">
        <v>36</v>
      </c>
      <c r="S213">
        <v>0</v>
      </c>
      <c r="T213">
        <v>0</v>
      </c>
      <c r="U213">
        <v>1</v>
      </c>
      <c r="V213">
        <v>0</v>
      </c>
      <c r="W213">
        <v>0</v>
      </c>
      <c r="X213">
        <v>0</v>
      </c>
      <c r="Y213">
        <v>0</v>
      </c>
      <c r="Z213">
        <v>0</v>
      </c>
      <c r="AA213">
        <v>61.7</v>
      </c>
      <c r="AB213">
        <v>56</v>
      </c>
      <c r="AC213">
        <v>709</v>
      </c>
      <c r="AD213">
        <v>6.5638555265321274</v>
      </c>
      <c r="AE213">
        <f t="shared" si="10"/>
        <v>709</v>
      </c>
      <c r="AF213">
        <v>6.3755917845484795</v>
      </c>
      <c r="AG213">
        <f t="shared" si="11"/>
        <v>587.33290265397727</v>
      </c>
      <c r="AH213">
        <v>0.18826374198364793</v>
      </c>
      <c r="AI213">
        <v>709</v>
      </c>
      <c r="AK213">
        <v>1</v>
      </c>
      <c r="AL213">
        <v>0</v>
      </c>
      <c r="AM213">
        <v>4.3499999999999996</v>
      </c>
      <c r="AN213">
        <v>4.3099999999999996</v>
      </c>
      <c r="AO213">
        <v>2.67</v>
      </c>
    </row>
    <row r="214" spans="1:41" x14ac:dyDescent="0.3">
      <c r="A214">
        <v>1</v>
      </c>
      <c r="B214">
        <v>0.3</v>
      </c>
      <c r="C214">
        <f t="shared" si="9"/>
        <v>0.76739499771787789</v>
      </c>
      <c r="D214" t="s">
        <v>37</v>
      </c>
      <c r="E214">
        <v>0</v>
      </c>
      <c r="F214">
        <v>0</v>
      </c>
      <c r="G214">
        <v>1</v>
      </c>
      <c r="H214">
        <v>0</v>
      </c>
      <c r="I214">
        <v>0</v>
      </c>
      <c r="J214" t="s">
        <v>44</v>
      </c>
      <c r="K214">
        <v>0</v>
      </c>
      <c r="L214">
        <v>0</v>
      </c>
      <c r="M214">
        <v>0</v>
      </c>
      <c r="N214">
        <v>0</v>
      </c>
      <c r="O214">
        <v>0</v>
      </c>
      <c r="P214">
        <v>1</v>
      </c>
      <c r="Q214">
        <v>0</v>
      </c>
      <c r="R214" t="s">
        <v>49</v>
      </c>
      <c r="S214">
        <v>0</v>
      </c>
      <c r="T214">
        <v>0</v>
      </c>
      <c r="U214">
        <v>0</v>
      </c>
      <c r="V214">
        <v>0</v>
      </c>
      <c r="W214">
        <v>0</v>
      </c>
      <c r="X214">
        <v>1</v>
      </c>
      <c r="Y214">
        <v>0</v>
      </c>
      <c r="Z214">
        <v>0</v>
      </c>
      <c r="AA214">
        <v>62</v>
      </c>
      <c r="AB214">
        <v>55</v>
      </c>
      <c r="AC214">
        <v>438</v>
      </c>
      <c r="AD214">
        <v>6.0822189103764464</v>
      </c>
      <c r="AE214">
        <f t="shared" si="10"/>
        <v>438.00000000000011</v>
      </c>
      <c r="AF214">
        <v>6.1606057270274057</v>
      </c>
      <c r="AG214">
        <f t="shared" si="11"/>
        <v>473.71492988445237</v>
      </c>
      <c r="AH214">
        <v>-7.8386816650959368E-2</v>
      </c>
      <c r="AI214">
        <v>438</v>
      </c>
      <c r="AK214">
        <v>1</v>
      </c>
      <c r="AL214">
        <v>0</v>
      </c>
      <c r="AM214">
        <v>4.3</v>
      </c>
      <c r="AN214">
        <v>4.3499999999999996</v>
      </c>
      <c r="AO214">
        <v>2.68</v>
      </c>
    </row>
    <row r="215" spans="1:41" x14ac:dyDescent="0.3">
      <c r="A215">
        <v>1</v>
      </c>
      <c r="B215">
        <v>0.33</v>
      </c>
      <c r="C215">
        <f t="shared" si="9"/>
        <v>0.78364833533306566</v>
      </c>
      <c r="D215" t="s">
        <v>46</v>
      </c>
      <c r="E215">
        <v>0</v>
      </c>
      <c r="F215">
        <v>0</v>
      </c>
      <c r="G215">
        <v>0</v>
      </c>
      <c r="H215">
        <v>1</v>
      </c>
      <c r="I215">
        <v>0</v>
      </c>
      <c r="J215" t="s">
        <v>48</v>
      </c>
      <c r="K215">
        <v>0</v>
      </c>
      <c r="L215">
        <v>0</v>
      </c>
      <c r="M215">
        <v>1</v>
      </c>
      <c r="N215">
        <v>0</v>
      </c>
      <c r="O215">
        <v>0</v>
      </c>
      <c r="P215">
        <v>0</v>
      </c>
      <c r="Q215">
        <v>0</v>
      </c>
      <c r="R215" t="s">
        <v>49</v>
      </c>
      <c r="S215">
        <v>0</v>
      </c>
      <c r="T215">
        <v>0</v>
      </c>
      <c r="U215">
        <v>0</v>
      </c>
      <c r="V215">
        <v>0</v>
      </c>
      <c r="W215">
        <v>0</v>
      </c>
      <c r="X215">
        <v>1</v>
      </c>
      <c r="Y215">
        <v>0</v>
      </c>
      <c r="Z215">
        <v>0</v>
      </c>
      <c r="AA215">
        <v>62.1</v>
      </c>
      <c r="AB215">
        <v>59</v>
      </c>
      <c r="AC215">
        <v>666</v>
      </c>
      <c r="AD215">
        <v>6.5012896705403893</v>
      </c>
      <c r="AE215">
        <f t="shared" si="10"/>
        <v>666.00000000000011</v>
      </c>
      <c r="AF215">
        <v>6.6057556753972495</v>
      </c>
      <c r="AG215">
        <f t="shared" si="11"/>
        <v>739.33835797437212</v>
      </c>
      <c r="AH215">
        <v>-0.1044660048568602</v>
      </c>
      <c r="AI215">
        <v>666</v>
      </c>
      <c r="AK215">
        <v>1</v>
      </c>
      <c r="AL215">
        <v>0</v>
      </c>
      <c r="AM215">
        <v>4.3899999999999997</v>
      </c>
      <c r="AN215">
        <v>4.4400000000000004</v>
      </c>
      <c r="AO215">
        <v>2.74</v>
      </c>
    </row>
    <row r="216" spans="1:41" x14ac:dyDescent="0.3">
      <c r="A216">
        <v>1</v>
      </c>
      <c r="B216">
        <v>0.31</v>
      </c>
      <c r="C216">
        <f t="shared" si="9"/>
        <v>0.77294828243535307</v>
      </c>
      <c r="D216" t="s">
        <v>34</v>
      </c>
      <c r="E216">
        <v>0</v>
      </c>
      <c r="F216">
        <v>1</v>
      </c>
      <c r="G216">
        <v>0</v>
      </c>
      <c r="H216">
        <v>0</v>
      </c>
      <c r="I216">
        <v>0</v>
      </c>
      <c r="J216" t="s">
        <v>48</v>
      </c>
      <c r="K216">
        <v>0</v>
      </c>
      <c r="L216">
        <v>0</v>
      </c>
      <c r="M216">
        <v>1</v>
      </c>
      <c r="N216">
        <v>0</v>
      </c>
      <c r="O216">
        <v>0</v>
      </c>
      <c r="P216">
        <v>0</v>
      </c>
      <c r="Q216">
        <v>0</v>
      </c>
      <c r="R216" t="s">
        <v>49</v>
      </c>
      <c r="S216">
        <v>0</v>
      </c>
      <c r="T216">
        <v>0</v>
      </c>
      <c r="U216">
        <v>0</v>
      </c>
      <c r="V216">
        <v>0</v>
      </c>
      <c r="W216">
        <v>0</v>
      </c>
      <c r="X216">
        <v>1</v>
      </c>
      <c r="Y216">
        <v>0</v>
      </c>
      <c r="Z216">
        <v>0</v>
      </c>
      <c r="AA216">
        <v>63.9</v>
      </c>
      <c r="AB216">
        <v>56</v>
      </c>
      <c r="AC216">
        <v>625</v>
      </c>
      <c r="AD216">
        <v>6.4377516497364011</v>
      </c>
      <c r="AE216">
        <f t="shared" si="10"/>
        <v>624.99999999999977</v>
      </c>
      <c r="AF216">
        <v>6.4062547817224527</v>
      </c>
      <c r="AG216">
        <f t="shared" si="11"/>
        <v>605.62124457790719</v>
      </c>
      <c r="AH216">
        <v>3.1496868013948465E-2</v>
      </c>
      <c r="AI216">
        <v>625</v>
      </c>
      <c r="AK216">
        <v>1</v>
      </c>
      <c r="AL216">
        <v>0</v>
      </c>
      <c r="AM216">
        <v>4.29</v>
      </c>
      <c r="AN216">
        <v>4.32</v>
      </c>
      <c r="AO216">
        <v>2.75</v>
      </c>
    </row>
    <row r="217" spans="1:41" x14ac:dyDescent="0.3">
      <c r="A217">
        <v>1</v>
      </c>
      <c r="B217">
        <v>0.31</v>
      </c>
      <c r="C217">
        <f t="shared" si="9"/>
        <v>0.77294828243535307</v>
      </c>
      <c r="D217" t="s">
        <v>37</v>
      </c>
      <c r="E217">
        <v>0</v>
      </c>
      <c r="F217">
        <v>0</v>
      </c>
      <c r="G217">
        <v>1</v>
      </c>
      <c r="H217">
        <v>0</v>
      </c>
      <c r="I217">
        <v>0</v>
      </c>
      <c r="J217" t="s">
        <v>38</v>
      </c>
      <c r="K217">
        <v>0</v>
      </c>
      <c r="L217">
        <v>0</v>
      </c>
      <c r="M217">
        <v>0</v>
      </c>
      <c r="N217">
        <v>0</v>
      </c>
      <c r="O217">
        <v>1</v>
      </c>
      <c r="P217">
        <v>0</v>
      </c>
      <c r="Q217">
        <v>0</v>
      </c>
      <c r="R217" t="s">
        <v>36</v>
      </c>
      <c r="S217">
        <v>0</v>
      </c>
      <c r="T217">
        <v>0</v>
      </c>
      <c r="U217">
        <v>1</v>
      </c>
      <c r="V217">
        <v>0</v>
      </c>
      <c r="W217">
        <v>0</v>
      </c>
      <c r="X217">
        <v>0</v>
      </c>
      <c r="Y217">
        <v>0</v>
      </c>
      <c r="Z217">
        <v>0</v>
      </c>
      <c r="AA217">
        <v>61.1</v>
      </c>
      <c r="AB217">
        <v>56</v>
      </c>
      <c r="AC217">
        <v>464</v>
      </c>
      <c r="AD217">
        <v>6.1398845522262553</v>
      </c>
      <c r="AE217">
        <f t="shared" si="10"/>
        <v>464</v>
      </c>
      <c r="AF217">
        <v>6.2280741286111834</v>
      </c>
      <c r="AG217">
        <f t="shared" si="11"/>
        <v>506.77855276104128</v>
      </c>
      <c r="AH217">
        <v>-8.8189576384928081E-2</v>
      </c>
      <c r="AI217">
        <v>464</v>
      </c>
      <c r="AK217">
        <v>1</v>
      </c>
      <c r="AL217">
        <v>0</v>
      </c>
      <c r="AM217">
        <v>4.3499999999999996</v>
      </c>
      <c r="AN217">
        <v>4.3899999999999997</v>
      </c>
      <c r="AO217">
        <v>2.67</v>
      </c>
    </row>
    <row r="218" spans="1:41" x14ac:dyDescent="0.3">
      <c r="A218">
        <v>1</v>
      </c>
      <c r="B218">
        <v>0.9</v>
      </c>
      <c r="C218">
        <f t="shared" si="9"/>
        <v>0.97709755787710961</v>
      </c>
      <c r="D218" t="s">
        <v>52</v>
      </c>
      <c r="E218">
        <v>0</v>
      </c>
      <c r="F218">
        <v>0</v>
      </c>
      <c r="G218">
        <v>0</v>
      </c>
      <c r="H218">
        <v>0</v>
      </c>
      <c r="I218">
        <v>1</v>
      </c>
      <c r="J218" t="s">
        <v>47</v>
      </c>
      <c r="K218">
        <v>0</v>
      </c>
      <c r="L218">
        <v>0</v>
      </c>
      <c r="M218">
        <v>0</v>
      </c>
      <c r="N218">
        <v>1</v>
      </c>
      <c r="O218">
        <v>0</v>
      </c>
      <c r="P218">
        <v>0</v>
      </c>
      <c r="Q218">
        <v>0</v>
      </c>
      <c r="R218" t="s">
        <v>49</v>
      </c>
      <c r="S218">
        <v>0</v>
      </c>
      <c r="T218">
        <v>0</v>
      </c>
      <c r="U218">
        <v>0</v>
      </c>
      <c r="V218">
        <v>0</v>
      </c>
      <c r="W218">
        <v>0</v>
      </c>
      <c r="X218">
        <v>1</v>
      </c>
      <c r="Y218">
        <v>0</v>
      </c>
      <c r="Z218">
        <v>0</v>
      </c>
      <c r="AA218">
        <v>61.5</v>
      </c>
      <c r="AB218">
        <v>60</v>
      </c>
      <c r="AC218">
        <v>4386</v>
      </c>
      <c r="AD218">
        <v>8.3861729289778335</v>
      </c>
      <c r="AE218">
        <f t="shared" si="10"/>
        <v>4386</v>
      </c>
      <c r="AF218">
        <v>8.3486847054693527</v>
      </c>
      <c r="AG218">
        <f t="shared" si="11"/>
        <v>4224.6204670376801</v>
      </c>
      <c r="AH218">
        <v>3.74882235084808E-2</v>
      </c>
      <c r="AI218">
        <v>4386</v>
      </c>
      <c r="AK218">
        <v>1</v>
      </c>
      <c r="AL218">
        <v>0</v>
      </c>
      <c r="AM218">
        <v>6.13</v>
      </c>
      <c r="AN218">
        <v>6.16</v>
      </c>
      <c r="AO218">
        <v>3.78</v>
      </c>
    </row>
    <row r="219" spans="1:41" x14ac:dyDescent="0.3">
      <c r="A219">
        <v>1</v>
      </c>
      <c r="B219">
        <v>0.3</v>
      </c>
      <c r="C219">
        <f t="shared" si="9"/>
        <v>0.76739499771787789</v>
      </c>
      <c r="D219" t="s">
        <v>37</v>
      </c>
      <c r="E219">
        <v>0</v>
      </c>
      <c r="F219">
        <v>0</v>
      </c>
      <c r="G219">
        <v>1</v>
      </c>
      <c r="H219">
        <v>0</v>
      </c>
      <c r="I219">
        <v>0</v>
      </c>
      <c r="J219" t="s">
        <v>48</v>
      </c>
      <c r="K219">
        <v>0</v>
      </c>
      <c r="L219">
        <v>0</v>
      </c>
      <c r="M219">
        <v>1</v>
      </c>
      <c r="N219">
        <v>0</v>
      </c>
      <c r="O219">
        <v>0</v>
      </c>
      <c r="P219">
        <v>0</v>
      </c>
      <c r="Q219">
        <v>0</v>
      </c>
      <c r="R219" t="s">
        <v>49</v>
      </c>
      <c r="S219">
        <v>0</v>
      </c>
      <c r="T219">
        <v>0</v>
      </c>
      <c r="U219">
        <v>0</v>
      </c>
      <c r="V219">
        <v>0</v>
      </c>
      <c r="W219">
        <v>0</v>
      </c>
      <c r="X219">
        <v>1</v>
      </c>
      <c r="Y219">
        <v>0</v>
      </c>
      <c r="Z219">
        <v>0</v>
      </c>
      <c r="AA219">
        <v>63</v>
      </c>
      <c r="AB219">
        <v>55</v>
      </c>
      <c r="AC219">
        <v>673</v>
      </c>
      <c r="AD219">
        <v>6.5117453296447279</v>
      </c>
      <c r="AE219">
        <f t="shared" si="10"/>
        <v>673</v>
      </c>
      <c r="AF219">
        <v>6.4435019580180697</v>
      </c>
      <c r="AG219">
        <f t="shared" si="11"/>
        <v>628.60429564996059</v>
      </c>
      <c r="AH219">
        <v>6.8243371626658167E-2</v>
      </c>
      <c r="AI219">
        <v>673</v>
      </c>
      <c r="AK219">
        <v>1</v>
      </c>
      <c r="AL219">
        <v>0</v>
      </c>
      <c r="AM219">
        <v>4.29</v>
      </c>
      <c r="AN219">
        <v>4.28</v>
      </c>
      <c r="AO219">
        <v>2.7</v>
      </c>
    </row>
    <row r="220" spans="1:41" x14ac:dyDescent="0.3">
      <c r="A220">
        <v>1</v>
      </c>
      <c r="B220">
        <v>0.9</v>
      </c>
      <c r="C220">
        <f t="shared" si="9"/>
        <v>0.97709755787710961</v>
      </c>
      <c r="D220" t="s">
        <v>42</v>
      </c>
      <c r="E220">
        <v>1</v>
      </c>
      <c r="F220">
        <v>0</v>
      </c>
      <c r="G220">
        <v>0</v>
      </c>
      <c r="H220">
        <v>0</v>
      </c>
      <c r="I220">
        <v>0</v>
      </c>
      <c r="J220" t="s">
        <v>48</v>
      </c>
      <c r="K220">
        <v>0</v>
      </c>
      <c r="L220">
        <v>0</v>
      </c>
      <c r="M220">
        <v>1</v>
      </c>
      <c r="N220">
        <v>0</v>
      </c>
      <c r="O220">
        <v>0</v>
      </c>
      <c r="P220">
        <v>0</v>
      </c>
      <c r="Q220">
        <v>0</v>
      </c>
      <c r="R220" t="s">
        <v>36</v>
      </c>
      <c r="S220">
        <v>0</v>
      </c>
      <c r="T220">
        <v>0</v>
      </c>
      <c r="U220">
        <v>1</v>
      </c>
      <c r="V220">
        <v>0</v>
      </c>
      <c r="W220">
        <v>0</v>
      </c>
      <c r="X220">
        <v>0</v>
      </c>
      <c r="Y220">
        <v>0</v>
      </c>
      <c r="Z220">
        <v>0</v>
      </c>
      <c r="AA220">
        <v>65.3</v>
      </c>
      <c r="AB220">
        <v>61</v>
      </c>
      <c r="AC220">
        <v>3326</v>
      </c>
      <c r="AD220">
        <v>8.1095256597528724</v>
      </c>
      <c r="AE220">
        <f t="shared" si="10"/>
        <v>3325.9999999999982</v>
      </c>
      <c r="AF220">
        <v>8.1461926943965057</v>
      </c>
      <c r="AG220">
        <f t="shared" si="11"/>
        <v>3450.2179929670979</v>
      </c>
      <c r="AH220">
        <v>-3.6667034643633301E-2</v>
      </c>
      <c r="AI220">
        <v>3326</v>
      </c>
      <c r="AK220">
        <v>1</v>
      </c>
      <c r="AL220">
        <v>0</v>
      </c>
      <c r="AM220">
        <v>6</v>
      </c>
      <c r="AN220">
        <v>5.95</v>
      </c>
      <c r="AO220">
        <v>3.9</v>
      </c>
    </row>
    <row r="221" spans="1:41" x14ac:dyDescent="0.3">
      <c r="A221">
        <v>1</v>
      </c>
      <c r="B221">
        <v>0.4</v>
      </c>
      <c r="C221">
        <f t="shared" si="9"/>
        <v>0.81750984625132994</v>
      </c>
      <c r="D221" t="s">
        <v>37</v>
      </c>
      <c r="E221">
        <v>0</v>
      </c>
      <c r="F221">
        <v>0</v>
      </c>
      <c r="G221">
        <v>1</v>
      </c>
      <c r="H221">
        <v>0</v>
      </c>
      <c r="I221">
        <v>0</v>
      </c>
      <c r="J221" t="s">
        <v>47</v>
      </c>
      <c r="K221">
        <v>0</v>
      </c>
      <c r="L221">
        <v>0</v>
      </c>
      <c r="M221">
        <v>0</v>
      </c>
      <c r="N221">
        <v>1</v>
      </c>
      <c r="O221">
        <v>0</v>
      </c>
      <c r="P221">
        <v>0</v>
      </c>
      <c r="Q221">
        <v>0</v>
      </c>
      <c r="R221" t="s">
        <v>39</v>
      </c>
      <c r="S221">
        <v>0</v>
      </c>
      <c r="T221">
        <v>0</v>
      </c>
      <c r="U221">
        <v>0</v>
      </c>
      <c r="V221">
        <v>0</v>
      </c>
      <c r="W221">
        <v>0</v>
      </c>
      <c r="X221">
        <v>0</v>
      </c>
      <c r="Y221">
        <v>0</v>
      </c>
      <c r="Z221">
        <v>1</v>
      </c>
      <c r="AA221">
        <v>62.4</v>
      </c>
      <c r="AB221">
        <v>56</v>
      </c>
      <c r="AC221">
        <v>1050</v>
      </c>
      <c r="AD221">
        <v>6.956545443151569</v>
      </c>
      <c r="AE221">
        <f t="shared" si="10"/>
        <v>1050</v>
      </c>
      <c r="AF221">
        <v>7.1213691385812101</v>
      </c>
      <c r="AG221">
        <f t="shared" si="11"/>
        <v>1238.1444648750983</v>
      </c>
      <c r="AH221">
        <v>-0.16482369542964115</v>
      </c>
      <c r="AI221">
        <v>1050</v>
      </c>
      <c r="AK221">
        <v>1</v>
      </c>
      <c r="AL221">
        <v>0</v>
      </c>
      <c r="AM221">
        <v>4.68</v>
      </c>
      <c r="AN221">
        <v>4.6399999999999997</v>
      </c>
      <c r="AO221">
        <v>2.91</v>
      </c>
    </row>
    <row r="222" spans="1:41" x14ac:dyDescent="0.3">
      <c r="A222">
        <v>1</v>
      </c>
      <c r="B222">
        <v>0.5</v>
      </c>
      <c r="C222">
        <f t="shared" si="9"/>
        <v>0.85862494972146253</v>
      </c>
      <c r="D222" t="s">
        <v>46</v>
      </c>
      <c r="E222">
        <v>0</v>
      </c>
      <c r="F222">
        <v>0</v>
      </c>
      <c r="G222">
        <v>0</v>
      </c>
      <c r="H222">
        <v>1</v>
      </c>
      <c r="I222">
        <v>0</v>
      </c>
      <c r="J222" t="s">
        <v>40</v>
      </c>
      <c r="K222">
        <v>0</v>
      </c>
      <c r="L222">
        <v>1</v>
      </c>
      <c r="M222">
        <v>0</v>
      </c>
      <c r="N222">
        <v>0</v>
      </c>
      <c r="O222">
        <v>0</v>
      </c>
      <c r="P222">
        <v>0</v>
      </c>
      <c r="Q222">
        <v>0</v>
      </c>
      <c r="R222" t="s">
        <v>36</v>
      </c>
      <c r="S222">
        <v>0</v>
      </c>
      <c r="T222">
        <v>0</v>
      </c>
      <c r="U222">
        <v>1</v>
      </c>
      <c r="V222">
        <v>0</v>
      </c>
      <c r="W222">
        <v>0</v>
      </c>
      <c r="X222">
        <v>0</v>
      </c>
      <c r="Y222">
        <v>0</v>
      </c>
      <c r="Z222">
        <v>0</v>
      </c>
      <c r="AA222">
        <v>62.3</v>
      </c>
      <c r="AB222">
        <v>58</v>
      </c>
      <c r="AC222">
        <v>1316</v>
      </c>
      <c r="AD222">
        <v>7.1823521118852627</v>
      </c>
      <c r="AE222">
        <f t="shared" si="10"/>
        <v>1316.0000000000002</v>
      </c>
      <c r="AF222">
        <v>7.1879864631399162</v>
      </c>
      <c r="AG222">
        <f t="shared" si="11"/>
        <v>1323.4357343495335</v>
      </c>
      <c r="AH222">
        <v>-5.6343512546535024E-3</v>
      </c>
      <c r="AI222">
        <v>1316</v>
      </c>
      <c r="AK222">
        <v>1</v>
      </c>
      <c r="AL222">
        <v>0</v>
      </c>
      <c r="AM222">
        <v>5.09</v>
      </c>
      <c r="AN222">
        <v>5.15</v>
      </c>
      <c r="AO222">
        <v>3.19</v>
      </c>
    </row>
    <row r="223" spans="1:41" x14ac:dyDescent="0.3">
      <c r="A223">
        <v>1</v>
      </c>
      <c r="B223">
        <v>0.5</v>
      </c>
      <c r="C223">
        <f t="shared" si="9"/>
        <v>0.85862494972146253</v>
      </c>
      <c r="D223" t="s">
        <v>37</v>
      </c>
      <c r="E223">
        <v>0</v>
      </c>
      <c r="F223">
        <v>0</v>
      </c>
      <c r="G223">
        <v>1</v>
      </c>
      <c r="H223">
        <v>0</v>
      </c>
      <c r="I223">
        <v>0</v>
      </c>
      <c r="J223" t="s">
        <v>38</v>
      </c>
      <c r="K223">
        <v>0</v>
      </c>
      <c r="L223">
        <v>0</v>
      </c>
      <c r="M223">
        <v>0</v>
      </c>
      <c r="N223">
        <v>0</v>
      </c>
      <c r="O223">
        <v>1</v>
      </c>
      <c r="P223">
        <v>0</v>
      </c>
      <c r="Q223">
        <v>0</v>
      </c>
      <c r="R223" t="s">
        <v>36</v>
      </c>
      <c r="S223">
        <v>0</v>
      </c>
      <c r="T223">
        <v>0</v>
      </c>
      <c r="U223">
        <v>1</v>
      </c>
      <c r="V223">
        <v>0</v>
      </c>
      <c r="W223">
        <v>0</v>
      </c>
      <c r="X223">
        <v>0</v>
      </c>
      <c r="Y223">
        <v>0</v>
      </c>
      <c r="Z223">
        <v>0</v>
      </c>
      <c r="AA223">
        <v>62.2</v>
      </c>
      <c r="AB223">
        <v>57</v>
      </c>
      <c r="AC223">
        <v>1140</v>
      </c>
      <c r="AD223">
        <v>7.0387835413885416</v>
      </c>
      <c r="AE223">
        <f t="shared" si="10"/>
        <v>1140.0000000000005</v>
      </c>
      <c r="AF223">
        <v>7.0429125140006335</v>
      </c>
      <c r="AG223">
        <f t="shared" si="11"/>
        <v>1144.7167597626196</v>
      </c>
      <c r="AH223">
        <v>-4.1289726120918857E-3</v>
      </c>
      <c r="AI223">
        <v>1140</v>
      </c>
      <c r="AK223">
        <v>1</v>
      </c>
      <c r="AL223">
        <v>0</v>
      </c>
      <c r="AM223">
        <v>5.07</v>
      </c>
      <c r="AN223">
        <v>5.09</v>
      </c>
      <c r="AO223">
        <v>3.16</v>
      </c>
    </row>
    <row r="224" spans="1:41" x14ac:dyDescent="0.3">
      <c r="A224">
        <v>1</v>
      </c>
      <c r="B224">
        <v>0.42</v>
      </c>
      <c r="C224">
        <f t="shared" si="9"/>
        <v>0.82632809503848892</v>
      </c>
      <c r="D224" t="s">
        <v>37</v>
      </c>
      <c r="E224">
        <v>0</v>
      </c>
      <c r="F224">
        <v>0</v>
      </c>
      <c r="G224">
        <v>1</v>
      </c>
      <c r="H224">
        <v>0</v>
      </c>
      <c r="I224">
        <v>0</v>
      </c>
      <c r="J224" t="s">
        <v>40</v>
      </c>
      <c r="K224">
        <v>0</v>
      </c>
      <c r="L224">
        <v>1</v>
      </c>
      <c r="M224">
        <v>0</v>
      </c>
      <c r="N224">
        <v>0</v>
      </c>
      <c r="O224">
        <v>0</v>
      </c>
      <c r="P224">
        <v>0</v>
      </c>
      <c r="Q224">
        <v>0</v>
      </c>
      <c r="R224" t="s">
        <v>36</v>
      </c>
      <c r="S224">
        <v>0</v>
      </c>
      <c r="T224">
        <v>0</v>
      </c>
      <c r="U224">
        <v>1</v>
      </c>
      <c r="V224">
        <v>0</v>
      </c>
      <c r="W224">
        <v>0</v>
      </c>
      <c r="X224">
        <v>0</v>
      </c>
      <c r="Y224">
        <v>0</v>
      </c>
      <c r="Z224">
        <v>0</v>
      </c>
      <c r="AA224">
        <v>62.6</v>
      </c>
      <c r="AB224">
        <v>57</v>
      </c>
      <c r="AC224">
        <v>992</v>
      </c>
      <c r="AD224">
        <v>6.8997231072848724</v>
      </c>
      <c r="AE224">
        <f t="shared" si="10"/>
        <v>991.99999999999955</v>
      </c>
      <c r="AF224">
        <v>6.8975923539234749</v>
      </c>
      <c r="AG224">
        <f t="shared" si="11"/>
        <v>989.88854296143836</v>
      </c>
      <c r="AH224">
        <v>2.1307533613974527E-3</v>
      </c>
      <c r="AI224">
        <v>992</v>
      </c>
      <c r="AK224">
        <v>1</v>
      </c>
      <c r="AL224">
        <v>0</v>
      </c>
      <c r="AM224">
        <v>4.84</v>
      </c>
      <c r="AN224">
        <v>4.8099999999999996</v>
      </c>
      <c r="AO224">
        <v>3.02</v>
      </c>
    </row>
    <row r="225" spans="1:41" x14ac:dyDescent="0.3">
      <c r="A225">
        <v>1</v>
      </c>
      <c r="B225">
        <v>0.9</v>
      </c>
      <c r="C225">
        <f t="shared" si="9"/>
        <v>0.97709755787710961</v>
      </c>
      <c r="D225" t="s">
        <v>34</v>
      </c>
      <c r="E225">
        <v>0</v>
      </c>
      <c r="F225">
        <v>1</v>
      </c>
      <c r="G225">
        <v>0</v>
      </c>
      <c r="H225">
        <v>0</v>
      </c>
      <c r="I225">
        <v>0</v>
      </c>
      <c r="J225" t="s">
        <v>47</v>
      </c>
      <c r="K225">
        <v>0</v>
      </c>
      <c r="L225">
        <v>0</v>
      </c>
      <c r="M225">
        <v>0</v>
      </c>
      <c r="N225">
        <v>1</v>
      </c>
      <c r="O225">
        <v>0</v>
      </c>
      <c r="P225">
        <v>0</v>
      </c>
      <c r="Q225">
        <v>0</v>
      </c>
      <c r="R225" t="s">
        <v>36</v>
      </c>
      <c r="S225">
        <v>0</v>
      </c>
      <c r="T225">
        <v>0</v>
      </c>
      <c r="U225">
        <v>1</v>
      </c>
      <c r="V225">
        <v>0</v>
      </c>
      <c r="W225">
        <v>0</v>
      </c>
      <c r="X225">
        <v>0</v>
      </c>
      <c r="Y225">
        <v>0</v>
      </c>
      <c r="Z225">
        <v>0</v>
      </c>
      <c r="AA225">
        <v>57.8</v>
      </c>
      <c r="AB225">
        <v>58</v>
      </c>
      <c r="AC225">
        <v>3931</v>
      </c>
      <c r="AD225">
        <v>8.2766491254218604</v>
      </c>
      <c r="AE225">
        <f t="shared" si="10"/>
        <v>3931</v>
      </c>
      <c r="AF225">
        <v>8.0779211405727764</v>
      </c>
      <c r="AG225">
        <f t="shared" si="11"/>
        <v>3222.5270876736222</v>
      </c>
      <c r="AH225">
        <v>0.19872798484908394</v>
      </c>
      <c r="AI225">
        <v>3931</v>
      </c>
      <c r="AK225">
        <v>1</v>
      </c>
      <c r="AL225">
        <v>0</v>
      </c>
      <c r="AM225">
        <v>6.42</v>
      </c>
      <c r="AN225">
        <v>6.38</v>
      </c>
      <c r="AO225">
        <v>3.7</v>
      </c>
    </row>
    <row r="226" spans="1:41" x14ac:dyDescent="0.3">
      <c r="A226">
        <v>1</v>
      </c>
      <c r="B226">
        <v>0.31</v>
      </c>
      <c r="C226">
        <f t="shared" si="9"/>
        <v>0.77294828243535307</v>
      </c>
      <c r="D226" t="s">
        <v>37</v>
      </c>
      <c r="E226">
        <v>0</v>
      </c>
      <c r="F226">
        <v>0</v>
      </c>
      <c r="G226">
        <v>1</v>
      </c>
      <c r="H226">
        <v>0</v>
      </c>
      <c r="I226">
        <v>0</v>
      </c>
      <c r="J226" t="s">
        <v>35</v>
      </c>
      <c r="K226">
        <v>0</v>
      </c>
      <c r="L226">
        <v>0</v>
      </c>
      <c r="M226">
        <v>0</v>
      </c>
      <c r="N226">
        <v>0</v>
      </c>
      <c r="O226">
        <v>0</v>
      </c>
      <c r="P226">
        <v>0</v>
      </c>
      <c r="Q226">
        <v>1</v>
      </c>
      <c r="R226" t="s">
        <v>43</v>
      </c>
      <c r="S226">
        <v>0</v>
      </c>
      <c r="T226">
        <v>0</v>
      </c>
      <c r="U226">
        <v>0</v>
      </c>
      <c r="V226">
        <v>0</v>
      </c>
      <c r="W226">
        <v>0</v>
      </c>
      <c r="X226">
        <v>0</v>
      </c>
      <c r="Y226">
        <v>1</v>
      </c>
      <c r="Z226">
        <v>0</v>
      </c>
      <c r="AA226">
        <v>62.4</v>
      </c>
      <c r="AB226">
        <v>54</v>
      </c>
      <c r="AC226">
        <v>461</v>
      </c>
      <c r="AD226">
        <v>6.1333980429966486</v>
      </c>
      <c r="AE226">
        <f t="shared" si="10"/>
        <v>461.00000000000006</v>
      </c>
      <c r="AF226">
        <v>6.3679730376365189</v>
      </c>
      <c r="AG226">
        <f t="shared" si="11"/>
        <v>582.87516466689351</v>
      </c>
      <c r="AH226">
        <v>-0.2345749946398703</v>
      </c>
      <c r="AI226">
        <v>461</v>
      </c>
      <c r="AK226">
        <v>1</v>
      </c>
      <c r="AL226">
        <v>0</v>
      </c>
      <c r="AM226">
        <v>4.32</v>
      </c>
      <c r="AN226">
        <v>4.3499999999999996</v>
      </c>
      <c r="AO226">
        <v>2.7</v>
      </c>
    </row>
    <row r="227" spans="1:41" x14ac:dyDescent="0.3">
      <c r="A227">
        <v>1</v>
      </c>
      <c r="B227">
        <v>0.32</v>
      </c>
      <c r="C227">
        <f t="shared" si="9"/>
        <v>0.77836353222053056</v>
      </c>
      <c r="D227" t="s">
        <v>37</v>
      </c>
      <c r="E227">
        <v>0</v>
      </c>
      <c r="F227">
        <v>0</v>
      </c>
      <c r="G227">
        <v>1</v>
      </c>
      <c r="H227">
        <v>0</v>
      </c>
      <c r="I227">
        <v>0</v>
      </c>
      <c r="J227" t="s">
        <v>48</v>
      </c>
      <c r="K227">
        <v>0</v>
      </c>
      <c r="L227">
        <v>0</v>
      </c>
      <c r="M227">
        <v>1</v>
      </c>
      <c r="N227">
        <v>0</v>
      </c>
      <c r="O227">
        <v>0</v>
      </c>
      <c r="P227">
        <v>0</v>
      </c>
      <c r="Q227">
        <v>0</v>
      </c>
      <c r="R227" t="s">
        <v>49</v>
      </c>
      <c r="S227">
        <v>0</v>
      </c>
      <c r="T227">
        <v>0</v>
      </c>
      <c r="U227">
        <v>0</v>
      </c>
      <c r="V227">
        <v>0</v>
      </c>
      <c r="W227">
        <v>0</v>
      </c>
      <c r="X227">
        <v>1</v>
      </c>
      <c r="Y227">
        <v>0</v>
      </c>
      <c r="Z227">
        <v>0</v>
      </c>
      <c r="AA227">
        <v>62.4</v>
      </c>
      <c r="AB227">
        <v>54</v>
      </c>
      <c r="AC227">
        <v>828</v>
      </c>
      <c r="AD227">
        <v>6.7190131543852596</v>
      </c>
      <c r="AE227">
        <f t="shared" si="10"/>
        <v>827.99999999999989</v>
      </c>
      <c r="AF227">
        <v>6.5517380117084585</v>
      </c>
      <c r="AG227">
        <f t="shared" si="11"/>
        <v>700.46052508723983</v>
      </c>
      <c r="AH227">
        <v>0.1672751426768011</v>
      </c>
      <c r="AI227">
        <v>828</v>
      </c>
      <c r="AK227">
        <v>1</v>
      </c>
      <c r="AL227">
        <v>0</v>
      </c>
      <c r="AM227">
        <v>4.4000000000000004</v>
      </c>
      <c r="AN227">
        <v>4.38</v>
      </c>
      <c r="AO227">
        <v>2.74</v>
      </c>
    </row>
    <row r="228" spans="1:41" x14ac:dyDescent="0.3">
      <c r="A228">
        <v>1</v>
      </c>
      <c r="B228">
        <v>0.91</v>
      </c>
      <c r="C228">
        <f t="shared" si="9"/>
        <v>0.97947465398452693</v>
      </c>
      <c r="D228" t="s">
        <v>34</v>
      </c>
      <c r="E228">
        <v>0</v>
      </c>
      <c r="F228">
        <v>1</v>
      </c>
      <c r="G228">
        <v>0</v>
      </c>
      <c r="H228">
        <v>0</v>
      </c>
      <c r="I228">
        <v>0</v>
      </c>
      <c r="J228" t="s">
        <v>48</v>
      </c>
      <c r="K228">
        <v>0</v>
      </c>
      <c r="L228">
        <v>0</v>
      </c>
      <c r="M228">
        <v>1</v>
      </c>
      <c r="N228">
        <v>0</v>
      </c>
      <c r="O228">
        <v>0</v>
      </c>
      <c r="P228">
        <v>0</v>
      </c>
      <c r="Q228">
        <v>0</v>
      </c>
      <c r="R228" t="s">
        <v>45</v>
      </c>
      <c r="S228">
        <v>0</v>
      </c>
      <c r="T228">
        <v>0</v>
      </c>
      <c r="U228">
        <v>0</v>
      </c>
      <c r="V228">
        <v>1</v>
      </c>
      <c r="W228">
        <v>0</v>
      </c>
      <c r="X228">
        <v>0</v>
      </c>
      <c r="Y228">
        <v>0</v>
      </c>
      <c r="Z228">
        <v>0</v>
      </c>
      <c r="AA228">
        <v>63.9</v>
      </c>
      <c r="AB228">
        <v>56</v>
      </c>
      <c r="AC228">
        <v>3058</v>
      </c>
      <c r="AD228">
        <v>8.0255163864890076</v>
      </c>
      <c r="AE228">
        <f t="shared" si="10"/>
        <v>3058</v>
      </c>
      <c r="AF228">
        <v>8.0265056433162467</v>
      </c>
      <c r="AG228">
        <f t="shared" si="11"/>
        <v>3061.0266441950839</v>
      </c>
      <c r="AH228">
        <v>-9.8925682723915997E-4</v>
      </c>
      <c r="AI228">
        <v>3058</v>
      </c>
      <c r="AK228">
        <v>1</v>
      </c>
      <c r="AL228">
        <v>0</v>
      </c>
      <c r="AM228">
        <v>6.11</v>
      </c>
      <c r="AN228">
        <v>6.06</v>
      </c>
      <c r="AO228">
        <v>3.89</v>
      </c>
    </row>
    <row r="229" spans="1:41" x14ac:dyDescent="0.3">
      <c r="A229">
        <v>1</v>
      </c>
      <c r="B229">
        <v>0.31</v>
      </c>
      <c r="C229">
        <f t="shared" si="9"/>
        <v>0.77294828243535307</v>
      </c>
      <c r="D229" t="s">
        <v>52</v>
      </c>
      <c r="E229">
        <v>0</v>
      </c>
      <c r="F229">
        <v>0</v>
      </c>
      <c r="G229">
        <v>0</v>
      </c>
      <c r="H229">
        <v>0</v>
      </c>
      <c r="I229">
        <v>1</v>
      </c>
      <c r="J229" t="s">
        <v>48</v>
      </c>
      <c r="K229">
        <v>0</v>
      </c>
      <c r="L229">
        <v>0</v>
      </c>
      <c r="M229">
        <v>1</v>
      </c>
      <c r="N229">
        <v>0</v>
      </c>
      <c r="O229">
        <v>0</v>
      </c>
      <c r="P229">
        <v>0</v>
      </c>
      <c r="Q229">
        <v>0</v>
      </c>
      <c r="R229" t="s">
        <v>49</v>
      </c>
      <c r="S229">
        <v>0</v>
      </c>
      <c r="T229">
        <v>0</v>
      </c>
      <c r="U229">
        <v>0</v>
      </c>
      <c r="V229">
        <v>0</v>
      </c>
      <c r="W229">
        <v>0</v>
      </c>
      <c r="X229">
        <v>1</v>
      </c>
      <c r="Y229">
        <v>0</v>
      </c>
      <c r="Z229">
        <v>0</v>
      </c>
      <c r="AA229">
        <v>58.8</v>
      </c>
      <c r="AB229">
        <v>58</v>
      </c>
      <c r="AC229">
        <v>609</v>
      </c>
      <c r="AD229">
        <v>6.4118182677098972</v>
      </c>
      <c r="AE229">
        <f t="shared" si="10"/>
        <v>609.00000000000011</v>
      </c>
      <c r="AF229">
        <v>6.4465803202856993</v>
      </c>
      <c r="AG229">
        <f t="shared" si="11"/>
        <v>630.54234887945995</v>
      </c>
      <c r="AH229">
        <v>-3.4762052575802116E-2</v>
      </c>
      <c r="AI229">
        <v>609</v>
      </c>
      <c r="AK229">
        <v>1</v>
      </c>
      <c r="AL229">
        <v>0</v>
      </c>
      <c r="AM229">
        <v>4.45</v>
      </c>
      <c r="AN229">
        <v>4.49</v>
      </c>
      <c r="AO229">
        <v>2.63</v>
      </c>
    </row>
    <row r="230" spans="1:41" x14ac:dyDescent="0.3">
      <c r="A230">
        <v>1</v>
      </c>
      <c r="B230">
        <v>0.51</v>
      </c>
      <c r="C230">
        <f t="shared" si="9"/>
        <v>0.8623720686657278</v>
      </c>
      <c r="D230" t="s">
        <v>37</v>
      </c>
      <c r="E230">
        <v>0</v>
      </c>
      <c r="F230">
        <v>0</v>
      </c>
      <c r="G230">
        <v>1</v>
      </c>
      <c r="H230">
        <v>0</v>
      </c>
      <c r="I230">
        <v>0</v>
      </c>
      <c r="J230" t="s">
        <v>40</v>
      </c>
      <c r="K230">
        <v>0</v>
      </c>
      <c r="L230">
        <v>1</v>
      </c>
      <c r="M230">
        <v>0</v>
      </c>
      <c r="N230">
        <v>0</v>
      </c>
      <c r="O230">
        <v>0</v>
      </c>
      <c r="P230">
        <v>0</v>
      </c>
      <c r="Q230">
        <v>0</v>
      </c>
      <c r="R230" t="s">
        <v>43</v>
      </c>
      <c r="S230">
        <v>0</v>
      </c>
      <c r="T230">
        <v>0</v>
      </c>
      <c r="U230">
        <v>0</v>
      </c>
      <c r="V230">
        <v>0</v>
      </c>
      <c r="W230">
        <v>0</v>
      </c>
      <c r="X230">
        <v>0</v>
      </c>
      <c r="Y230">
        <v>1</v>
      </c>
      <c r="Z230">
        <v>0</v>
      </c>
      <c r="AA230">
        <v>62.4</v>
      </c>
      <c r="AB230">
        <v>55</v>
      </c>
      <c r="AC230">
        <v>2317</v>
      </c>
      <c r="AD230">
        <v>7.7480285244323763</v>
      </c>
      <c r="AE230">
        <f t="shared" si="10"/>
        <v>2317.0000000000005</v>
      </c>
      <c r="AF230">
        <v>7.7121507887693266</v>
      </c>
      <c r="AG230">
        <f t="shared" si="11"/>
        <v>2235.3448462489569</v>
      </c>
      <c r="AH230">
        <v>3.5877735663049748E-2</v>
      </c>
      <c r="AI230">
        <v>2317</v>
      </c>
      <c r="AK230">
        <v>1</v>
      </c>
      <c r="AL230">
        <v>0</v>
      </c>
      <c r="AM230">
        <v>5.08</v>
      </c>
      <c r="AN230">
        <v>5.12</v>
      </c>
      <c r="AO230">
        <v>3.18</v>
      </c>
    </row>
    <row r="231" spans="1:41" x14ac:dyDescent="0.3">
      <c r="A231">
        <v>1</v>
      </c>
      <c r="B231">
        <v>0.31</v>
      </c>
      <c r="C231">
        <f t="shared" si="9"/>
        <v>0.77294828243535307</v>
      </c>
      <c r="D231" t="s">
        <v>37</v>
      </c>
      <c r="E231">
        <v>0</v>
      </c>
      <c r="F231">
        <v>0</v>
      </c>
      <c r="G231">
        <v>1</v>
      </c>
      <c r="H231">
        <v>0</v>
      </c>
      <c r="I231">
        <v>0</v>
      </c>
      <c r="J231" t="s">
        <v>47</v>
      </c>
      <c r="K231">
        <v>0</v>
      </c>
      <c r="L231">
        <v>0</v>
      </c>
      <c r="M231">
        <v>0</v>
      </c>
      <c r="N231">
        <v>1</v>
      </c>
      <c r="O231">
        <v>0</v>
      </c>
      <c r="P231">
        <v>0</v>
      </c>
      <c r="Q231">
        <v>0</v>
      </c>
      <c r="R231" t="s">
        <v>50</v>
      </c>
      <c r="S231">
        <v>0</v>
      </c>
      <c r="T231">
        <v>1</v>
      </c>
      <c r="U231">
        <v>0</v>
      </c>
      <c r="V231">
        <v>0</v>
      </c>
      <c r="W231">
        <v>0</v>
      </c>
      <c r="X231">
        <v>0</v>
      </c>
      <c r="Y231">
        <v>0</v>
      </c>
      <c r="Z231">
        <v>0</v>
      </c>
      <c r="AA231">
        <v>61.2</v>
      </c>
      <c r="AB231">
        <v>56</v>
      </c>
      <c r="AC231">
        <v>891</v>
      </c>
      <c r="AD231">
        <v>6.7923444274708089</v>
      </c>
      <c r="AE231">
        <f t="shared" si="10"/>
        <v>890.99999999999966</v>
      </c>
      <c r="AF231">
        <v>6.8087090083760735</v>
      </c>
      <c r="AG231">
        <f t="shared" si="11"/>
        <v>905.70079972907922</v>
      </c>
      <c r="AH231">
        <v>-1.6364580905264603E-2</v>
      </c>
      <c r="AI231">
        <v>891</v>
      </c>
      <c r="AK231">
        <v>1</v>
      </c>
      <c r="AL231">
        <v>0</v>
      </c>
      <c r="AM231">
        <v>4.3600000000000003</v>
      </c>
      <c r="AN231">
        <v>4.4000000000000004</v>
      </c>
      <c r="AO231">
        <v>2.68</v>
      </c>
    </row>
    <row r="232" spans="1:41" x14ac:dyDescent="0.3">
      <c r="A232">
        <v>1</v>
      </c>
      <c r="B232">
        <v>0.82</v>
      </c>
      <c r="C232">
        <f t="shared" si="9"/>
        <v>0.95729913422253865</v>
      </c>
      <c r="D232" t="s">
        <v>46</v>
      </c>
      <c r="E232">
        <v>0</v>
      </c>
      <c r="F232">
        <v>0</v>
      </c>
      <c r="G232">
        <v>0</v>
      </c>
      <c r="H232">
        <v>1</v>
      </c>
      <c r="I232">
        <v>0</v>
      </c>
      <c r="J232" t="s">
        <v>44</v>
      </c>
      <c r="K232">
        <v>0</v>
      </c>
      <c r="L232">
        <v>0</v>
      </c>
      <c r="M232">
        <v>0</v>
      </c>
      <c r="N232">
        <v>0</v>
      </c>
      <c r="O232">
        <v>0</v>
      </c>
      <c r="P232">
        <v>1</v>
      </c>
      <c r="Q232">
        <v>0</v>
      </c>
      <c r="R232" t="s">
        <v>49</v>
      </c>
      <c r="S232">
        <v>0</v>
      </c>
      <c r="T232">
        <v>0</v>
      </c>
      <c r="U232">
        <v>0</v>
      </c>
      <c r="V232">
        <v>0</v>
      </c>
      <c r="W232">
        <v>0</v>
      </c>
      <c r="X232">
        <v>1</v>
      </c>
      <c r="Y232">
        <v>0</v>
      </c>
      <c r="Z232">
        <v>0</v>
      </c>
      <c r="AA232">
        <v>62.6</v>
      </c>
      <c r="AB232">
        <v>59</v>
      </c>
      <c r="AC232">
        <v>2648</v>
      </c>
      <c r="AD232">
        <v>7.8815599170568991</v>
      </c>
      <c r="AE232">
        <f t="shared" si="10"/>
        <v>2648.0000000000005</v>
      </c>
      <c r="AF232">
        <v>7.9588345180617655</v>
      </c>
      <c r="AG232">
        <f t="shared" si="11"/>
        <v>2860.7368716591441</v>
      </c>
      <c r="AH232">
        <v>-7.7274601004866383E-2</v>
      </c>
      <c r="AI232">
        <v>2648</v>
      </c>
      <c r="AK232">
        <v>1</v>
      </c>
      <c r="AL232">
        <v>0</v>
      </c>
      <c r="AM232">
        <v>5.91</v>
      </c>
      <c r="AN232">
        <v>5.87</v>
      </c>
      <c r="AO232">
        <v>3.69</v>
      </c>
    </row>
    <row r="233" spans="1:41" x14ac:dyDescent="0.3">
      <c r="A233">
        <v>1</v>
      </c>
      <c r="B233">
        <v>0.81</v>
      </c>
      <c r="C233">
        <f t="shared" si="9"/>
        <v>0.95471963760941148</v>
      </c>
      <c r="D233" t="s">
        <v>52</v>
      </c>
      <c r="E233">
        <v>0</v>
      </c>
      <c r="F233">
        <v>0</v>
      </c>
      <c r="G233">
        <v>0</v>
      </c>
      <c r="H233">
        <v>0</v>
      </c>
      <c r="I233">
        <v>1</v>
      </c>
      <c r="J233" t="s">
        <v>40</v>
      </c>
      <c r="K233">
        <v>0</v>
      </c>
      <c r="L233">
        <v>1</v>
      </c>
      <c r="M233">
        <v>0</v>
      </c>
      <c r="N233">
        <v>0</v>
      </c>
      <c r="O233">
        <v>0</v>
      </c>
      <c r="P233">
        <v>0</v>
      </c>
      <c r="Q233">
        <v>0</v>
      </c>
      <c r="R233" t="s">
        <v>49</v>
      </c>
      <c r="S233">
        <v>0</v>
      </c>
      <c r="T233">
        <v>0</v>
      </c>
      <c r="U233">
        <v>0</v>
      </c>
      <c r="V233">
        <v>0</v>
      </c>
      <c r="W233">
        <v>0</v>
      </c>
      <c r="X233">
        <v>1</v>
      </c>
      <c r="Y233">
        <v>0</v>
      </c>
      <c r="Z233">
        <v>0</v>
      </c>
      <c r="AA233">
        <v>62.8</v>
      </c>
      <c r="AB233">
        <v>57</v>
      </c>
      <c r="AC233">
        <v>3839</v>
      </c>
      <c r="AD233">
        <v>8.2529671950007977</v>
      </c>
      <c r="AE233">
        <f t="shared" si="10"/>
        <v>3839</v>
      </c>
      <c r="AF233">
        <v>8.234397732066169</v>
      </c>
      <c r="AG233">
        <f t="shared" si="11"/>
        <v>3768.369645251973</v>
      </c>
      <c r="AH233">
        <v>1.8569462934628689E-2</v>
      </c>
      <c r="AI233">
        <v>3839</v>
      </c>
      <c r="AK233">
        <v>1</v>
      </c>
      <c r="AL233">
        <v>0</v>
      </c>
      <c r="AM233">
        <v>5.9</v>
      </c>
      <c r="AN233">
        <v>5.95</v>
      </c>
      <c r="AO233">
        <v>3.72</v>
      </c>
    </row>
    <row r="234" spans="1:41" x14ac:dyDescent="0.3">
      <c r="A234">
        <v>1</v>
      </c>
      <c r="B234">
        <v>0.3</v>
      </c>
      <c r="C234">
        <f t="shared" si="9"/>
        <v>0.76739499771787789</v>
      </c>
      <c r="D234" t="s">
        <v>37</v>
      </c>
      <c r="E234">
        <v>0</v>
      </c>
      <c r="F234">
        <v>0</v>
      </c>
      <c r="G234">
        <v>1</v>
      </c>
      <c r="H234">
        <v>0</v>
      </c>
      <c r="I234">
        <v>0</v>
      </c>
      <c r="J234" t="s">
        <v>40</v>
      </c>
      <c r="K234">
        <v>0</v>
      </c>
      <c r="L234">
        <v>1</v>
      </c>
      <c r="M234">
        <v>0</v>
      </c>
      <c r="N234">
        <v>0</v>
      </c>
      <c r="O234">
        <v>0</v>
      </c>
      <c r="P234">
        <v>0</v>
      </c>
      <c r="Q234">
        <v>0</v>
      </c>
      <c r="R234" t="s">
        <v>41</v>
      </c>
      <c r="S234">
        <v>0</v>
      </c>
      <c r="T234">
        <v>0</v>
      </c>
      <c r="U234">
        <v>0</v>
      </c>
      <c r="V234">
        <v>0</v>
      </c>
      <c r="W234">
        <v>1</v>
      </c>
      <c r="X234">
        <v>0</v>
      </c>
      <c r="Y234">
        <v>0</v>
      </c>
      <c r="Z234">
        <v>0</v>
      </c>
      <c r="AA234">
        <v>62.1</v>
      </c>
      <c r="AB234">
        <v>57</v>
      </c>
      <c r="AC234">
        <v>670</v>
      </c>
      <c r="AD234">
        <v>6.5072777123850116</v>
      </c>
      <c r="AE234">
        <f t="shared" si="10"/>
        <v>669.99999999999989</v>
      </c>
      <c r="AF234">
        <v>6.5695602547927869</v>
      </c>
      <c r="AG234">
        <f t="shared" si="11"/>
        <v>713.05621112751965</v>
      </c>
      <c r="AH234">
        <v>-6.228254240777531E-2</v>
      </c>
      <c r="AI234">
        <v>670</v>
      </c>
      <c r="AK234">
        <v>1</v>
      </c>
      <c r="AL234">
        <v>0</v>
      </c>
      <c r="AM234">
        <v>4.3</v>
      </c>
      <c r="AN234">
        <v>4.33</v>
      </c>
      <c r="AO234">
        <v>2.68</v>
      </c>
    </row>
    <row r="235" spans="1:41" x14ac:dyDescent="0.3">
      <c r="A235">
        <v>1</v>
      </c>
      <c r="B235">
        <v>0.8</v>
      </c>
      <c r="C235">
        <f t="shared" si="9"/>
        <v>0.9521151773152291</v>
      </c>
      <c r="D235" t="s">
        <v>52</v>
      </c>
      <c r="E235">
        <v>0</v>
      </c>
      <c r="F235">
        <v>0</v>
      </c>
      <c r="G235">
        <v>0</v>
      </c>
      <c r="H235">
        <v>0</v>
      </c>
      <c r="I235">
        <v>1</v>
      </c>
      <c r="J235" t="s">
        <v>47</v>
      </c>
      <c r="K235">
        <v>0</v>
      </c>
      <c r="L235">
        <v>0</v>
      </c>
      <c r="M235">
        <v>0</v>
      </c>
      <c r="N235">
        <v>1</v>
      </c>
      <c r="O235">
        <v>0</v>
      </c>
      <c r="P235">
        <v>0</v>
      </c>
      <c r="Q235">
        <v>0</v>
      </c>
      <c r="R235" t="s">
        <v>36</v>
      </c>
      <c r="S235">
        <v>0</v>
      </c>
      <c r="T235">
        <v>0</v>
      </c>
      <c r="U235">
        <v>1</v>
      </c>
      <c r="V235">
        <v>0</v>
      </c>
      <c r="W235">
        <v>0</v>
      </c>
      <c r="X235">
        <v>0</v>
      </c>
      <c r="Y235">
        <v>0</v>
      </c>
      <c r="Z235">
        <v>0</v>
      </c>
      <c r="AA235">
        <v>62.9</v>
      </c>
      <c r="AB235">
        <v>56</v>
      </c>
      <c r="AC235">
        <v>3070</v>
      </c>
      <c r="AD235">
        <v>8.0294328405812436</v>
      </c>
      <c r="AE235">
        <f t="shared" si="10"/>
        <v>3070.0000000000023</v>
      </c>
      <c r="AF235">
        <v>7.9451808884733683</v>
      </c>
      <c r="AG235">
        <f t="shared" si="11"/>
        <v>2821.9428721812865</v>
      </c>
      <c r="AH235">
        <v>8.4251952107875283E-2</v>
      </c>
      <c r="AI235">
        <v>3070</v>
      </c>
      <c r="AK235">
        <v>1</v>
      </c>
      <c r="AL235">
        <v>0</v>
      </c>
      <c r="AM235">
        <v>5.88</v>
      </c>
      <c r="AN235">
        <v>5.95</v>
      </c>
      <c r="AO235">
        <v>3.72</v>
      </c>
    </row>
    <row r="236" spans="1:41" x14ac:dyDescent="0.3">
      <c r="A236">
        <v>1</v>
      </c>
      <c r="B236">
        <v>0.35</v>
      </c>
      <c r="C236">
        <f t="shared" si="9"/>
        <v>0.79385386390070878</v>
      </c>
      <c r="D236" t="s">
        <v>46</v>
      </c>
      <c r="E236">
        <v>0</v>
      </c>
      <c r="F236">
        <v>0</v>
      </c>
      <c r="G236">
        <v>0</v>
      </c>
      <c r="H236">
        <v>1</v>
      </c>
      <c r="I236">
        <v>0</v>
      </c>
      <c r="J236" t="s">
        <v>51</v>
      </c>
      <c r="K236">
        <v>1</v>
      </c>
      <c r="L236">
        <v>0</v>
      </c>
      <c r="M236">
        <v>0</v>
      </c>
      <c r="N236">
        <v>0</v>
      </c>
      <c r="O236">
        <v>0</v>
      </c>
      <c r="P236">
        <v>0</v>
      </c>
      <c r="Q236">
        <v>0</v>
      </c>
      <c r="R236" t="s">
        <v>49</v>
      </c>
      <c r="S236">
        <v>0</v>
      </c>
      <c r="T236">
        <v>0</v>
      </c>
      <c r="U236">
        <v>0</v>
      </c>
      <c r="V236">
        <v>0</v>
      </c>
      <c r="W236">
        <v>0</v>
      </c>
      <c r="X236">
        <v>1</v>
      </c>
      <c r="Y236">
        <v>0</v>
      </c>
      <c r="Z236">
        <v>0</v>
      </c>
      <c r="AA236">
        <v>60.4</v>
      </c>
      <c r="AB236">
        <v>58</v>
      </c>
      <c r="AC236">
        <v>829</v>
      </c>
      <c r="AD236">
        <v>6.7202201551352951</v>
      </c>
      <c r="AE236">
        <f t="shared" si="10"/>
        <v>829.00000000000011</v>
      </c>
      <c r="AF236">
        <v>6.7902691225897645</v>
      </c>
      <c r="AG236">
        <f t="shared" si="11"/>
        <v>889.15282074401853</v>
      </c>
      <c r="AH236">
        <v>-7.0048967454469313E-2</v>
      </c>
      <c r="AI236">
        <v>829</v>
      </c>
      <c r="AK236">
        <v>1</v>
      </c>
      <c r="AL236">
        <v>0</v>
      </c>
      <c r="AM236">
        <v>4.53</v>
      </c>
      <c r="AN236">
        <v>4.58</v>
      </c>
      <c r="AO236">
        <v>2.75</v>
      </c>
    </row>
    <row r="237" spans="1:41" x14ac:dyDescent="0.3">
      <c r="A237">
        <v>1</v>
      </c>
      <c r="B237">
        <v>0.46</v>
      </c>
      <c r="C237">
        <f t="shared" si="9"/>
        <v>0.84302498703315643</v>
      </c>
      <c r="D237" t="s">
        <v>52</v>
      </c>
      <c r="E237">
        <v>0</v>
      </c>
      <c r="F237">
        <v>0</v>
      </c>
      <c r="G237">
        <v>0</v>
      </c>
      <c r="H237">
        <v>0</v>
      </c>
      <c r="I237">
        <v>1</v>
      </c>
      <c r="J237" t="s">
        <v>40</v>
      </c>
      <c r="K237">
        <v>0</v>
      </c>
      <c r="L237">
        <v>1</v>
      </c>
      <c r="M237">
        <v>0</v>
      </c>
      <c r="N237">
        <v>0</v>
      </c>
      <c r="O237">
        <v>0</v>
      </c>
      <c r="P237">
        <v>0</v>
      </c>
      <c r="Q237">
        <v>0</v>
      </c>
      <c r="R237" t="s">
        <v>49</v>
      </c>
      <c r="S237">
        <v>0</v>
      </c>
      <c r="T237">
        <v>0</v>
      </c>
      <c r="U237">
        <v>0</v>
      </c>
      <c r="V237">
        <v>0</v>
      </c>
      <c r="W237">
        <v>0</v>
      </c>
      <c r="X237">
        <v>1</v>
      </c>
      <c r="Y237">
        <v>0</v>
      </c>
      <c r="Z237">
        <v>0</v>
      </c>
      <c r="AA237">
        <v>62.2</v>
      </c>
      <c r="AB237">
        <v>58</v>
      </c>
      <c r="AC237">
        <v>1243</v>
      </c>
      <c r="AD237">
        <v>7.1252830915107115</v>
      </c>
      <c r="AE237">
        <f t="shared" si="10"/>
        <v>1243.0000000000005</v>
      </c>
      <c r="AF237">
        <v>7.1702543935712217</v>
      </c>
      <c r="AG237">
        <f t="shared" si="11"/>
        <v>1300.1753169785641</v>
      </c>
      <c r="AH237">
        <v>-4.4971302060510254E-2</v>
      </c>
      <c r="AI237">
        <v>1243</v>
      </c>
      <c r="AK237">
        <v>1</v>
      </c>
      <c r="AL237">
        <v>0</v>
      </c>
      <c r="AM237">
        <v>4.95</v>
      </c>
      <c r="AN237">
        <v>4.99</v>
      </c>
      <c r="AO237">
        <v>3.09</v>
      </c>
    </row>
    <row r="238" spans="1:41" x14ac:dyDescent="0.3">
      <c r="A238">
        <v>1</v>
      </c>
      <c r="B238">
        <v>0.33</v>
      </c>
      <c r="C238">
        <f t="shared" si="9"/>
        <v>0.78364833533306566</v>
      </c>
      <c r="D238" t="s">
        <v>46</v>
      </c>
      <c r="E238">
        <v>0</v>
      </c>
      <c r="F238">
        <v>0</v>
      </c>
      <c r="G238">
        <v>0</v>
      </c>
      <c r="H238">
        <v>1</v>
      </c>
      <c r="I238">
        <v>0</v>
      </c>
      <c r="J238" t="s">
        <v>40</v>
      </c>
      <c r="K238">
        <v>0</v>
      </c>
      <c r="L238">
        <v>1</v>
      </c>
      <c r="M238">
        <v>0</v>
      </c>
      <c r="N238">
        <v>0</v>
      </c>
      <c r="O238">
        <v>0</v>
      </c>
      <c r="P238">
        <v>0</v>
      </c>
      <c r="Q238">
        <v>0</v>
      </c>
      <c r="R238" t="s">
        <v>45</v>
      </c>
      <c r="S238">
        <v>0</v>
      </c>
      <c r="T238">
        <v>0</v>
      </c>
      <c r="U238">
        <v>0</v>
      </c>
      <c r="V238">
        <v>1</v>
      </c>
      <c r="W238">
        <v>0</v>
      </c>
      <c r="X238">
        <v>0</v>
      </c>
      <c r="Y238">
        <v>0</v>
      </c>
      <c r="Z238">
        <v>0</v>
      </c>
      <c r="AA238">
        <v>59.7</v>
      </c>
      <c r="AB238">
        <v>58</v>
      </c>
      <c r="AC238">
        <v>594</v>
      </c>
      <c r="AD238">
        <v>6.3868793193626452</v>
      </c>
      <c r="AE238">
        <f t="shared" si="10"/>
        <v>594.00000000000011</v>
      </c>
      <c r="AF238">
        <v>6.2887417079189802</v>
      </c>
      <c r="AG238">
        <f t="shared" si="11"/>
        <v>538.47534336168792</v>
      </c>
      <c r="AH238">
        <v>9.8137611443664952E-2</v>
      </c>
      <c r="AI238">
        <v>594</v>
      </c>
      <c r="AK238">
        <v>1</v>
      </c>
      <c r="AL238">
        <v>0</v>
      </c>
      <c r="AM238">
        <v>4.53</v>
      </c>
      <c r="AN238">
        <v>4.4800000000000004</v>
      </c>
      <c r="AO238">
        <v>2.69</v>
      </c>
    </row>
    <row r="239" spans="1:41" x14ac:dyDescent="0.3">
      <c r="A239">
        <v>1</v>
      </c>
      <c r="B239">
        <v>0.52</v>
      </c>
      <c r="C239">
        <f t="shared" si="9"/>
        <v>0.86606230248622262</v>
      </c>
      <c r="D239" t="s">
        <v>34</v>
      </c>
      <c r="E239">
        <v>0</v>
      </c>
      <c r="F239">
        <v>1</v>
      </c>
      <c r="G239">
        <v>0</v>
      </c>
      <c r="H239">
        <v>0</v>
      </c>
      <c r="I239">
        <v>0</v>
      </c>
      <c r="J239" t="s">
        <v>47</v>
      </c>
      <c r="K239">
        <v>0</v>
      </c>
      <c r="L239">
        <v>0</v>
      </c>
      <c r="M239">
        <v>0</v>
      </c>
      <c r="N239">
        <v>1</v>
      </c>
      <c r="O239">
        <v>0</v>
      </c>
      <c r="P239">
        <v>0</v>
      </c>
      <c r="Q239">
        <v>0</v>
      </c>
      <c r="R239" t="s">
        <v>36</v>
      </c>
      <c r="S239">
        <v>0</v>
      </c>
      <c r="T239">
        <v>0</v>
      </c>
      <c r="U239">
        <v>1</v>
      </c>
      <c r="V239">
        <v>0</v>
      </c>
      <c r="W239">
        <v>0</v>
      </c>
      <c r="X239">
        <v>0</v>
      </c>
      <c r="Y239">
        <v>0</v>
      </c>
      <c r="Z239">
        <v>0</v>
      </c>
      <c r="AA239">
        <v>64.3</v>
      </c>
      <c r="AB239">
        <v>61</v>
      </c>
      <c r="AC239">
        <v>1147</v>
      </c>
      <c r="AD239">
        <v>7.0449051171293711</v>
      </c>
      <c r="AE239">
        <f t="shared" si="10"/>
        <v>1147.0000000000005</v>
      </c>
      <c r="AF239">
        <v>7.1459928907741954</v>
      </c>
      <c r="AG239">
        <f t="shared" si="11"/>
        <v>1269.0106889079127</v>
      </c>
      <c r="AH239">
        <v>-0.10108777364482435</v>
      </c>
      <c r="AI239">
        <v>1147</v>
      </c>
      <c r="AK239">
        <v>1</v>
      </c>
      <c r="AL239">
        <v>0</v>
      </c>
      <c r="AM239">
        <v>5.01</v>
      </c>
      <c r="AN239">
        <v>4.97</v>
      </c>
      <c r="AO239">
        <v>3.21</v>
      </c>
    </row>
    <row r="240" spans="1:41" x14ac:dyDescent="0.3">
      <c r="A240">
        <v>1</v>
      </c>
      <c r="B240">
        <v>0.33</v>
      </c>
      <c r="C240">
        <f t="shared" si="9"/>
        <v>0.78364833533306566</v>
      </c>
      <c r="D240" t="s">
        <v>46</v>
      </c>
      <c r="E240">
        <v>0</v>
      </c>
      <c r="F240">
        <v>0</v>
      </c>
      <c r="G240">
        <v>0</v>
      </c>
      <c r="H240">
        <v>1</v>
      </c>
      <c r="I240">
        <v>0</v>
      </c>
      <c r="J240" t="s">
        <v>47</v>
      </c>
      <c r="K240">
        <v>0</v>
      </c>
      <c r="L240">
        <v>0</v>
      </c>
      <c r="M240">
        <v>0</v>
      </c>
      <c r="N240">
        <v>1</v>
      </c>
      <c r="O240">
        <v>0</v>
      </c>
      <c r="P240">
        <v>0</v>
      </c>
      <c r="Q240">
        <v>0</v>
      </c>
      <c r="R240" t="s">
        <v>43</v>
      </c>
      <c r="S240">
        <v>0</v>
      </c>
      <c r="T240">
        <v>0</v>
      </c>
      <c r="U240">
        <v>0</v>
      </c>
      <c r="V240">
        <v>0</v>
      </c>
      <c r="W240">
        <v>0</v>
      </c>
      <c r="X240">
        <v>0</v>
      </c>
      <c r="Y240">
        <v>1</v>
      </c>
      <c r="Z240">
        <v>0</v>
      </c>
      <c r="AA240">
        <v>61.9</v>
      </c>
      <c r="AB240">
        <v>59</v>
      </c>
      <c r="AC240">
        <v>868</v>
      </c>
      <c r="AD240">
        <v>6.7661917146603505</v>
      </c>
      <c r="AE240">
        <f t="shared" si="10"/>
        <v>868.00000000000034</v>
      </c>
      <c r="AF240">
        <v>6.8286148037965653</v>
      </c>
      <c r="AG240">
        <f t="shared" si="11"/>
        <v>923.91012888196599</v>
      </c>
      <c r="AH240">
        <v>-6.2423089136214749E-2</v>
      </c>
      <c r="AI240">
        <v>868</v>
      </c>
      <c r="AK240">
        <v>1</v>
      </c>
      <c r="AL240">
        <v>0</v>
      </c>
      <c r="AM240">
        <v>4.38</v>
      </c>
      <c r="AN240">
        <v>4.41</v>
      </c>
      <c r="AO240">
        <v>2.72</v>
      </c>
    </row>
    <row r="241" spans="1:41" x14ac:dyDescent="0.3">
      <c r="A241">
        <v>1</v>
      </c>
      <c r="B241">
        <v>0.9</v>
      </c>
      <c r="C241">
        <f t="shared" si="9"/>
        <v>0.97709755787710961</v>
      </c>
      <c r="D241" t="s">
        <v>52</v>
      </c>
      <c r="E241">
        <v>0</v>
      </c>
      <c r="F241">
        <v>0</v>
      </c>
      <c r="G241">
        <v>0</v>
      </c>
      <c r="H241">
        <v>0</v>
      </c>
      <c r="I241">
        <v>1</v>
      </c>
      <c r="J241" t="s">
        <v>38</v>
      </c>
      <c r="K241">
        <v>0</v>
      </c>
      <c r="L241">
        <v>0</v>
      </c>
      <c r="M241">
        <v>0</v>
      </c>
      <c r="N241">
        <v>0</v>
      </c>
      <c r="O241">
        <v>1</v>
      </c>
      <c r="P241">
        <v>0</v>
      </c>
      <c r="Q241">
        <v>0</v>
      </c>
      <c r="R241" t="s">
        <v>41</v>
      </c>
      <c r="S241">
        <v>0</v>
      </c>
      <c r="T241">
        <v>0</v>
      </c>
      <c r="U241">
        <v>0</v>
      </c>
      <c r="V241">
        <v>0</v>
      </c>
      <c r="W241">
        <v>1</v>
      </c>
      <c r="X241">
        <v>0</v>
      </c>
      <c r="Y241">
        <v>0</v>
      </c>
      <c r="Z241">
        <v>0</v>
      </c>
      <c r="AA241">
        <v>62.9</v>
      </c>
      <c r="AB241">
        <v>58</v>
      </c>
      <c r="AC241">
        <v>4309</v>
      </c>
      <c r="AD241">
        <v>8.3684611376158387</v>
      </c>
      <c r="AE241">
        <f t="shared" si="10"/>
        <v>4309.0000000000027</v>
      </c>
      <c r="AF241">
        <v>8.3312864763919237</v>
      </c>
      <c r="AG241">
        <f t="shared" si="11"/>
        <v>4151.7552532336113</v>
      </c>
      <c r="AH241">
        <v>3.7174661223914995E-2</v>
      </c>
      <c r="AI241">
        <v>4309</v>
      </c>
      <c r="AK241">
        <v>1</v>
      </c>
      <c r="AL241">
        <v>0</v>
      </c>
      <c r="AM241">
        <v>6.06</v>
      </c>
      <c r="AN241">
        <v>6.12</v>
      </c>
      <c r="AO241">
        <v>3.83</v>
      </c>
    </row>
    <row r="242" spans="1:41" x14ac:dyDescent="0.3">
      <c r="A242">
        <v>1</v>
      </c>
      <c r="B242">
        <v>1</v>
      </c>
      <c r="C242">
        <f t="shared" si="9"/>
        <v>1</v>
      </c>
      <c r="D242" t="s">
        <v>42</v>
      </c>
      <c r="E242">
        <v>1</v>
      </c>
      <c r="F242">
        <v>0</v>
      </c>
      <c r="G242">
        <v>0</v>
      </c>
      <c r="H242">
        <v>0</v>
      </c>
      <c r="I242">
        <v>0</v>
      </c>
      <c r="J242" t="s">
        <v>40</v>
      </c>
      <c r="K242">
        <v>0</v>
      </c>
      <c r="L242">
        <v>1</v>
      </c>
      <c r="M242">
        <v>0</v>
      </c>
      <c r="N242">
        <v>0</v>
      </c>
      <c r="O242">
        <v>0</v>
      </c>
      <c r="P242">
        <v>0</v>
      </c>
      <c r="Q242">
        <v>0</v>
      </c>
      <c r="R242" t="s">
        <v>36</v>
      </c>
      <c r="S242">
        <v>0</v>
      </c>
      <c r="T242">
        <v>0</v>
      </c>
      <c r="U242">
        <v>1</v>
      </c>
      <c r="V242">
        <v>0</v>
      </c>
      <c r="W242">
        <v>0</v>
      </c>
      <c r="X242">
        <v>0</v>
      </c>
      <c r="Y242">
        <v>0</v>
      </c>
      <c r="Z242">
        <v>0</v>
      </c>
      <c r="AA242">
        <v>58.1</v>
      </c>
      <c r="AB242">
        <v>63</v>
      </c>
      <c r="AC242">
        <v>4213</v>
      </c>
      <c r="AD242">
        <v>8.3459302619790172</v>
      </c>
      <c r="AE242">
        <f t="shared" si="10"/>
        <v>4213.0000000000027</v>
      </c>
      <c r="AF242">
        <v>8.3556159090898099</v>
      </c>
      <c r="AG242">
        <f t="shared" si="11"/>
        <v>4254.0038853060096</v>
      </c>
      <c r="AH242">
        <v>-9.6856471107926723E-3</v>
      </c>
      <c r="AI242">
        <v>4213</v>
      </c>
      <c r="AK242">
        <v>1</v>
      </c>
      <c r="AL242">
        <v>0</v>
      </c>
      <c r="AM242">
        <v>6.6</v>
      </c>
      <c r="AN242">
        <v>6.52</v>
      </c>
      <c r="AO242">
        <v>3.81</v>
      </c>
    </row>
    <row r="243" spans="1:41" x14ac:dyDescent="0.3">
      <c r="A243">
        <v>1</v>
      </c>
      <c r="B243">
        <v>0.91</v>
      </c>
      <c r="C243">
        <f t="shared" si="9"/>
        <v>0.97947465398452693</v>
      </c>
      <c r="D243" t="s">
        <v>34</v>
      </c>
      <c r="E243">
        <v>0</v>
      </c>
      <c r="F243">
        <v>1</v>
      </c>
      <c r="G243">
        <v>0</v>
      </c>
      <c r="H243">
        <v>0</v>
      </c>
      <c r="I243">
        <v>0</v>
      </c>
      <c r="J243" t="s">
        <v>47</v>
      </c>
      <c r="K243">
        <v>0</v>
      </c>
      <c r="L243">
        <v>0</v>
      </c>
      <c r="M243">
        <v>0</v>
      </c>
      <c r="N243">
        <v>1</v>
      </c>
      <c r="O243">
        <v>0</v>
      </c>
      <c r="P243">
        <v>0</v>
      </c>
      <c r="Q243">
        <v>0</v>
      </c>
      <c r="R243" t="s">
        <v>36</v>
      </c>
      <c r="S243">
        <v>0</v>
      </c>
      <c r="T243">
        <v>0</v>
      </c>
      <c r="U243">
        <v>1</v>
      </c>
      <c r="V243">
        <v>0</v>
      </c>
      <c r="W243">
        <v>0</v>
      </c>
      <c r="X243">
        <v>0</v>
      </c>
      <c r="Y243">
        <v>0</v>
      </c>
      <c r="Z243">
        <v>0</v>
      </c>
      <c r="AA243">
        <v>57.7</v>
      </c>
      <c r="AB243">
        <v>58</v>
      </c>
      <c r="AC243">
        <v>5394</v>
      </c>
      <c r="AD243">
        <v>8.5930425036996745</v>
      </c>
      <c r="AE243">
        <f t="shared" si="10"/>
        <v>5393.9999999999955</v>
      </c>
      <c r="AF243">
        <v>8.1759940913824511</v>
      </c>
      <c r="AG243">
        <f t="shared" si="11"/>
        <v>3554.5867522315343</v>
      </c>
      <c r="AH243">
        <v>0.41704841231722334</v>
      </c>
      <c r="AI243">
        <v>5394</v>
      </c>
      <c r="AK243">
        <v>1</v>
      </c>
      <c r="AL243">
        <v>0</v>
      </c>
      <c r="AM243">
        <v>6.33</v>
      </c>
      <c r="AN243">
        <v>6.4</v>
      </c>
      <c r="AO243">
        <v>3.67</v>
      </c>
    </row>
    <row r="244" spans="1:41" x14ac:dyDescent="0.3">
      <c r="A244">
        <v>1</v>
      </c>
      <c r="B244">
        <v>0.32</v>
      </c>
      <c r="C244">
        <f t="shared" si="9"/>
        <v>0.77836353222053056</v>
      </c>
      <c r="D244" t="s">
        <v>52</v>
      </c>
      <c r="E244">
        <v>0</v>
      </c>
      <c r="F244">
        <v>0</v>
      </c>
      <c r="G244">
        <v>0</v>
      </c>
      <c r="H244">
        <v>0</v>
      </c>
      <c r="I244">
        <v>1</v>
      </c>
      <c r="J244" t="s">
        <v>44</v>
      </c>
      <c r="K244">
        <v>0</v>
      </c>
      <c r="L244">
        <v>0</v>
      </c>
      <c r="M244">
        <v>0</v>
      </c>
      <c r="N244">
        <v>0</v>
      </c>
      <c r="O244">
        <v>0</v>
      </c>
      <c r="P244">
        <v>1</v>
      </c>
      <c r="Q244">
        <v>0</v>
      </c>
      <c r="R244" t="s">
        <v>41</v>
      </c>
      <c r="S244">
        <v>0</v>
      </c>
      <c r="T244">
        <v>0</v>
      </c>
      <c r="U244">
        <v>0</v>
      </c>
      <c r="V244">
        <v>0</v>
      </c>
      <c r="W244">
        <v>1</v>
      </c>
      <c r="X244">
        <v>0</v>
      </c>
      <c r="Y244">
        <v>0</v>
      </c>
      <c r="Z244">
        <v>0</v>
      </c>
      <c r="AA244">
        <v>62.4</v>
      </c>
      <c r="AB244">
        <v>56</v>
      </c>
      <c r="AC244">
        <v>505</v>
      </c>
      <c r="AD244">
        <v>6.2245584292753602</v>
      </c>
      <c r="AE244">
        <f t="shared" si="10"/>
        <v>505.00000000000017</v>
      </c>
      <c r="AF244">
        <v>6.3273607960314227</v>
      </c>
      <c r="AG244">
        <f t="shared" si="11"/>
        <v>559.67753976472682</v>
      </c>
      <c r="AH244">
        <v>-0.10280236675606247</v>
      </c>
      <c r="AI244">
        <v>505</v>
      </c>
      <c r="AK244">
        <v>1</v>
      </c>
      <c r="AL244">
        <v>0</v>
      </c>
      <c r="AM244">
        <v>4.3099999999999996</v>
      </c>
      <c r="AN244">
        <v>4.37</v>
      </c>
      <c r="AO244">
        <v>2.71</v>
      </c>
    </row>
    <row r="245" spans="1:41" x14ac:dyDescent="0.3">
      <c r="A245">
        <v>1</v>
      </c>
      <c r="B245">
        <v>0.27</v>
      </c>
      <c r="C245">
        <f t="shared" si="9"/>
        <v>0.74981977819724854</v>
      </c>
      <c r="D245" t="s">
        <v>37</v>
      </c>
      <c r="E245">
        <v>0</v>
      </c>
      <c r="F245">
        <v>0</v>
      </c>
      <c r="G245">
        <v>1</v>
      </c>
      <c r="H245">
        <v>0</v>
      </c>
      <c r="I245">
        <v>0</v>
      </c>
      <c r="J245" t="s">
        <v>38</v>
      </c>
      <c r="K245">
        <v>0</v>
      </c>
      <c r="L245">
        <v>0</v>
      </c>
      <c r="M245">
        <v>0</v>
      </c>
      <c r="N245">
        <v>0</v>
      </c>
      <c r="O245">
        <v>1</v>
      </c>
      <c r="P245">
        <v>0</v>
      </c>
      <c r="Q245">
        <v>0</v>
      </c>
      <c r="R245" t="s">
        <v>41</v>
      </c>
      <c r="S245">
        <v>0</v>
      </c>
      <c r="T245">
        <v>0</v>
      </c>
      <c r="U245">
        <v>0</v>
      </c>
      <c r="V245">
        <v>0</v>
      </c>
      <c r="W245">
        <v>1</v>
      </c>
      <c r="X245">
        <v>0</v>
      </c>
      <c r="Y245">
        <v>0</v>
      </c>
      <c r="Z245">
        <v>0</v>
      </c>
      <c r="AA245">
        <v>61.6</v>
      </c>
      <c r="AB245">
        <v>56</v>
      </c>
      <c r="AC245">
        <v>480</v>
      </c>
      <c r="AD245">
        <v>6.1737861039019366</v>
      </c>
      <c r="AE245">
        <f t="shared" si="10"/>
        <v>480</v>
      </c>
      <c r="AF245">
        <v>6.1979421563100203</v>
      </c>
      <c r="AG245">
        <f t="shared" si="11"/>
        <v>491.73608320026921</v>
      </c>
      <c r="AH245">
        <v>-2.4156052408083717E-2</v>
      </c>
      <c r="AI245">
        <v>480</v>
      </c>
      <c r="AK245">
        <v>1</v>
      </c>
      <c r="AL245">
        <v>0</v>
      </c>
      <c r="AM245">
        <v>4.16</v>
      </c>
      <c r="AN245">
        <v>4.1900000000000004</v>
      </c>
      <c r="AO245">
        <v>2.57</v>
      </c>
    </row>
    <row r="246" spans="1:41" x14ac:dyDescent="0.3">
      <c r="A246">
        <v>1</v>
      </c>
      <c r="B246">
        <v>0.7</v>
      </c>
      <c r="C246">
        <f t="shared" si="9"/>
        <v>0.9245641699070527</v>
      </c>
      <c r="D246" t="s">
        <v>52</v>
      </c>
      <c r="E246">
        <v>0</v>
      </c>
      <c r="F246">
        <v>0</v>
      </c>
      <c r="G246">
        <v>0</v>
      </c>
      <c r="H246">
        <v>0</v>
      </c>
      <c r="I246">
        <v>1</v>
      </c>
      <c r="J246" t="s">
        <v>40</v>
      </c>
      <c r="K246">
        <v>0</v>
      </c>
      <c r="L246">
        <v>1</v>
      </c>
      <c r="M246">
        <v>0</v>
      </c>
      <c r="N246">
        <v>0</v>
      </c>
      <c r="O246">
        <v>0</v>
      </c>
      <c r="P246">
        <v>0</v>
      </c>
      <c r="Q246">
        <v>0</v>
      </c>
      <c r="R246" t="s">
        <v>45</v>
      </c>
      <c r="S246">
        <v>0</v>
      </c>
      <c r="T246">
        <v>0</v>
      </c>
      <c r="U246">
        <v>0</v>
      </c>
      <c r="V246">
        <v>1</v>
      </c>
      <c r="W246">
        <v>0</v>
      </c>
      <c r="X246">
        <v>0</v>
      </c>
      <c r="Y246">
        <v>0</v>
      </c>
      <c r="Z246">
        <v>0</v>
      </c>
      <c r="AA246">
        <v>63.5</v>
      </c>
      <c r="AB246">
        <v>54</v>
      </c>
      <c r="AC246">
        <v>2310</v>
      </c>
      <c r="AD246">
        <v>7.7450028035158391</v>
      </c>
      <c r="AE246">
        <f t="shared" si="10"/>
        <v>2310</v>
      </c>
      <c r="AF246">
        <v>7.5678054708061548</v>
      </c>
      <c r="AG246">
        <f t="shared" si="11"/>
        <v>1934.8894475955146</v>
      </c>
      <c r="AH246">
        <v>0.1771973327096843</v>
      </c>
      <c r="AI246">
        <v>2310</v>
      </c>
      <c r="AK246">
        <v>1</v>
      </c>
      <c r="AL246">
        <v>0</v>
      </c>
      <c r="AM246">
        <v>5.69</v>
      </c>
      <c r="AN246">
        <v>5.64</v>
      </c>
      <c r="AO246">
        <v>3.6</v>
      </c>
    </row>
    <row r="247" spans="1:41" x14ac:dyDescent="0.3">
      <c r="A247">
        <v>1</v>
      </c>
      <c r="B247">
        <v>0.5</v>
      </c>
      <c r="C247">
        <f t="shared" si="9"/>
        <v>0.85862494972146253</v>
      </c>
      <c r="D247" t="s">
        <v>52</v>
      </c>
      <c r="E247">
        <v>0</v>
      </c>
      <c r="F247">
        <v>0</v>
      </c>
      <c r="G247">
        <v>0</v>
      </c>
      <c r="H247">
        <v>0</v>
      </c>
      <c r="I247">
        <v>1</v>
      </c>
      <c r="J247" t="s">
        <v>51</v>
      </c>
      <c r="K247">
        <v>1</v>
      </c>
      <c r="L247">
        <v>0</v>
      </c>
      <c r="M247">
        <v>0</v>
      </c>
      <c r="N247">
        <v>0</v>
      </c>
      <c r="O247">
        <v>0</v>
      </c>
      <c r="P247">
        <v>0</v>
      </c>
      <c r="Q247">
        <v>0</v>
      </c>
      <c r="R247" t="s">
        <v>49</v>
      </c>
      <c r="S247">
        <v>0</v>
      </c>
      <c r="T247">
        <v>0</v>
      </c>
      <c r="U247">
        <v>0</v>
      </c>
      <c r="V247">
        <v>0</v>
      </c>
      <c r="W247">
        <v>0</v>
      </c>
      <c r="X247">
        <v>1</v>
      </c>
      <c r="Y247">
        <v>0</v>
      </c>
      <c r="Z247">
        <v>0</v>
      </c>
      <c r="AA247">
        <v>63.4</v>
      </c>
      <c r="AB247">
        <v>57</v>
      </c>
      <c r="AC247">
        <v>1758</v>
      </c>
      <c r="AD247">
        <v>7.4719320782451222</v>
      </c>
      <c r="AE247">
        <f t="shared" si="10"/>
        <v>1757.9999999999998</v>
      </c>
      <c r="AF247">
        <v>7.3291779522208937</v>
      </c>
      <c r="AG247">
        <f t="shared" si="11"/>
        <v>1524.1283505493438</v>
      </c>
      <c r="AH247">
        <v>0.14275412602422843</v>
      </c>
      <c r="AI247">
        <v>1758</v>
      </c>
      <c r="AK247">
        <v>1</v>
      </c>
      <c r="AL247">
        <v>0</v>
      </c>
      <c r="AM247">
        <v>5.09</v>
      </c>
      <c r="AN247">
        <v>5.04</v>
      </c>
      <c r="AO247">
        <v>3.21</v>
      </c>
    </row>
    <row r="248" spans="1:41" x14ac:dyDescent="0.3">
      <c r="A248">
        <v>1</v>
      </c>
      <c r="B248">
        <v>0.4</v>
      </c>
      <c r="C248">
        <f t="shared" si="9"/>
        <v>0.81750984625132994</v>
      </c>
      <c r="D248" t="s">
        <v>37</v>
      </c>
      <c r="E248">
        <v>0</v>
      </c>
      <c r="F248">
        <v>0</v>
      </c>
      <c r="G248">
        <v>1</v>
      </c>
      <c r="H248">
        <v>0</v>
      </c>
      <c r="I248">
        <v>0</v>
      </c>
      <c r="J248" t="s">
        <v>40</v>
      </c>
      <c r="K248">
        <v>0</v>
      </c>
      <c r="L248">
        <v>1</v>
      </c>
      <c r="M248">
        <v>0</v>
      </c>
      <c r="N248">
        <v>0</v>
      </c>
      <c r="O248">
        <v>0</v>
      </c>
      <c r="P248">
        <v>0</v>
      </c>
      <c r="Q248">
        <v>0</v>
      </c>
      <c r="R248" t="s">
        <v>49</v>
      </c>
      <c r="S248">
        <v>0</v>
      </c>
      <c r="T248">
        <v>0</v>
      </c>
      <c r="U248">
        <v>0</v>
      </c>
      <c r="V248">
        <v>0</v>
      </c>
      <c r="W248">
        <v>0</v>
      </c>
      <c r="X248">
        <v>1</v>
      </c>
      <c r="Y248">
        <v>0</v>
      </c>
      <c r="Z248">
        <v>0</v>
      </c>
      <c r="AA248">
        <v>62.6</v>
      </c>
      <c r="AB248">
        <v>56</v>
      </c>
      <c r="AC248">
        <v>949</v>
      </c>
      <c r="AD248">
        <v>6.8554087986099281</v>
      </c>
      <c r="AE248">
        <f t="shared" si="10"/>
        <v>949.00000000000023</v>
      </c>
      <c r="AF248">
        <v>7.0190766277412422</v>
      </c>
      <c r="AG248">
        <f t="shared" si="11"/>
        <v>1117.7540380212934</v>
      </c>
      <c r="AH248">
        <v>-0.16366782913131406</v>
      </c>
      <c r="AI248">
        <v>949</v>
      </c>
      <c r="AK248">
        <v>1</v>
      </c>
      <c r="AL248">
        <v>0</v>
      </c>
      <c r="AM248">
        <v>4.67</v>
      </c>
      <c r="AN248">
        <v>4.6900000000000004</v>
      </c>
      <c r="AO248">
        <v>2.93</v>
      </c>
    </row>
    <row r="249" spans="1:41" x14ac:dyDescent="0.3">
      <c r="A249">
        <v>1</v>
      </c>
      <c r="B249">
        <v>0.57999999999999996</v>
      </c>
      <c r="C249">
        <f t="shared" si="9"/>
        <v>0.88711069634013073</v>
      </c>
      <c r="D249" t="s">
        <v>37</v>
      </c>
      <c r="E249">
        <v>0</v>
      </c>
      <c r="F249">
        <v>0</v>
      </c>
      <c r="G249">
        <v>1</v>
      </c>
      <c r="H249">
        <v>0</v>
      </c>
      <c r="I249">
        <v>0</v>
      </c>
      <c r="J249" t="s">
        <v>51</v>
      </c>
      <c r="K249">
        <v>1</v>
      </c>
      <c r="L249">
        <v>0</v>
      </c>
      <c r="M249">
        <v>0</v>
      </c>
      <c r="N249">
        <v>0</v>
      </c>
      <c r="O249">
        <v>0</v>
      </c>
      <c r="P249">
        <v>0</v>
      </c>
      <c r="Q249">
        <v>0</v>
      </c>
      <c r="R249" t="s">
        <v>49</v>
      </c>
      <c r="S249">
        <v>0</v>
      </c>
      <c r="T249">
        <v>0</v>
      </c>
      <c r="U249">
        <v>0</v>
      </c>
      <c r="V249">
        <v>0</v>
      </c>
      <c r="W249">
        <v>0</v>
      </c>
      <c r="X249">
        <v>1</v>
      </c>
      <c r="Y249">
        <v>0</v>
      </c>
      <c r="Z249">
        <v>0</v>
      </c>
      <c r="AA249">
        <v>61.2</v>
      </c>
      <c r="AB249">
        <v>54</v>
      </c>
      <c r="AC249">
        <v>1889</v>
      </c>
      <c r="AD249">
        <v>7.5438028675015092</v>
      </c>
      <c r="AE249">
        <f t="shared" si="10"/>
        <v>1888.9999999999993</v>
      </c>
      <c r="AF249">
        <v>7.6654429580173318</v>
      </c>
      <c r="AG249">
        <f t="shared" si="11"/>
        <v>2133.337551657884</v>
      </c>
      <c r="AH249">
        <v>-0.12164009051582259</v>
      </c>
      <c r="AI249">
        <v>1889</v>
      </c>
      <c r="AK249">
        <v>1</v>
      </c>
      <c r="AL249">
        <v>0</v>
      </c>
      <c r="AM249">
        <v>5.4</v>
      </c>
      <c r="AN249">
        <v>5.42</v>
      </c>
      <c r="AO249">
        <v>3.31</v>
      </c>
    </row>
    <row r="250" spans="1:41" x14ac:dyDescent="0.3">
      <c r="A250">
        <v>1</v>
      </c>
      <c r="B250">
        <v>0.8</v>
      </c>
      <c r="C250">
        <f t="shared" si="9"/>
        <v>0.9521151773152291</v>
      </c>
      <c r="D250" t="s">
        <v>37</v>
      </c>
      <c r="E250">
        <v>0</v>
      </c>
      <c r="F250">
        <v>0</v>
      </c>
      <c r="G250">
        <v>1</v>
      </c>
      <c r="H250">
        <v>0</v>
      </c>
      <c r="I250">
        <v>0</v>
      </c>
      <c r="J250" t="s">
        <v>40</v>
      </c>
      <c r="K250">
        <v>0</v>
      </c>
      <c r="L250">
        <v>1</v>
      </c>
      <c r="M250">
        <v>0</v>
      </c>
      <c r="N250">
        <v>0</v>
      </c>
      <c r="O250">
        <v>0</v>
      </c>
      <c r="P250">
        <v>0</v>
      </c>
      <c r="Q250">
        <v>0</v>
      </c>
      <c r="R250" t="s">
        <v>39</v>
      </c>
      <c r="S250">
        <v>0</v>
      </c>
      <c r="T250">
        <v>0</v>
      </c>
      <c r="U250">
        <v>0</v>
      </c>
      <c r="V250">
        <v>0</v>
      </c>
      <c r="W250">
        <v>0</v>
      </c>
      <c r="X250">
        <v>0</v>
      </c>
      <c r="Y250">
        <v>0</v>
      </c>
      <c r="Z250">
        <v>1</v>
      </c>
      <c r="AA250">
        <v>61.4</v>
      </c>
      <c r="AB250">
        <v>57</v>
      </c>
      <c r="AC250">
        <v>4493</v>
      </c>
      <c r="AD250">
        <v>8.41027590907016</v>
      </c>
      <c r="AE250">
        <f t="shared" si="10"/>
        <v>4493</v>
      </c>
      <c r="AF250">
        <v>8.4579270974442018</v>
      </c>
      <c r="AG250">
        <f t="shared" si="11"/>
        <v>4712.2797697005926</v>
      </c>
      <c r="AH250">
        <v>-4.7651188374041809E-2</v>
      </c>
      <c r="AI250">
        <v>4493</v>
      </c>
      <c r="AK250">
        <v>1</v>
      </c>
      <c r="AL250">
        <v>0</v>
      </c>
      <c r="AM250">
        <v>5.98</v>
      </c>
      <c r="AN250">
        <v>5.94</v>
      </c>
      <c r="AO250">
        <v>3.66</v>
      </c>
    </row>
    <row r="251" spans="1:41" x14ac:dyDescent="0.3">
      <c r="A251">
        <v>1</v>
      </c>
      <c r="B251">
        <v>0.53</v>
      </c>
      <c r="C251">
        <f t="shared" si="9"/>
        <v>0.86969758421831245</v>
      </c>
      <c r="D251" t="s">
        <v>46</v>
      </c>
      <c r="E251">
        <v>0</v>
      </c>
      <c r="F251">
        <v>0</v>
      </c>
      <c r="G251">
        <v>0</v>
      </c>
      <c r="H251">
        <v>1</v>
      </c>
      <c r="I251">
        <v>0</v>
      </c>
      <c r="J251" t="s">
        <v>48</v>
      </c>
      <c r="K251">
        <v>0</v>
      </c>
      <c r="L251">
        <v>0</v>
      </c>
      <c r="M251">
        <v>1</v>
      </c>
      <c r="N251">
        <v>0</v>
      </c>
      <c r="O251">
        <v>0</v>
      </c>
      <c r="P251">
        <v>0</v>
      </c>
      <c r="Q251">
        <v>0</v>
      </c>
      <c r="R251" t="s">
        <v>36</v>
      </c>
      <c r="S251">
        <v>0</v>
      </c>
      <c r="T251">
        <v>0</v>
      </c>
      <c r="U251">
        <v>1</v>
      </c>
      <c r="V251">
        <v>0</v>
      </c>
      <c r="W251">
        <v>0</v>
      </c>
      <c r="X251">
        <v>0</v>
      </c>
      <c r="Y251">
        <v>0</v>
      </c>
      <c r="Z251">
        <v>0</v>
      </c>
      <c r="AA251">
        <v>62.2</v>
      </c>
      <c r="AB251">
        <v>58</v>
      </c>
      <c r="AC251">
        <v>1266</v>
      </c>
      <c r="AD251">
        <v>7.1436176027041212</v>
      </c>
      <c r="AE251">
        <f t="shared" si="10"/>
        <v>1265.9999999999995</v>
      </c>
      <c r="AF251">
        <v>7.2531168800664467</v>
      </c>
      <c r="AG251">
        <f t="shared" si="11"/>
        <v>1412.5005890773871</v>
      </c>
      <c r="AH251">
        <v>-0.10949927736232556</v>
      </c>
      <c r="AI251">
        <v>1266</v>
      </c>
      <c r="AK251">
        <v>1</v>
      </c>
      <c r="AL251">
        <v>0</v>
      </c>
      <c r="AM251">
        <v>5.19</v>
      </c>
      <c r="AN251">
        <v>5.16</v>
      </c>
      <c r="AO251">
        <v>3.22</v>
      </c>
    </row>
    <row r="252" spans="1:41" x14ac:dyDescent="0.3">
      <c r="A252">
        <v>1</v>
      </c>
      <c r="B252">
        <v>0.36</v>
      </c>
      <c r="C252">
        <f t="shared" si="9"/>
        <v>0.79878687431266571</v>
      </c>
      <c r="D252" t="s">
        <v>37</v>
      </c>
      <c r="E252">
        <v>0</v>
      </c>
      <c r="F252">
        <v>0</v>
      </c>
      <c r="G252">
        <v>1</v>
      </c>
      <c r="H252">
        <v>0</v>
      </c>
      <c r="I252">
        <v>0</v>
      </c>
      <c r="J252" t="s">
        <v>40</v>
      </c>
      <c r="K252">
        <v>0</v>
      </c>
      <c r="L252">
        <v>1</v>
      </c>
      <c r="M252">
        <v>0</v>
      </c>
      <c r="N252">
        <v>0</v>
      </c>
      <c r="O252">
        <v>0</v>
      </c>
      <c r="P252">
        <v>0</v>
      </c>
      <c r="Q252">
        <v>0</v>
      </c>
      <c r="R252" t="s">
        <v>41</v>
      </c>
      <c r="S252">
        <v>0</v>
      </c>
      <c r="T252">
        <v>0</v>
      </c>
      <c r="U252">
        <v>0</v>
      </c>
      <c r="V252">
        <v>0</v>
      </c>
      <c r="W252">
        <v>1</v>
      </c>
      <c r="X252">
        <v>0</v>
      </c>
      <c r="Y252">
        <v>0</v>
      </c>
      <c r="Z252">
        <v>0</v>
      </c>
      <c r="AA252">
        <v>61.4</v>
      </c>
      <c r="AB252">
        <v>54</v>
      </c>
      <c r="AC252">
        <v>835</v>
      </c>
      <c r="AD252">
        <v>6.7274317248508551</v>
      </c>
      <c r="AE252">
        <f t="shared" si="10"/>
        <v>834.99999999999966</v>
      </c>
      <c r="AF252">
        <v>6.8734659340205582</v>
      </c>
      <c r="AG252">
        <f t="shared" si="11"/>
        <v>966.29187249966003</v>
      </c>
      <c r="AH252">
        <v>-0.14603420916970311</v>
      </c>
      <c r="AI252">
        <v>835</v>
      </c>
      <c r="AK252">
        <v>1</v>
      </c>
      <c r="AL252">
        <v>0</v>
      </c>
      <c r="AM252">
        <v>4.59</v>
      </c>
      <c r="AN252">
        <v>4.63</v>
      </c>
      <c r="AO252">
        <v>2.83</v>
      </c>
    </row>
    <row r="253" spans="1:41" x14ac:dyDescent="0.3">
      <c r="A253">
        <v>1</v>
      </c>
      <c r="B253">
        <v>0.7</v>
      </c>
      <c r="C253">
        <f t="shared" si="9"/>
        <v>0.9245641699070527</v>
      </c>
      <c r="D253" t="s">
        <v>46</v>
      </c>
      <c r="E253">
        <v>0</v>
      </c>
      <c r="F253">
        <v>0</v>
      </c>
      <c r="G253">
        <v>0</v>
      </c>
      <c r="H253">
        <v>1</v>
      </c>
      <c r="I253">
        <v>0</v>
      </c>
      <c r="J253" t="s">
        <v>48</v>
      </c>
      <c r="K253">
        <v>0</v>
      </c>
      <c r="L253">
        <v>0</v>
      </c>
      <c r="M253">
        <v>1</v>
      </c>
      <c r="N253">
        <v>0</v>
      </c>
      <c r="O253">
        <v>0</v>
      </c>
      <c r="P253">
        <v>0</v>
      </c>
      <c r="Q253">
        <v>0</v>
      </c>
      <c r="R253" t="s">
        <v>43</v>
      </c>
      <c r="S253">
        <v>0</v>
      </c>
      <c r="T253">
        <v>0</v>
      </c>
      <c r="U253">
        <v>0</v>
      </c>
      <c r="V253">
        <v>0</v>
      </c>
      <c r="W253">
        <v>0</v>
      </c>
      <c r="X253">
        <v>0</v>
      </c>
      <c r="Y253">
        <v>1</v>
      </c>
      <c r="Z253">
        <v>0</v>
      </c>
      <c r="AA253">
        <v>63</v>
      </c>
      <c r="AB253">
        <v>60</v>
      </c>
      <c r="AC253">
        <v>3204</v>
      </c>
      <c r="AD253">
        <v>8.0721553081882504</v>
      </c>
      <c r="AE253">
        <f t="shared" si="10"/>
        <v>3204.0000000000018</v>
      </c>
      <c r="AF253">
        <v>8.2074188543567068</v>
      </c>
      <c r="AG253">
        <f t="shared" si="11"/>
        <v>3668.0624334872668</v>
      </c>
      <c r="AH253">
        <v>-0.13526354616845637</v>
      </c>
      <c r="AI253">
        <v>3204</v>
      </c>
      <c r="AK253">
        <v>1</v>
      </c>
      <c r="AL253">
        <v>0</v>
      </c>
      <c r="AM253">
        <v>5.62</v>
      </c>
      <c r="AN253">
        <v>5.59</v>
      </c>
      <c r="AO253">
        <v>3.53</v>
      </c>
    </row>
    <row r="254" spans="1:41" x14ac:dyDescent="0.3">
      <c r="A254">
        <v>1</v>
      </c>
      <c r="B254">
        <v>0.6</v>
      </c>
      <c r="C254">
        <f t="shared" si="9"/>
        <v>0.89374877583841517</v>
      </c>
      <c r="D254" t="s">
        <v>52</v>
      </c>
      <c r="E254">
        <v>0</v>
      </c>
      <c r="F254">
        <v>0</v>
      </c>
      <c r="G254">
        <v>0</v>
      </c>
      <c r="H254">
        <v>0</v>
      </c>
      <c r="I254">
        <v>1</v>
      </c>
      <c r="J254" t="s">
        <v>47</v>
      </c>
      <c r="K254">
        <v>0</v>
      </c>
      <c r="L254">
        <v>0</v>
      </c>
      <c r="M254">
        <v>0</v>
      </c>
      <c r="N254">
        <v>1</v>
      </c>
      <c r="O254">
        <v>0</v>
      </c>
      <c r="P254">
        <v>0</v>
      </c>
      <c r="Q254">
        <v>0</v>
      </c>
      <c r="R254" t="s">
        <v>36</v>
      </c>
      <c r="S254">
        <v>0</v>
      </c>
      <c r="T254">
        <v>0</v>
      </c>
      <c r="U254">
        <v>1</v>
      </c>
      <c r="V254">
        <v>0</v>
      </c>
      <c r="W254">
        <v>0</v>
      </c>
      <c r="X254">
        <v>0</v>
      </c>
      <c r="Y254">
        <v>0</v>
      </c>
      <c r="Z254">
        <v>0</v>
      </c>
      <c r="AA254">
        <v>61.1</v>
      </c>
      <c r="AB254">
        <v>57</v>
      </c>
      <c r="AC254">
        <v>1554</v>
      </c>
      <c r="AD254">
        <v>7.3485875309275928</v>
      </c>
      <c r="AE254">
        <f t="shared" si="10"/>
        <v>1554</v>
      </c>
      <c r="AF254">
        <v>7.443803738916607</v>
      </c>
      <c r="AG254">
        <f t="shared" si="11"/>
        <v>1709.2393721262727</v>
      </c>
      <c r="AH254">
        <v>-9.5216207989014201E-2</v>
      </c>
      <c r="AI254">
        <v>1554</v>
      </c>
      <c r="AK254">
        <v>1</v>
      </c>
      <c r="AL254">
        <v>0</v>
      </c>
      <c r="AM254">
        <v>5.36</v>
      </c>
      <c r="AN254">
        <v>5.47</v>
      </c>
      <c r="AO254">
        <v>3.31</v>
      </c>
    </row>
    <row r="255" spans="1:41" x14ac:dyDescent="0.3">
      <c r="A255">
        <v>1</v>
      </c>
      <c r="B255">
        <v>0.5</v>
      </c>
      <c r="C255">
        <f t="shared" si="9"/>
        <v>0.85862494972146253</v>
      </c>
      <c r="D255" t="s">
        <v>52</v>
      </c>
      <c r="E255">
        <v>0</v>
      </c>
      <c r="F255">
        <v>0</v>
      </c>
      <c r="G255">
        <v>0</v>
      </c>
      <c r="H255">
        <v>0</v>
      </c>
      <c r="I255">
        <v>1</v>
      </c>
      <c r="J255" t="s">
        <v>48</v>
      </c>
      <c r="K255">
        <v>0</v>
      </c>
      <c r="L255">
        <v>0</v>
      </c>
      <c r="M255">
        <v>1</v>
      </c>
      <c r="N255">
        <v>0</v>
      </c>
      <c r="O255">
        <v>0</v>
      </c>
      <c r="P255">
        <v>0</v>
      </c>
      <c r="Q255">
        <v>0</v>
      </c>
      <c r="R255" t="s">
        <v>41</v>
      </c>
      <c r="S255">
        <v>0</v>
      </c>
      <c r="T255">
        <v>0</v>
      </c>
      <c r="U255">
        <v>0</v>
      </c>
      <c r="V255">
        <v>0</v>
      </c>
      <c r="W255">
        <v>1</v>
      </c>
      <c r="X255">
        <v>0</v>
      </c>
      <c r="Y255">
        <v>0</v>
      </c>
      <c r="Z255">
        <v>0</v>
      </c>
      <c r="AA255">
        <v>62</v>
      </c>
      <c r="AB255">
        <v>58</v>
      </c>
      <c r="AC255">
        <v>1692</v>
      </c>
      <c r="AD255">
        <v>7.4336665401661683</v>
      </c>
      <c r="AE255">
        <f t="shared" si="10"/>
        <v>1691.9999999999995</v>
      </c>
      <c r="AF255">
        <v>7.3469942632058114</v>
      </c>
      <c r="AG255">
        <f t="shared" si="11"/>
        <v>1551.5260333293197</v>
      </c>
      <c r="AH255">
        <v>8.6672276960356953E-2</v>
      </c>
      <c r="AI255">
        <v>1692</v>
      </c>
      <c r="AK255">
        <v>1</v>
      </c>
      <c r="AL255">
        <v>0</v>
      </c>
      <c r="AM255">
        <v>5.08</v>
      </c>
      <c r="AN255">
        <v>5.1100000000000003</v>
      </c>
      <c r="AO255">
        <v>3.16</v>
      </c>
    </row>
    <row r="256" spans="1:41" x14ac:dyDescent="0.3">
      <c r="A256">
        <v>1</v>
      </c>
      <c r="B256">
        <v>0.44</v>
      </c>
      <c r="C256">
        <f t="shared" si="9"/>
        <v>0.83482461058309843</v>
      </c>
      <c r="D256" t="s">
        <v>46</v>
      </c>
      <c r="E256">
        <v>0</v>
      </c>
      <c r="F256">
        <v>0</v>
      </c>
      <c r="G256">
        <v>0</v>
      </c>
      <c r="H256">
        <v>1</v>
      </c>
      <c r="I256">
        <v>0</v>
      </c>
      <c r="J256" t="s">
        <v>48</v>
      </c>
      <c r="K256">
        <v>0</v>
      </c>
      <c r="L256">
        <v>0</v>
      </c>
      <c r="M256">
        <v>1</v>
      </c>
      <c r="N256">
        <v>0</v>
      </c>
      <c r="O256">
        <v>0</v>
      </c>
      <c r="P256">
        <v>0</v>
      </c>
      <c r="Q256">
        <v>0</v>
      </c>
      <c r="R256" t="s">
        <v>39</v>
      </c>
      <c r="S256">
        <v>0</v>
      </c>
      <c r="T256">
        <v>0</v>
      </c>
      <c r="U256">
        <v>0</v>
      </c>
      <c r="V256">
        <v>0</v>
      </c>
      <c r="W256">
        <v>0</v>
      </c>
      <c r="X256">
        <v>0</v>
      </c>
      <c r="Y256">
        <v>0</v>
      </c>
      <c r="Z256">
        <v>1</v>
      </c>
      <c r="AA256">
        <v>61.6</v>
      </c>
      <c r="AB256">
        <v>58</v>
      </c>
      <c r="AC256">
        <v>1253</v>
      </c>
      <c r="AD256">
        <v>7.1332959548960684</v>
      </c>
      <c r="AE256">
        <f t="shared" si="10"/>
        <v>1253</v>
      </c>
      <c r="AF256">
        <v>7.2905492451366243</v>
      </c>
      <c r="AG256">
        <f t="shared" si="11"/>
        <v>1466.3758758817978</v>
      </c>
      <c r="AH256">
        <v>-0.1572532902405559</v>
      </c>
      <c r="AI256">
        <v>1253</v>
      </c>
      <c r="AK256">
        <v>1</v>
      </c>
      <c r="AL256">
        <v>0</v>
      </c>
      <c r="AM256">
        <v>4.8899999999999997</v>
      </c>
      <c r="AN256">
        <v>4.8499999999999996</v>
      </c>
      <c r="AO256">
        <v>3</v>
      </c>
    </row>
    <row r="257" spans="1:41" x14ac:dyDescent="0.3">
      <c r="A257">
        <v>1</v>
      </c>
      <c r="B257">
        <v>0.52</v>
      </c>
      <c r="C257">
        <f t="shared" si="9"/>
        <v>0.86606230248622262</v>
      </c>
      <c r="D257" t="s">
        <v>52</v>
      </c>
      <c r="E257">
        <v>0</v>
      </c>
      <c r="F257">
        <v>0</v>
      </c>
      <c r="G257">
        <v>0</v>
      </c>
      <c r="H257">
        <v>0</v>
      </c>
      <c r="I257">
        <v>1</v>
      </c>
      <c r="J257" t="s">
        <v>51</v>
      </c>
      <c r="K257">
        <v>1</v>
      </c>
      <c r="L257">
        <v>0</v>
      </c>
      <c r="M257">
        <v>0</v>
      </c>
      <c r="N257">
        <v>0</v>
      </c>
      <c r="O257">
        <v>0</v>
      </c>
      <c r="P257">
        <v>0</v>
      </c>
      <c r="Q257">
        <v>0</v>
      </c>
      <c r="R257" t="s">
        <v>49</v>
      </c>
      <c r="S257">
        <v>0</v>
      </c>
      <c r="T257">
        <v>0</v>
      </c>
      <c r="U257">
        <v>0</v>
      </c>
      <c r="V257">
        <v>0</v>
      </c>
      <c r="W257">
        <v>0</v>
      </c>
      <c r="X257">
        <v>1</v>
      </c>
      <c r="Y257">
        <v>0</v>
      </c>
      <c r="Z257">
        <v>0</v>
      </c>
      <c r="AA257">
        <v>63.5</v>
      </c>
      <c r="AB257">
        <v>57</v>
      </c>
      <c r="AC257">
        <v>1828</v>
      </c>
      <c r="AD257">
        <v>7.510977752014095</v>
      </c>
      <c r="AE257">
        <f t="shared" si="10"/>
        <v>1827.9999999999995</v>
      </c>
      <c r="AF257">
        <v>7.4160496568861038</v>
      </c>
      <c r="AG257">
        <f t="shared" si="11"/>
        <v>1662.4532583990956</v>
      </c>
      <c r="AH257">
        <v>9.4928095127991163E-2</v>
      </c>
      <c r="AI257">
        <v>1828</v>
      </c>
      <c r="AK257">
        <v>1</v>
      </c>
      <c r="AL257">
        <v>0</v>
      </c>
      <c r="AM257">
        <v>5.13</v>
      </c>
      <c r="AN257">
        <v>5.08</v>
      </c>
      <c r="AO257">
        <v>3.24</v>
      </c>
    </row>
    <row r="258" spans="1:41" x14ac:dyDescent="0.3">
      <c r="A258">
        <v>1</v>
      </c>
      <c r="B258">
        <v>0.52</v>
      </c>
      <c r="C258">
        <f t="shared" si="9"/>
        <v>0.86606230248622262</v>
      </c>
      <c r="D258" t="s">
        <v>46</v>
      </c>
      <c r="E258">
        <v>0</v>
      </c>
      <c r="F258">
        <v>0</v>
      </c>
      <c r="G258">
        <v>0</v>
      </c>
      <c r="H258">
        <v>1</v>
      </c>
      <c r="I258">
        <v>0</v>
      </c>
      <c r="J258" t="s">
        <v>47</v>
      </c>
      <c r="K258">
        <v>0</v>
      </c>
      <c r="L258">
        <v>0</v>
      </c>
      <c r="M258">
        <v>0</v>
      </c>
      <c r="N258">
        <v>1</v>
      </c>
      <c r="O258">
        <v>0</v>
      </c>
      <c r="P258">
        <v>0</v>
      </c>
      <c r="Q258">
        <v>0</v>
      </c>
      <c r="R258" t="s">
        <v>49</v>
      </c>
      <c r="S258">
        <v>0</v>
      </c>
      <c r="T258">
        <v>0</v>
      </c>
      <c r="U258">
        <v>0</v>
      </c>
      <c r="V258">
        <v>0</v>
      </c>
      <c r="W258">
        <v>0</v>
      </c>
      <c r="X258">
        <v>1</v>
      </c>
      <c r="Y258">
        <v>0</v>
      </c>
      <c r="Z258">
        <v>0</v>
      </c>
      <c r="AA258">
        <v>62.4</v>
      </c>
      <c r="AB258">
        <v>56</v>
      </c>
      <c r="AC258">
        <v>1577</v>
      </c>
      <c r="AD258">
        <v>7.3632795869630385</v>
      </c>
      <c r="AE258">
        <f t="shared" si="10"/>
        <v>1577.0000000000002</v>
      </c>
      <c r="AF258">
        <v>7.2652065788177396</v>
      </c>
      <c r="AG258">
        <f t="shared" si="11"/>
        <v>1429.680939055876</v>
      </c>
      <c r="AH258">
        <v>9.8073008145298957E-2</v>
      </c>
      <c r="AI258">
        <v>1577</v>
      </c>
      <c r="AK258">
        <v>1</v>
      </c>
      <c r="AL258">
        <v>0</v>
      </c>
      <c r="AM258">
        <v>5.19</v>
      </c>
      <c r="AN258">
        <v>5.16</v>
      </c>
      <c r="AO258">
        <v>3.23</v>
      </c>
    </row>
    <row r="259" spans="1:41" x14ac:dyDescent="0.3">
      <c r="A259">
        <v>1</v>
      </c>
      <c r="B259">
        <v>0.52</v>
      </c>
      <c r="C259">
        <f t="shared" ref="C259:C322" si="12">(B259^0.2199)</f>
        <v>0.86606230248622262</v>
      </c>
      <c r="D259" t="s">
        <v>34</v>
      </c>
      <c r="E259">
        <v>0</v>
      </c>
      <c r="F259">
        <v>1</v>
      </c>
      <c r="G259">
        <v>0</v>
      </c>
      <c r="H259">
        <v>0</v>
      </c>
      <c r="I259">
        <v>0</v>
      </c>
      <c r="J259" t="s">
        <v>51</v>
      </c>
      <c r="K259">
        <v>1</v>
      </c>
      <c r="L259">
        <v>0</v>
      </c>
      <c r="M259">
        <v>0</v>
      </c>
      <c r="N259">
        <v>0</v>
      </c>
      <c r="O259">
        <v>0</v>
      </c>
      <c r="P259">
        <v>0</v>
      </c>
      <c r="Q259">
        <v>0</v>
      </c>
      <c r="R259" t="s">
        <v>36</v>
      </c>
      <c r="S259">
        <v>0</v>
      </c>
      <c r="T259">
        <v>0</v>
      </c>
      <c r="U259">
        <v>1</v>
      </c>
      <c r="V259">
        <v>0</v>
      </c>
      <c r="W259">
        <v>0</v>
      </c>
      <c r="X259">
        <v>0</v>
      </c>
      <c r="Y259">
        <v>0</v>
      </c>
      <c r="Z259">
        <v>0</v>
      </c>
      <c r="AA259">
        <v>63.9</v>
      </c>
      <c r="AB259">
        <v>58</v>
      </c>
      <c r="AC259">
        <v>1605</v>
      </c>
      <c r="AD259">
        <v>7.3808790355641163</v>
      </c>
      <c r="AE259">
        <f t="shared" ref="AE259:AE322" si="13">EXP(AD259)</f>
        <v>1605</v>
      </c>
      <c r="AF259">
        <v>7.2242561054375507</v>
      </c>
      <c r="AG259">
        <f t="shared" ref="AG259:AG322" si="14">EXP(AF259)</f>
        <v>1372.3173763948732</v>
      </c>
      <c r="AH259">
        <v>0.15662293012656558</v>
      </c>
      <c r="AI259">
        <v>1605</v>
      </c>
      <c r="AK259">
        <v>1</v>
      </c>
      <c r="AL259">
        <v>0</v>
      </c>
      <c r="AM259">
        <v>5.12</v>
      </c>
      <c r="AN259">
        <v>5.08</v>
      </c>
      <c r="AO259">
        <v>3.26</v>
      </c>
    </row>
    <row r="260" spans="1:41" x14ac:dyDescent="0.3">
      <c r="A260">
        <v>1</v>
      </c>
      <c r="B260">
        <v>0.32</v>
      </c>
      <c r="C260">
        <f t="shared" si="12"/>
        <v>0.77836353222053056</v>
      </c>
      <c r="D260" t="s">
        <v>37</v>
      </c>
      <c r="E260">
        <v>0</v>
      </c>
      <c r="F260">
        <v>0</v>
      </c>
      <c r="G260">
        <v>1</v>
      </c>
      <c r="H260">
        <v>0</v>
      </c>
      <c r="I260">
        <v>0</v>
      </c>
      <c r="J260" t="s">
        <v>48</v>
      </c>
      <c r="K260">
        <v>0</v>
      </c>
      <c r="L260">
        <v>0</v>
      </c>
      <c r="M260">
        <v>1</v>
      </c>
      <c r="N260">
        <v>0</v>
      </c>
      <c r="O260">
        <v>0</v>
      </c>
      <c r="P260">
        <v>0</v>
      </c>
      <c r="Q260">
        <v>0</v>
      </c>
      <c r="R260" t="s">
        <v>49</v>
      </c>
      <c r="S260">
        <v>0</v>
      </c>
      <c r="T260">
        <v>0</v>
      </c>
      <c r="U260">
        <v>0</v>
      </c>
      <c r="V260">
        <v>0</v>
      </c>
      <c r="W260">
        <v>0</v>
      </c>
      <c r="X260">
        <v>1</v>
      </c>
      <c r="Y260">
        <v>0</v>
      </c>
      <c r="Z260">
        <v>0</v>
      </c>
      <c r="AA260">
        <v>61.9</v>
      </c>
      <c r="AB260">
        <v>56</v>
      </c>
      <c r="AC260">
        <v>645</v>
      </c>
      <c r="AD260">
        <v>6.4692503167957724</v>
      </c>
      <c r="AE260">
        <f t="shared" si="13"/>
        <v>645</v>
      </c>
      <c r="AF260">
        <v>6.5823359587386978</v>
      </c>
      <c r="AG260">
        <f t="shared" si="14"/>
        <v>722.22444680817352</v>
      </c>
      <c r="AH260">
        <v>-0.11308564194292536</v>
      </c>
      <c r="AI260">
        <v>645</v>
      </c>
      <c r="AK260">
        <v>1</v>
      </c>
      <c r="AL260">
        <v>0</v>
      </c>
      <c r="AM260">
        <v>4.37</v>
      </c>
      <c r="AN260">
        <v>4.3899999999999997</v>
      </c>
      <c r="AO260">
        <v>2.71</v>
      </c>
    </row>
    <row r="261" spans="1:41" x14ac:dyDescent="0.3">
      <c r="A261">
        <v>1</v>
      </c>
      <c r="B261">
        <v>0.31</v>
      </c>
      <c r="C261">
        <f t="shared" si="12"/>
        <v>0.77294828243535307</v>
      </c>
      <c r="D261" t="s">
        <v>37</v>
      </c>
      <c r="E261">
        <v>0</v>
      </c>
      <c r="F261">
        <v>0</v>
      </c>
      <c r="G261">
        <v>1</v>
      </c>
      <c r="H261">
        <v>0</v>
      </c>
      <c r="I261">
        <v>0</v>
      </c>
      <c r="J261" t="s">
        <v>38</v>
      </c>
      <c r="K261">
        <v>0</v>
      </c>
      <c r="L261">
        <v>0</v>
      </c>
      <c r="M261">
        <v>0</v>
      </c>
      <c r="N261">
        <v>0</v>
      </c>
      <c r="O261">
        <v>1</v>
      </c>
      <c r="P261">
        <v>0</v>
      </c>
      <c r="Q261">
        <v>0</v>
      </c>
      <c r="R261" t="s">
        <v>41</v>
      </c>
      <c r="S261">
        <v>0</v>
      </c>
      <c r="T261">
        <v>0</v>
      </c>
      <c r="U261">
        <v>0</v>
      </c>
      <c r="V261">
        <v>0</v>
      </c>
      <c r="W261">
        <v>1</v>
      </c>
      <c r="X261">
        <v>0</v>
      </c>
      <c r="Y261">
        <v>0</v>
      </c>
      <c r="Z261">
        <v>0</v>
      </c>
      <c r="AA261">
        <v>62.4</v>
      </c>
      <c r="AB261">
        <v>55</v>
      </c>
      <c r="AC261">
        <v>544</v>
      </c>
      <c r="AD261">
        <v>6.2989492468559423</v>
      </c>
      <c r="AE261">
        <f t="shared" si="13"/>
        <v>543.99999999999977</v>
      </c>
      <c r="AF261">
        <v>6.4244671780099658</v>
      </c>
      <c r="AG261">
        <f t="shared" si="14"/>
        <v>616.75211089247057</v>
      </c>
      <c r="AH261">
        <v>-0.12551793115402354</v>
      </c>
      <c r="AI261">
        <v>544</v>
      </c>
      <c r="AK261">
        <v>1</v>
      </c>
      <c r="AL261">
        <v>0</v>
      </c>
      <c r="AM261">
        <v>4.33</v>
      </c>
      <c r="AN261">
        <v>4.3600000000000003</v>
      </c>
      <c r="AO261">
        <v>2.71</v>
      </c>
    </row>
    <row r="262" spans="1:41" x14ac:dyDescent="0.3">
      <c r="A262">
        <v>1</v>
      </c>
      <c r="B262">
        <v>0.9</v>
      </c>
      <c r="C262">
        <f t="shared" si="12"/>
        <v>0.97709755787710961</v>
      </c>
      <c r="D262" t="s">
        <v>37</v>
      </c>
      <c r="E262">
        <v>0</v>
      </c>
      <c r="F262">
        <v>0</v>
      </c>
      <c r="G262">
        <v>1</v>
      </c>
      <c r="H262">
        <v>0</v>
      </c>
      <c r="I262">
        <v>0</v>
      </c>
      <c r="J262" t="s">
        <v>47</v>
      </c>
      <c r="K262">
        <v>0</v>
      </c>
      <c r="L262">
        <v>0</v>
      </c>
      <c r="M262">
        <v>0</v>
      </c>
      <c r="N262">
        <v>1</v>
      </c>
      <c r="O262">
        <v>0</v>
      </c>
      <c r="P262">
        <v>0</v>
      </c>
      <c r="Q262">
        <v>0</v>
      </c>
      <c r="R262" t="s">
        <v>45</v>
      </c>
      <c r="S262">
        <v>0</v>
      </c>
      <c r="T262">
        <v>0</v>
      </c>
      <c r="U262">
        <v>0</v>
      </c>
      <c r="V262">
        <v>1</v>
      </c>
      <c r="W262">
        <v>0</v>
      </c>
      <c r="X262">
        <v>0</v>
      </c>
      <c r="Y262">
        <v>0</v>
      </c>
      <c r="Z262">
        <v>0</v>
      </c>
      <c r="AA262">
        <v>61.2</v>
      </c>
      <c r="AB262">
        <v>57</v>
      </c>
      <c r="AC262">
        <v>3521</v>
      </c>
      <c r="AD262">
        <v>8.1665003191550518</v>
      </c>
      <c r="AE262">
        <f t="shared" si="13"/>
        <v>3520.9999999999977</v>
      </c>
      <c r="AF262">
        <v>8.006687981124557</v>
      </c>
      <c r="AG262">
        <f t="shared" si="14"/>
        <v>3000.9613944365715</v>
      </c>
      <c r="AH262">
        <v>0.15981233803049477</v>
      </c>
      <c r="AI262">
        <v>3521</v>
      </c>
      <c r="AK262">
        <v>1</v>
      </c>
      <c r="AL262">
        <v>0</v>
      </c>
      <c r="AM262">
        <v>6.24</v>
      </c>
      <c r="AN262">
        <v>6.28</v>
      </c>
      <c r="AO262">
        <v>3.83</v>
      </c>
    </row>
    <row r="263" spans="1:41" x14ac:dyDescent="0.3">
      <c r="A263">
        <v>1</v>
      </c>
      <c r="B263">
        <v>0.31</v>
      </c>
      <c r="C263">
        <f t="shared" si="12"/>
        <v>0.77294828243535307</v>
      </c>
      <c r="D263" t="s">
        <v>46</v>
      </c>
      <c r="E263">
        <v>0</v>
      </c>
      <c r="F263">
        <v>0</v>
      </c>
      <c r="G263">
        <v>0</v>
      </c>
      <c r="H263">
        <v>1</v>
      </c>
      <c r="I263">
        <v>0</v>
      </c>
      <c r="J263" t="s">
        <v>40</v>
      </c>
      <c r="K263">
        <v>0</v>
      </c>
      <c r="L263">
        <v>1</v>
      </c>
      <c r="M263">
        <v>0</v>
      </c>
      <c r="N263">
        <v>0</v>
      </c>
      <c r="O263">
        <v>0</v>
      </c>
      <c r="P263">
        <v>0</v>
      </c>
      <c r="Q263">
        <v>0</v>
      </c>
      <c r="R263" t="s">
        <v>43</v>
      </c>
      <c r="S263">
        <v>0</v>
      </c>
      <c r="T263">
        <v>0</v>
      </c>
      <c r="U263">
        <v>0</v>
      </c>
      <c r="V263">
        <v>0</v>
      </c>
      <c r="W263">
        <v>0</v>
      </c>
      <c r="X263">
        <v>0</v>
      </c>
      <c r="Y263">
        <v>1</v>
      </c>
      <c r="Z263">
        <v>0</v>
      </c>
      <c r="AA263">
        <v>61.5</v>
      </c>
      <c r="AB263">
        <v>58</v>
      </c>
      <c r="AC263">
        <v>924</v>
      </c>
      <c r="AD263">
        <v>6.828712071641684</v>
      </c>
      <c r="AE263">
        <f t="shared" si="13"/>
        <v>923.99999999999989</v>
      </c>
      <c r="AF263">
        <v>6.8052700372832629</v>
      </c>
      <c r="AG263">
        <f t="shared" si="14"/>
        <v>902.5914703713438</v>
      </c>
      <c r="AH263">
        <v>2.3442034358421182E-2</v>
      </c>
      <c r="AI263">
        <v>924</v>
      </c>
      <c r="AK263">
        <v>1</v>
      </c>
      <c r="AL263">
        <v>0</v>
      </c>
      <c r="AM263">
        <v>4.3499999999999996</v>
      </c>
      <c r="AN263">
        <v>4.37</v>
      </c>
      <c r="AO263">
        <v>2.68</v>
      </c>
    </row>
    <row r="264" spans="1:41" x14ac:dyDescent="0.3">
      <c r="A264">
        <v>1</v>
      </c>
      <c r="B264">
        <v>0.3</v>
      </c>
      <c r="C264">
        <f t="shared" si="12"/>
        <v>0.76739499771787789</v>
      </c>
      <c r="D264" t="s">
        <v>46</v>
      </c>
      <c r="E264">
        <v>0</v>
      </c>
      <c r="F264">
        <v>0</v>
      </c>
      <c r="G264">
        <v>0</v>
      </c>
      <c r="H264">
        <v>1</v>
      </c>
      <c r="I264">
        <v>0</v>
      </c>
      <c r="J264" t="s">
        <v>51</v>
      </c>
      <c r="K264">
        <v>1</v>
      </c>
      <c r="L264">
        <v>0</v>
      </c>
      <c r="M264">
        <v>0</v>
      </c>
      <c r="N264">
        <v>0</v>
      </c>
      <c r="O264">
        <v>0</v>
      </c>
      <c r="P264">
        <v>0</v>
      </c>
      <c r="Q264">
        <v>0</v>
      </c>
      <c r="R264" t="s">
        <v>36</v>
      </c>
      <c r="S264">
        <v>0</v>
      </c>
      <c r="T264">
        <v>0</v>
      </c>
      <c r="U264">
        <v>1</v>
      </c>
      <c r="V264">
        <v>0</v>
      </c>
      <c r="W264">
        <v>0</v>
      </c>
      <c r="X264">
        <v>0</v>
      </c>
      <c r="Y264">
        <v>0</v>
      </c>
      <c r="Z264">
        <v>0</v>
      </c>
      <c r="AA264">
        <v>61.6</v>
      </c>
      <c r="AB264">
        <v>58</v>
      </c>
      <c r="AC264">
        <v>552</v>
      </c>
      <c r="AD264">
        <v>6.313548046277095</v>
      </c>
      <c r="AE264">
        <f t="shared" si="13"/>
        <v>551.99999999999977</v>
      </c>
      <c r="AF264">
        <v>6.3762989683657487</v>
      </c>
      <c r="AG264">
        <f t="shared" si="14"/>
        <v>587.74840187793131</v>
      </c>
      <c r="AH264">
        <v>-6.2750922088653738E-2</v>
      </c>
      <c r="AI264">
        <v>552</v>
      </c>
      <c r="AK264">
        <v>1</v>
      </c>
      <c r="AL264">
        <v>0</v>
      </c>
      <c r="AM264">
        <v>4.29</v>
      </c>
      <c r="AN264">
        <v>4.32</v>
      </c>
      <c r="AO264">
        <v>2.65</v>
      </c>
    </row>
    <row r="265" spans="1:41" x14ac:dyDescent="0.3">
      <c r="A265">
        <v>1</v>
      </c>
      <c r="B265">
        <v>0.52</v>
      </c>
      <c r="C265">
        <f t="shared" si="12"/>
        <v>0.86606230248622262</v>
      </c>
      <c r="D265" t="s">
        <v>34</v>
      </c>
      <c r="E265">
        <v>0</v>
      </c>
      <c r="F265">
        <v>1</v>
      </c>
      <c r="G265">
        <v>0</v>
      </c>
      <c r="H265">
        <v>0</v>
      </c>
      <c r="I265">
        <v>0</v>
      </c>
      <c r="J265" t="s">
        <v>38</v>
      </c>
      <c r="K265">
        <v>0</v>
      </c>
      <c r="L265">
        <v>0</v>
      </c>
      <c r="M265">
        <v>0</v>
      </c>
      <c r="N265">
        <v>0</v>
      </c>
      <c r="O265">
        <v>1</v>
      </c>
      <c r="P265">
        <v>0</v>
      </c>
      <c r="Q265">
        <v>0</v>
      </c>
      <c r="R265" t="s">
        <v>36</v>
      </c>
      <c r="S265">
        <v>0</v>
      </c>
      <c r="T265">
        <v>0</v>
      </c>
      <c r="U265">
        <v>1</v>
      </c>
      <c r="V265">
        <v>0</v>
      </c>
      <c r="W265">
        <v>0</v>
      </c>
      <c r="X265">
        <v>0</v>
      </c>
      <c r="Y265">
        <v>0</v>
      </c>
      <c r="Z265">
        <v>0</v>
      </c>
      <c r="AA265">
        <v>57.6</v>
      </c>
      <c r="AB265">
        <v>61</v>
      </c>
      <c r="AC265">
        <v>1056</v>
      </c>
      <c r="AD265">
        <v>6.9622434642662068</v>
      </c>
      <c r="AE265">
        <f t="shared" si="13"/>
        <v>1056</v>
      </c>
      <c r="AF265">
        <v>6.9904838073260382</v>
      </c>
      <c r="AG265">
        <f t="shared" si="14"/>
        <v>1086.2468832777879</v>
      </c>
      <c r="AH265">
        <v>-2.8240343059831474E-2</v>
      </c>
      <c r="AI265">
        <v>1056</v>
      </c>
      <c r="AK265">
        <v>1</v>
      </c>
      <c r="AL265">
        <v>0</v>
      </c>
      <c r="AM265">
        <v>5.34</v>
      </c>
      <c r="AN265">
        <v>5.32</v>
      </c>
      <c r="AO265">
        <v>3.07</v>
      </c>
    </row>
    <row r="266" spans="1:41" x14ac:dyDescent="0.3">
      <c r="A266">
        <v>1</v>
      </c>
      <c r="B266">
        <v>0.9</v>
      </c>
      <c r="C266">
        <f t="shared" si="12"/>
        <v>0.97709755787710961</v>
      </c>
      <c r="D266" t="s">
        <v>37</v>
      </c>
      <c r="E266">
        <v>0</v>
      </c>
      <c r="F266">
        <v>0</v>
      </c>
      <c r="G266">
        <v>1</v>
      </c>
      <c r="H266">
        <v>0</v>
      </c>
      <c r="I266">
        <v>0</v>
      </c>
      <c r="J266" t="s">
        <v>38</v>
      </c>
      <c r="K266">
        <v>0</v>
      </c>
      <c r="L266">
        <v>0</v>
      </c>
      <c r="M266">
        <v>0</v>
      </c>
      <c r="N266">
        <v>0</v>
      </c>
      <c r="O266">
        <v>1</v>
      </c>
      <c r="P266">
        <v>0</v>
      </c>
      <c r="Q266">
        <v>0</v>
      </c>
      <c r="R266" t="s">
        <v>41</v>
      </c>
      <c r="S266">
        <v>0</v>
      </c>
      <c r="T266">
        <v>0</v>
      </c>
      <c r="U266">
        <v>0</v>
      </c>
      <c r="V266">
        <v>0</v>
      </c>
      <c r="W266">
        <v>1</v>
      </c>
      <c r="X266">
        <v>0</v>
      </c>
      <c r="Y266">
        <v>0</v>
      </c>
      <c r="Z266">
        <v>0</v>
      </c>
      <c r="AA266">
        <v>62.1</v>
      </c>
      <c r="AB266">
        <v>56</v>
      </c>
      <c r="AC266">
        <v>5013</v>
      </c>
      <c r="AD266">
        <v>8.5197898172635043</v>
      </c>
      <c r="AE266">
        <f t="shared" si="13"/>
        <v>5013.0000000000045</v>
      </c>
      <c r="AF266">
        <v>8.3506784851289222</v>
      </c>
      <c r="AG266">
        <f t="shared" si="14"/>
        <v>4233.0518317429869</v>
      </c>
      <c r="AH266">
        <v>0.16911133213458207</v>
      </c>
      <c r="AI266">
        <v>5013</v>
      </c>
      <c r="AK266">
        <v>1</v>
      </c>
      <c r="AL266">
        <v>0</v>
      </c>
      <c r="AM266">
        <v>6.15</v>
      </c>
      <c r="AN266">
        <v>6.2</v>
      </c>
      <c r="AO266">
        <v>3.83</v>
      </c>
    </row>
    <row r="267" spans="1:41" x14ac:dyDescent="0.3">
      <c r="A267">
        <v>1</v>
      </c>
      <c r="B267">
        <v>0.51</v>
      </c>
      <c r="C267">
        <f t="shared" si="12"/>
        <v>0.8623720686657278</v>
      </c>
      <c r="D267" t="s">
        <v>52</v>
      </c>
      <c r="E267">
        <v>0</v>
      </c>
      <c r="F267">
        <v>0</v>
      </c>
      <c r="G267">
        <v>0</v>
      </c>
      <c r="H267">
        <v>0</v>
      </c>
      <c r="I267">
        <v>1</v>
      </c>
      <c r="J267" t="s">
        <v>40</v>
      </c>
      <c r="K267">
        <v>0</v>
      </c>
      <c r="L267">
        <v>1</v>
      </c>
      <c r="M267">
        <v>0</v>
      </c>
      <c r="N267">
        <v>0</v>
      </c>
      <c r="O267">
        <v>0</v>
      </c>
      <c r="P267">
        <v>0</v>
      </c>
      <c r="Q267">
        <v>0</v>
      </c>
      <c r="R267" t="s">
        <v>49</v>
      </c>
      <c r="S267">
        <v>0</v>
      </c>
      <c r="T267">
        <v>0</v>
      </c>
      <c r="U267">
        <v>0</v>
      </c>
      <c r="V267">
        <v>0</v>
      </c>
      <c r="W267">
        <v>0</v>
      </c>
      <c r="X267">
        <v>1</v>
      </c>
      <c r="Y267">
        <v>0</v>
      </c>
      <c r="Z267">
        <v>0</v>
      </c>
      <c r="AA267">
        <v>60.5</v>
      </c>
      <c r="AB267">
        <v>56</v>
      </c>
      <c r="AC267">
        <v>1656</v>
      </c>
      <c r="AD267">
        <v>7.412160334945205</v>
      </c>
      <c r="AE267">
        <f t="shared" si="13"/>
        <v>1656</v>
      </c>
      <c r="AF267">
        <v>7.3536402115689068</v>
      </c>
      <c r="AG267">
        <f t="shared" si="14"/>
        <v>1561.8717356529396</v>
      </c>
      <c r="AH267">
        <v>5.8520123376298194E-2</v>
      </c>
      <c r="AI267">
        <v>1656</v>
      </c>
      <c r="AK267">
        <v>1</v>
      </c>
      <c r="AL267">
        <v>0</v>
      </c>
      <c r="AM267">
        <v>5.18</v>
      </c>
      <c r="AN267">
        <v>5.24</v>
      </c>
      <c r="AO267">
        <v>3.15</v>
      </c>
    </row>
    <row r="268" spans="1:41" x14ac:dyDescent="0.3">
      <c r="A268">
        <v>1</v>
      </c>
      <c r="B268">
        <v>0.34</v>
      </c>
      <c r="C268">
        <f t="shared" si="12"/>
        <v>0.78880964799645237</v>
      </c>
      <c r="D268" t="s">
        <v>37</v>
      </c>
      <c r="E268">
        <v>0</v>
      </c>
      <c r="F268">
        <v>0</v>
      </c>
      <c r="G268">
        <v>1</v>
      </c>
      <c r="H268">
        <v>0</v>
      </c>
      <c r="I268">
        <v>0</v>
      </c>
      <c r="J268" t="s">
        <v>47</v>
      </c>
      <c r="K268">
        <v>0</v>
      </c>
      <c r="L268">
        <v>0</v>
      </c>
      <c r="M268">
        <v>0</v>
      </c>
      <c r="N268">
        <v>1</v>
      </c>
      <c r="O268">
        <v>0</v>
      </c>
      <c r="P268">
        <v>0</v>
      </c>
      <c r="Q268">
        <v>0</v>
      </c>
      <c r="R268" t="s">
        <v>43</v>
      </c>
      <c r="S268">
        <v>0</v>
      </c>
      <c r="T268">
        <v>0</v>
      </c>
      <c r="U268">
        <v>0</v>
      </c>
      <c r="V268">
        <v>0</v>
      </c>
      <c r="W268">
        <v>0</v>
      </c>
      <c r="X268">
        <v>0</v>
      </c>
      <c r="Y268">
        <v>1</v>
      </c>
      <c r="Z268">
        <v>0</v>
      </c>
      <c r="AA268">
        <v>61.7</v>
      </c>
      <c r="AB268">
        <v>56</v>
      </c>
      <c r="AC268">
        <v>863</v>
      </c>
      <c r="AD268">
        <v>6.7604146910834277</v>
      </c>
      <c r="AE268">
        <f t="shared" si="13"/>
        <v>862.99999999999977</v>
      </c>
      <c r="AF268">
        <v>6.8644839497221604</v>
      </c>
      <c r="AG268">
        <f t="shared" si="14"/>
        <v>957.65151593576275</v>
      </c>
      <c r="AH268">
        <v>-0.10406925863873262</v>
      </c>
      <c r="AI268">
        <v>863</v>
      </c>
      <c r="AK268">
        <v>1</v>
      </c>
      <c r="AL268">
        <v>0</v>
      </c>
      <c r="AM268">
        <v>4.5</v>
      </c>
      <c r="AN268">
        <v>4.55</v>
      </c>
      <c r="AO268">
        <v>2.79</v>
      </c>
    </row>
    <row r="269" spans="1:41" x14ac:dyDescent="0.3">
      <c r="A269">
        <v>1</v>
      </c>
      <c r="B269">
        <v>0.41</v>
      </c>
      <c r="C269">
        <f t="shared" si="12"/>
        <v>0.82196092099022677</v>
      </c>
      <c r="D269" t="s">
        <v>37</v>
      </c>
      <c r="E269">
        <v>0</v>
      </c>
      <c r="F269">
        <v>0</v>
      </c>
      <c r="G269">
        <v>1</v>
      </c>
      <c r="H269">
        <v>0</v>
      </c>
      <c r="I269">
        <v>0</v>
      </c>
      <c r="J269" t="s">
        <v>48</v>
      </c>
      <c r="K269">
        <v>0</v>
      </c>
      <c r="L269">
        <v>0</v>
      </c>
      <c r="M269">
        <v>1</v>
      </c>
      <c r="N269">
        <v>0</v>
      </c>
      <c r="O269">
        <v>0</v>
      </c>
      <c r="P269">
        <v>0</v>
      </c>
      <c r="Q269">
        <v>0</v>
      </c>
      <c r="R269" t="s">
        <v>39</v>
      </c>
      <c r="S269">
        <v>0</v>
      </c>
      <c r="T269">
        <v>0</v>
      </c>
      <c r="U269">
        <v>0</v>
      </c>
      <c r="V269">
        <v>0</v>
      </c>
      <c r="W269">
        <v>0</v>
      </c>
      <c r="X269">
        <v>0</v>
      </c>
      <c r="Y269">
        <v>0</v>
      </c>
      <c r="Z269">
        <v>1</v>
      </c>
      <c r="AA269">
        <v>61.7</v>
      </c>
      <c r="AB269">
        <v>57</v>
      </c>
      <c r="AC269">
        <v>1115</v>
      </c>
      <c r="AD269">
        <v>7.0166096838942194</v>
      </c>
      <c r="AE269">
        <f t="shared" si="13"/>
        <v>1115.0000000000002</v>
      </c>
      <c r="AF269">
        <v>7.2281635583061945</v>
      </c>
      <c r="AG269">
        <f t="shared" si="14"/>
        <v>1377.690131922438</v>
      </c>
      <c r="AH269">
        <v>-0.21155387441197515</v>
      </c>
      <c r="AI269">
        <v>1115</v>
      </c>
      <c r="AK269">
        <v>1</v>
      </c>
      <c r="AL269">
        <v>0</v>
      </c>
      <c r="AM269">
        <v>4.7300000000000004</v>
      </c>
      <c r="AN269">
        <v>4.8</v>
      </c>
      <c r="AO269">
        <v>2.94</v>
      </c>
    </row>
    <row r="270" spans="1:41" x14ac:dyDescent="0.3">
      <c r="A270">
        <v>1</v>
      </c>
      <c r="B270">
        <v>0.72</v>
      </c>
      <c r="C270">
        <f t="shared" si="12"/>
        <v>0.93030941457244143</v>
      </c>
      <c r="D270" t="s">
        <v>52</v>
      </c>
      <c r="E270">
        <v>0</v>
      </c>
      <c r="F270">
        <v>0</v>
      </c>
      <c r="G270">
        <v>0</v>
      </c>
      <c r="H270">
        <v>0</v>
      </c>
      <c r="I270">
        <v>1</v>
      </c>
      <c r="J270" t="s">
        <v>40</v>
      </c>
      <c r="K270">
        <v>0</v>
      </c>
      <c r="L270">
        <v>1</v>
      </c>
      <c r="M270">
        <v>0</v>
      </c>
      <c r="N270">
        <v>0</v>
      </c>
      <c r="O270">
        <v>0</v>
      </c>
      <c r="P270">
        <v>0</v>
      </c>
      <c r="Q270">
        <v>0</v>
      </c>
      <c r="R270" t="s">
        <v>49</v>
      </c>
      <c r="S270">
        <v>0</v>
      </c>
      <c r="T270">
        <v>0</v>
      </c>
      <c r="U270">
        <v>0</v>
      </c>
      <c r="V270">
        <v>0</v>
      </c>
      <c r="W270">
        <v>0</v>
      </c>
      <c r="X270">
        <v>1</v>
      </c>
      <c r="Y270">
        <v>0</v>
      </c>
      <c r="Z270">
        <v>0</v>
      </c>
      <c r="AA270">
        <v>63.2</v>
      </c>
      <c r="AB270">
        <v>58</v>
      </c>
      <c r="AC270">
        <v>2923</v>
      </c>
      <c r="AD270">
        <v>7.9803657651112463</v>
      </c>
      <c r="AE270">
        <f t="shared" si="13"/>
        <v>2923.0000000000009</v>
      </c>
      <c r="AF270">
        <v>8.0021764455290292</v>
      </c>
      <c r="AG270">
        <f t="shared" si="14"/>
        <v>2987.4529451222484</v>
      </c>
      <c r="AH270">
        <v>-2.1810680417782891E-2</v>
      </c>
      <c r="AI270">
        <v>2923</v>
      </c>
      <c r="AK270">
        <v>1</v>
      </c>
      <c r="AL270">
        <v>0</v>
      </c>
      <c r="AM270">
        <v>5.67</v>
      </c>
      <c r="AN270">
        <v>5.72</v>
      </c>
      <c r="AO270">
        <v>3.6</v>
      </c>
    </row>
    <row r="271" spans="1:41" x14ac:dyDescent="0.3">
      <c r="A271">
        <v>1</v>
      </c>
      <c r="B271">
        <v>0.4</v>
      </c>
      <c r="C271">
        <f t="shared" si="12"/>
        <v>0.81750984625132994</v>
      </c>
      <c r="D271" t="s">
        <v>37</v>
      </c>
      <c r="E271">
        <v>0</v>
      </c>
      <c r="F271">
        <v>0</v>
      </c>
      <c r="G271">
        <v>1</v>
      </c>
      <c r="H271">
        <v>0</v>
      </c>
      <c r="I271">
        <v>0</v>
      </c>
      <c r="J271" t="s">
        <v>48</v>
      </c>
      <c r="K271">
        <v>0</v>
      </c>
      <c r="L271">
        <v>0</v>
      </c>
      <c r="M271">
        <v>1</v>
      </c>
      <c r="N271">
        <v>0</v>
      </c>
      <c r="O271">
        <v>0</v>
      </c>
      <c r="P271">
        <v>0</v>
      </c>
      <c r="Q271">
        <v>0</v>
      </c>
      <c r="R271" t="s">
        <v>43</v>
      </c>
      <c r="S271">
        <v>0</v>
      </c>
      <c r="T271">
        <v>0</v>
      </c>
      <c r="U271">
        <v>0</v>
      </c>
      <c r="V271">
        <v>0</v>
      </c>
      <c r="W271">
        <v>0</v>
      </c>
      <c r="X271">
        <v>0</v>
      </c>
      <c r="Y271">
        <v>1</v>
      </c>
      <c r="Z271">
        <v>0</v>
      </c>
      <c r="AA271">
        <v>61.5</v>
      </c>
      <c r="AB271">
        <v>56</v>
      </c>
      <c r="AC271">
        <v>1206</v>
      </c>
      <c r="AD271">
        <v>7.0950643772871311</v>
      </c>
      <c r="AE271">
        <f t="shared" si="13"/>
        <v>1206.0000000000005</v>
      </c>
      <c r="AF271">
        <v>7.2041784276929377</v>
      </c>
      <c r="AG271">
        <f t="shared" si="14"/>
        <v>1345.0391880295442</v>
      </c>
      <c r="AH271">
        <v>-0.10911405040580657</v>
      </c>
      <c r="AI271">
        <v>1206</v>
      </c>
      <c r="AK271">
        <v>1</v>
      </c>
      <c r="AL271">
        <v>0</v>
      </c>
      <c r="AM271">
        <v>4.7699999999999996</v>
      </c>
      <c r="AN271">
        <v>4.7300000000000004</v>
      </c>
      <c r="AO271">
        <v>2.92</v>
      </c>
    </row>
    <row r="272" spans="1:41" x14ac:dyDescent="0.3">
      <c r="A272">
        <v>1</v>
      </c>
      <c r="B272">
        <v>0.7</v>
      </c>
      <c r="C272">
        <f t="shared" si="12"/>
        <v>0.9245641699070527</v>
      </c>
      <c r="D272" t="s">
        <v>46</v>
      </c>
      <c r="E272">
        <v>0</v>
      </c>
      <c r="F272">
        <v>0</v>
      </c>
      <c r="G272">
        <v>0</v>
      </c>
      <c r="H272">
        <v>1</v>
      </c>
      <c r="I272">
        <v>0</v>
      </c>
      <c r="J272" t="s">
        <v>48</v>
      </c>
      <c r="K272">
        <v>0</v>
      </c>
      <c r="L272">
        <v>0</v>
      </c>
      <c r="M272">
        <v>1</v>
      </c>
      <c r="N272">
        <v>0</v>
      </c>
      <c r="O272">
        <v>0</v>
      </c>
      <c r="P272">
        <v>0</v>
      </c>
      <c r="Q272">
        <v>0</v>
      </c>
      <c r="R272" t="s">
        <v>45</v>
      </c>
      <c r="S272">
        <v>0</v>
      </c>
      <c r="T272">
        <v>0</v>
      </c>
      <c r="U272">
        <v>0</v>
      </c>
      <c r="V272">
        <v>1</v>
      </c>
      <c r="W272">
        <v>0</v>
      </c>
      <c r="X272">
        <v>0</v>
      </c>
      <c r="Y272">
        <v>0</v>
      </c>
      <c r="Z272">
        <v>0</v>
      </c>
      <c r="AA272">
        <v>61.2</v>
      </c>
      <c r="AB272">
        <v>59</v>
      </c>
      <c r="AC272">
        <v>1792</v>
      </c>
      <c r="AD272">
        <v>7.4910875935348757</v>
      </c>
      <c r="AE272">
        <f t="shared" si="13"/>
        <v>1792</v>
      </c>
      <c r="AF272">
        <v>7.5598423331315185</v>
      </c>
      <c r="AG272">
        <f t="shared" si="14"/>
        <v>1919.5428412048118</v>
      </c>
      <c r="AH272">
        <v>-6.87547395966428E-2</v>
      </c>
      <c r="AI272">
        <v>1792</v>
      </c>
      <c r="AK272">
        <v>1</v>
      </c>
      <c r="AL272">
        <v>0</v>
      </c>
      <c r="AM272">
        <v>5.75</v>
      </c>
      <c r="AN272">
        <v>5.72</v>
      </c>
      <c r="AO272">
        <v>3.51</v>
      </c>
    </row>
    <row r="273" spans="1:41" x14ac:dyDescent="0.3">
      <c r="A273">
        <v>1</v>
      </c>
      <c r="B273">
        <v>0.35</v>
      </c>
      <c r="C273">
        <f t="shared" si="12"/>
        <v>0.79385386390070878</v>
      </c>
      <c r="D273" t="s">
        <v>46</v>
      </c>
      <c r="E273">
        <v>0</v>
      </c>
      <c r="F273">
        <v>0</v>
      </c>
      <c r="G273">
        <v>0</v>
      </c>
      <c r="H273">
        <v>1</v>
      </c>
      <c r="I273">
        <v>0</v>
      </c>
      <c r="J273" t="s">
        <v>44</v>
      </c>
      <c r="K273">
        <v>0</v>
      </c>
      <c r="L273">
        <v>0</v>
      </c>
      <c r="M273">
        <v>0</v>
      </c>
      <c r="N273">
        <v>0</v>
      </c>
      <c r="O273">
        <v>0</v>
      </c>
      <c r="P273">
        <v>1</v>
      </c>
      <c r="Q273">
        <v>0</v>
      </c>
      <c r="R273" t="s">
        <v>49</v>
      </c>
      <c r="S273">
        <v>0</v>
      </c>
      <c r="T273">
        <v>0</v>
      </c>
      <c r="U273">
        <v>0</v>
      </c>
      <c r="V273">
        <v>0</v>
      </c>
      <c r="W273">
        <v>0</v>
      </c>
      <c r="X273">
        <v>1</v>
      </c>
      <c r="Y273">
        <v>0</v>
      </c>
      <c r="Z273">
        <v>0</v>
      </c>
      <c r="AA273">
        <v>62.9</v>
      </c>
      <c r="AB273">
        <v>57</v>
      </c>
      <c r="AC273">
        <v>630</v>
      </c>
      <c r="AD273">
        <v>6.4457198193855785</v>
      </c>
      <c r="AE273">
        <f t="shared" si="13"/>
        <v>630.00000000000011</v>
      </c>
      <c r="AF273">
        <v>6.3612426266568338</v>
      </c>
      <c r="AG273">
        <f t="shared" si="14"/>
        <v>578.96534735654916</v>
      </c>
      <c r="AH273">
        <v>8.4477192728744654E-2</v>
      </c>
      <c r="AI273">
        <v>630</v>
      </c>
      <c r="AK273">
        <v>1</v>
      </c>
      <c r="AL273">
        <v>0</v>
      </c>
      <c r="AM273">
        <v>4.53</v>
      </c>
      <c r="AN273">
        <v>4.5</v>
      </c>
      <c r="AO273">
        <v>2.84</v>
      </c>
    </row>
    <row r="274" spans="1:41" x14ac:dyDescent="0.3">
      <c r="A274">
        <v>1</v>
      </c>
      <c r="B274">
        <v>0.59</v>
      </c>
      <c r="C274">
        <f t="shared" si="12"/>
        <v>0.89045167945814385</v>
      </c>
      <c r="D274" t="s">
        <v>37</v>
      </c>
      <c r="E274">
        <v>0</v>
      </c>
      <c r="F274">
        <v>0</v>
      </c>
      <c r="G274">
        <v>1</v>
      </c>
      <c r="H274">
        <v>0</v>
      </c>
      <c r="I274">
        <v>0</v>
      </c>
      <c r="J274" t="s">
        <v>51</v>
      </c>
      <c r="K274">
        <v>1</v>
      </c>
      <c r="L274">
        <v>0</v>
      </c>
      <c r="M274">
        <v>0</v>
      </c>
      <c r="N274">
        <v>0</v>
      </c>
      <c r="O274">
        <v>0</v>
      </c>
      <c r="P274">
        <v>0</v>
      </c>
      <c r="Q274">
        <v>0</v>
      </c>
      <c r="R274" t="s">
        <v>36</v>
      </c>
      <c r="S274">
        <v>0</v>
      </c>
      <c r="T274">
        <v>0</v>
      </c>
      <c r="U274">
        <v>1</v>
      </c>
      <c r="V274">
        <v>0</v>
      </c>
      <c r="W274">
        <v>0</v>
      </c>
      <c r="X274">
        <v>0</v>
      </c>
      <c r="Y274">
        <v>0</v>
      </c>
      <c r="Z274">
        <v>0</v>
      </c>
      <c r="AA274">
        <v>61.2</v>
      </c>
      <c r="AB274">
        <v>56</v>
      </c>
      <c r="AC274">
        <v>1694</v>
      </c>
      <c r="AD274">
        <v>7.4348478752119993</v>
      </c>
      <c r="AE274">
        <f t="shared" si="13"/>
        <v>1693.9999999999993</v>
      </c>
      <c r="AF274">
        <v>7.587735417494855</v>
      </c>
      <c r="AG274">
        <f t="shared" si="14"/>
        <v>1973.8385284722965</v>
      </c>
      <c r="AH274">
        <v>-0.15288754228285573</v>
      </c>
      <c r="AI274">
        <v>1694</v>
      </c>
      <c r="AK274">
        <v>1</v>
      </c>
      <c r="AL274">
        <v>0</v>
      </c>
      <c r="AM274">
        <v>5.38</v>
      </c>
      <c r="AN274">
        <v>5.43</v>
      </c>
      <c r="AO274">
        <v>3.31</v>
      </c>
    </row>
    <row r="275" spans="1:41" x14ac:dyDescent="0.3">
      <c r="A275">
        <v>1</v>
      </c>
      <c r="B275">
        <v>0.54</v>
      </c>
      <c r="C275">
        <f t="shared" si="12"/>
        <v>0.8732797462273717</v>
      </c>
      <c r="D275" t="s">
        <v>37</v>
      </c>
      <c r="E275">
        <v>0</v>
      </c>
      <c r="F275">
        <v>0</v>
      </c>
      <c r="G275">
        <v>1</v>
      </c>
      <c r="H275">
        <v>0</v>
      </c>
      <c r="I275">
        <v>0</v>
      </c>
      <c r="J275" t="s">
        <v>47</v>
      </c>
      <c r="K275">
        <v>0</v>
      </c>
      <c r="L275">
        <v>0</v>
      </c>
      <c r="M275">
        <v>0</v>
      </c>
      <c r="N275">
        <v>1</v>
      </c>
      <c r="O275">
        <v>0</v>
      </c>
      <c r="P275">
        <v>0</v>
      </c>
      <c r="Q275">
        <v>0</v>
      </c>
      <c r="R275" t="s">
        <v>45</v>
      </c>
      <c r="S275">
        <v>0</v>
      </c>
      <c r="T275">
        <v>0</v>
      </c>
      <c r="U275">
        <v>0</v>
      </c>
      <c r="V275">
        <v>1</v>
      </c>
      <c r="W275">
        <v>0</v>
      </c>
      <c r="X275">
        <v>0</v>
      </c>
      <c r="Y275">
        <v>0</v>
      </c>
      <c r="Z275">
        <v>0</v>
      </c>
      <c r="AA275">
        <v>61.8</v>
      </c>
      <c r="AB275">
        <v>54</v>
      </c>
      <c r="AC275">
        <v>1133</v>
      </c>
      <c r="AD275">
        <v>7.0326242610280065</v>
      </c>
      <c r="AE275">
        <f t="shared" si="13"/>
        <v>1133.0000000000002</v>
      </c>
      <c r="AF275">
        <v>7.072885806886978</v>
      </c>
      <c r="AG275">
        <f t="shared" si="14"/>
        <v>1179.5470724715722</v>
      </c>
      <c r="AH275">
        <v>-4.0261545858971459E-2</v>
      </c>
      <c r="AI275">
        <v>1133</v>
      </c>
      <c r="AK275">
        <v>1</v>
      </c>
      <c r="AL275">
        <v>0</v>
      </c>
      <c r="AM275">
        <v>5.23</v>
      </c>
      <c r="AN275">
        <v>5.25</v>
      </c>
      <c r="AO275">
        <v>3.24</v>
      </c>
    </row>
    <row r="276" spans="1:41" x14ac:dyDescent="0.3">
      <c r="A276">
        <v>1</v>
      </c>
      <c r="B276">
        <v>0.6</v>
      </c>
      <c r="C276">
        <f t="shared" si="12"/>
        <v>0.89374877583841517</v>
      </c>
      <c r="D276" t="s">
        <v>46</v>
      </c>
      <c r="E276">
        <v>0</v>
      </c>
      <c r="F276">
        <v>0</v>
      </c>
      <c r="G276">
        <v>0</v>
      </c>
      <c r="H276">
        <v>1</v>
      </c>
      <c r="I276">
        <v>0</v>
      </c>
      <c r="J276" t="s">
        <v>51</v>
      </c>
      <c r="K276">
        <v>1</v>
      </c>
      <c r="L276">
        <v>0</v>
      </c>
      <c r="M276">
        <v>0</v>
      </c>
      <c r="N276">
        <v>0</v>
      </c>
      <c r="O276">
        <v>0</v>
      </c>
      <c r="P276">
        <v>0</v>
      </c>
      <c r="Q276">
        <v>0</v>
      </c>
      <c r="R276" t="s">
        <v>49</v>
      </c>
      <c r="S276">
        <v>0</v>
      </c>
      <c r="T276">
        <v>0</v>
      </c>
      <c r="U276">
        <v>0</v>
      </c>
      <c r="V276">
        <v>0</v>
      </c>
      <c r="W276">
        <v>0</v>
      </c>
      <c r="X276">
        <v>1</v>
      </c>
      <c r="Y276">
        <v>0</v>
      </c>
      <c r="Z276">
        <v>0</v>
      </c>
      <c r="AA276">
        <v>60.9</v>
      </c>
      <c r="AB276">
        <v>61</v>
      </c>
      <c r="AC276">
        <v>1808</v>
      </c>
      <c r="AD276">
        <v>7.4999765409521215</v>
      </c>
      <c r="AE276">
        <f t="shared" si="13"/>
        <v>1807.9999999999995</v>
      </c>
      <c r="AF276">
        <v>7.7226904592144461</v>
      </c>
      <c r="AG276">
        <f t="shared" si="14"/>
        <v>2259.0292378534232</v>
      </c>
      <c r="AH276">
        <v>-0.22271391826232456</v>
      </c>
      <c r="AI276">
        <v>1808</v>
      </c>
      <c r="AK276">
        <v>1</v>
      </c>
      <c r="AL276">
        <v>0</v>
      </c>
      <c r="AM276">
        <v>5.43</v>
      </c>
      <c r="AN276">
        <v>5.4</v>
      </c>
      <c r="AO276">
        <v>3.3</v>
      </c>
    </row>
    <row r="277" spans="1:41" x14ac:dyDescent="0.3">
      <c r="A277">
        <v>1</v>
      </c>
      <c r="B277">
        <v>0.52</v>
      </c>
      <c r="C277">
        <f t="shared" si="12"/>
        <v>0.86606230248622262</v>
      </c>
      <c r="D277" t="s">
        <v>37</v>
      </c>
      <c r="E277">
        <v>0</v>
      </c>
      <c r="F277">
        <v>0</v>
      </c>
      <c r="G277">
        <v>1</v>
      </c>
      <c r="H277">
        <v>0</v>
      </c>
      <c r="I277">
        <v>0</v>
      </c>
      <c r="J277" t="s">
        <v>48</v>
      </c>
      <c r="K277">
        <v>0</v>
      </c>
      <c r="L277">
        <v>0</v>
      </c>
      <c r="M277">
        <v>1</v>
      </c>
      <c r="N277">
        <v>0</v>
      </c>
      <c r="O277">
        <v>0</v>
      </c>
      <c r="P277">
        <v>0</v>
      </c>
      <c r="Q277">
        <v>0</v>
      </c>
      <c r="R277" t="s">
        <v>41</v>
      </c>
      <c r="S277">
        <v>0</v>
      </c>
      <c r="T277">
        <v>0</v>
      </c>
      <c r="U277">
        <v>0</v>
      </c>
      <c r="V277">
        <v>0</v>
      </c>
      <c r="W277">
        <v>1</v>
      </c>
      <c r="X277">
        <v>0</v>
      </c>
      <c r="Y277">
        <v>0</v>
      </c>
      <c r="Z277">
        <v>0</v>
      </c>
      <c r="AA277">
        <v>62.3</v>
      </c>
      <c r="AB277">
        <v>55</v>
      </c>
      <c r="AC277">
        <v>1778</v>
      </c>
      <c r="AD277">
        <v>7.48324441607385</v>
      </c>
      <c r="AE277">
        <f t="shared" si="13"/>
        <v>1778.0000000000002</v>
      </c>
      <c r="AF277">
        <v>7.4551903467450646</v>
      </c>
      <c r="AG277">
        <f t="shared" si="14"/>
        <v>1728.8130378849321</v>
      </c>
      <c r="AH277">
        <v>2.8054069328785403E-2</v>
      </c>
      <c r="AI277">
        <v>1778</v>
      </c>
      <c r="AK277">
        <v>1</v>
      </c>
      <c r="AL277">
        <v>0</v>
      </c>
      <c r="AM277">
        <v>5.16</v>
      </c>
      <c r="AN277">
        <v>5.21</v>
      </c>
      <c r="AO277">
        <v>3.23</v>
      </c>
    </row>
    <row r="278" spans="1:41" x14ac:dyDescent="0.3">
      <c r="A278">
        <v>1</v>
      </c>
      <c r="B278">
        <v>0.72</v>
      </c>
      <c r="C278">
        <f t="shared" si="12"/>
        <v>0.93030941457244143</v>
      </c>
      <c r="D278" t="s">
        <v>52</v>
      </c>
      <c r="E278">
        <v>0</v>
      </c>
      <c r="F278">
        <v>0</v>
      </c>
      <c r="G278">
        <v>0</v>
      </c>
      <c r="H278">
        <v>0</v>
      </c>
      <c r="I278">
        <v>1</v>
      </c>
      <c r="J278" t="s">
        <v>40</v>
      </c>
      <c r="K278">
        <v>0</v>
      </c>
      <c r="L278">
        <v>1</v>
      </c>
      <c r="M278">
        <v>0</v>
      </c>
      <c r="N278">
        <v>0</v>
      </c>
      <c r="O278">
        <v>0</v>
      </c>
      <c r="P278">
        <v>0</v>
      </c>
      <c r="Q278">
        <v>0</v>
      </c>
      <c r="R278" t="s">
        <v>36</v>
      </c>
      <c r="S278">
        <v>0</v>
      </c>
      <c r="T278">
        <v>0</v>
      </c>
      <c r="U278">
        <v>1</v>
      </c>
      <c r="V278">
        <v>0</v>
      </c>
      <c r="W278">
        <v>0</v>
      </c>
      <c r="X278">
        <v>0</v>
      </c>
      <c r="Y278">
        <v>0</v>
      </c>
      <c r="Z278">
        <v>0</v>
      </c>
      <c r="AA278">
        <v>63.3</v>
      </c>
      <c r="AB278">
        <v>56</v>
      </c>
      <c r="AC278">
        <v>3183</v>
      </c>
      <c r="AD278">
        <v>8.065579427282092</v>
      </c>
      <c r="AE278">
        <f t="shared" si="13"/>
        <v>3182.9999999999973</v>
      </c>
      <c r="AF278">
        <v>7.860108174627932</v>
      </c>
      <c r="AG278">
        <f t="shared" si="14"/>
        <v>2591.8007273281701</v>
      </c>
      <c r="AH278">
        <v>0.20547125265416</v>
      </c>
      <c r="AI278">
        <v>3183</v>
      </c>
      <c r="AK278">
        <v>1</v>
      </c>
      <c r="AL278">
        <v>0</v>
      </c>
      <c r="AM278">
        <v>5.67</v>
      </c>
      <c r="AN278">
        <v>5.71</v>
      </c>
      <c r="AO278">
        <v>3.6</v>
      </c>
    </row>
    <row r="279" spans="1:41" x14ac:dyDescent="0.3">
      <c r="A279">
        <v>1</v>
      </c>
      <c r="B279">
        <v>1</v>
      </c>
      <c r="C279">
        <f t="shared" si="12"/>
        <v>1</v>
      </c>
      <c r="D279" t="s">
        <v>46</v>
      </c>
      <c r="E279">
        <v>0</v>
      </c>
      <c r="F279">
        <v>0</v>
      </c>
      <c r="G279">
        <v>0</v>
      </c>
      <c r="H279">
        <v>1</v>
      </c>
      <c r="I279">
        <v>0</v>
      </c>
      <c r="J279" t="s">
        <v>47</v>
      </c>
      <c r="K279">
        <v>0</v>
      </c>
      <c r="L279">
        <v>0</v>
      </c>
      <c r="M279">
        <v>0</v>
      </c>
      <c r="N279">
        <v>1</v>
      </c>
      <c r="O279">
        <v>0</v>
      </c>
      <c r="P279">
        <v>0</v>
      </c>
      <c r="Q279">
        <v>0</v>
      </c>
      <c r="R279" t="s">
        <v>50</v>
      </c>
      <c r="S279">
        <v>0</v>
      </c>
      <c r="T279">
        <v>1</v>
      </c>
      <c r="U279">
        <v>0</v>
      </c>
      <c r="V279">
        <v>0</v>
      </c>
      <c r="W279">
        <v>0</v>
      </c>
      <c r="X279">
        <v>0</v>
      </c>
      <c r="Y279">
        <v>0</v>
      </c>
      <c r="Z279">
        <v>0</v>
      </c>
      <c r="AA279">
        <v>61.4</v>
      </c>
      <c r="AB279">
        <v>59</v>
      </c>
      <c r="AC279">
        <v>7822</v>
      </c>
      <c r="AD279">
        <v>8.9646955553154601</v>
      </c>
      <c r="AE279">
        <f t="shared" si="13"/>
        <v>7822.0000000000055</v>
      </c>
      <c r="AF279">
        <v>8.8549365756881482</v>
      </c>
      <c r="AG279">
        <f t="shared" si="14"/>
        <v>7008.9036913091359</v>
      </c>
      <c r="AH279">
        <v>0.10975897962731196</v>
      </c>
      <c r="AI279">
        <v>7822</v>
      </c>
      <c r="AK279">
        <v>1</v>
      </c>
      <c r="AL279">
        <v>0</v>
      </c>
      <c r="AM279">
        <v>6.47</v>
      </c>
      <c r="AN279">
        <v>6.39</v>
      </c>
      <c r="AO279">
        <v>3.95</v>
      </c>
    </row>
    <row r="280" spans="1:41" x14ac:dyDescent="0.3">
      <c r="A280">
        <v>1</v>
      </c>
      <c r="B280">
        <v>0.51</v>
      </c>
      <c r="C280">
        <f t="shared" si="12"/>
        <v>0.8623720686657278</v>
      </c>
      <c r="D280" t="s">
        <v>37</v>
      </c>
      <c r="E280">
        <v>0</v>
      </c>
      <c r="F280">
        <v>0</v>
      </c>
      <c r="G280">
        <v>1</v>
      </c>
      <c r="H280">
        <v>0</v>
      </c>
      <c r="I280">
        <v>0</v>
      </c>
      <c r="J280" t="s">
        <v>38</v>
      </c>
      <c r="K280">
        <v>0</v>
      </c>
      <c r="L280">
        <v>0</v>
      </c>
      <c r="M280">
        <v>0</v>
      </c>
      <c r="N280">
        <v>0</v>
      </c>
      <c r="O280">
        <v>1</v>
      </c>
      <c r="P280">
        <v>0</v>
      </c>
      <c r="Q280">
        <v>0</v>
      </c>
      <c r="R280" t="s">
        <v>50</v>
      </c>
      <c r="S280">
        <v>0</v>
      </c>
      <c r="T280">
        <v>1</v>
      </c>
      <c r="U280">
        <v>0</v>
      </c>
      <c r="V280">
        <v>0</v>
      </c>
      <c r="W280">
        <v>0</v>
      </c>
      <c r="X280">
        <v>0</v>
      </c>
      <c r="Y280">
        <v>0</v>
      </c>
      <c r="Z280">
        <v>0</v>
      </c>
      <c r="AA280">
        <v>59.6</v>
      </c>
      <c r="AB280">
        <v>59</v>
      </c>
      <c r="AC280">
        <v>2063</v>
      </c>
      <c r="AD280">
        <v>7.6319165130712516</v>
      </c>
      <c r="AE280">
        <f t="shared" si="13"/>
        <v>2062.9999999999995</v>
      </c>
      <c r="AF280">
        <v>7.5750697719228395</v>
      </c>
      <c r="AG280">
        <f t="shared" si="14"/>
        <v>1948.996243140999</v>
      </c>
      <c r="AH280">
        <v>5.684674114841215E-2</v>
      </c>
      <c r="AI280">
        <v>2063</v>
      </c>
      <c r="AK280">
        <v>1</v>
      </c>
      <c r="AL280">
        <v>0</v>
      </c>
      <c r="AM280">
        <v>5.2</v>
      </c>
      <c r="AN280">
        <v>5.24</v>
      </c>
      <c r="AO280">
        <v>3.11</v>
      </c>
    </row>
    <row r="281" spans="1:41" x14ac:dyDescent="0.3">
      <c r="A281">
        <v>1</v>
      </c>
      <c r="B281">
        <v>0.51</v>
      </c>
      <c r="C281">
        <f t="shared" si="12"/>
        <v>0.8623720686657278</v>
      </c>
      <c r="D281" t="s">
        <v>46</v>
      </c>
      <c r="E281">
        <v>0</v>
      </c>
      <c r="F281">
        <v>0</v>
      </c>
      <c r="G281">
        <v>0</v>
      </c>
      <c r="H281">
        <v>1</v>
      </c>
      <c r="I281">
        <v>0</v>
      </c>
      <c r="J281" t="s">
        <v>51</v>
      </c>
      <c r="K281">
        <v>1</v>
      </c>
      <c r="L281">
        <v>0</v>
      </c>
      <c r="M281">
        <v>0</v>
      </c>
      <c r="N281">
        <v>0</v>
      </c>
      <c r="O281">
        <v>0</v>
      </c>
      <c r="P281">
        <v>0</v>
      </c>
      <c r="Q281">
        <v>0</v>
      </c>
      <c r="R281" t="s">
        <v>49</v>
      </c>
      <c r="S281">
        <v>0</v>
      </c>
      <c r="T281">
        <v>0</v>
      </c>
      <c r="U281">
        <v>0</v>
      </c>
      <c r="V281">
        <v>0</v>
      </c>
      <c r="W281">
        <v>0</v>
      </c>
      <c r="X281">
        <v>1</v>
      </c>
      <c r="Y281">
        <v>0</v>
      </c>
      <c r="Z281">
        <v>0</v>
      </c>
      <c r="AA281">
        <v>61.9</v>
      </c>
      <c r="AB281">
        <v>58</v>
      </c>
      <c r="AC281">
        <v>1818</v>
      </c>
      <c r="AD281">
        <v>7.5054922747374242</v>
      </c>
      <c r="AE281">
        <f t="shared" si="13"/>
        <v>1818</v>
      </c>
      <c r="AF281">
        <v>7.3753401155132021</v>
      </c>
      <c r="AG281">
        <f t="shared" si="14"/>
        <v>1596.1346083316887</v>
      </c>
      <c r="AH281">
        <v>0.13015215922422207</v>
      </c>
      <c r="AI281">
        <v>1818</v>
      </c>
      <c r="AK281">
        <v>1</v>
      </c>
      <c r="AL281">
        <v>0</v>
      </c>
      <c r="AM281">
        <v>5.19</v>
      </c>
      <c r="AN281">
        <v>5.12</v>
      </c>
      <c r="AO281">
        <v>3.19</v>
      </c>
    </row>
    <row r="282" spans="1:41" x14ac:dyDescent="0.3">
      <c r="A282">
        <v>1</v>
      </c>
      <c r="B282">
        <v>0.72</v>
      </c>
      <c r="C282">
        <f t="shared" si="12"/>
        <v>0.93030941457244143</v>
      </c>
      <c r="D282" t="s">
        <v>46</v>
      </c>
      <c r="E282">
        <v>0</v>
      </c>
      <c r="F282">
        <v>0</v>
      </c>
      <c r="G282">
        <v>0</v>
      </c>
      <c r="H282">
        <v>1</v>
      </c>
      <c r="I282">
        <v>0</v>
      </c>
      <c r="J282" t="s">
        <v>38</v>
      </c>
      <c r="K282">
        <v>0</v>
      </c>
      <c r="L282">
        <v>0</v>
      </c>
      <c r="M282">
        <v>0</v>
      </c>
      <c r="N282">
        <v>0</v>
      </c>
      <c r="O282">
        <v>1</v>
      </c>
      <c r="P282">
        <v>0</v>
      </c>
      <c r="Q282">
        <v>0</v>
      </c>
      <c r="R282" t="s">
        <v>49</v>
      </c>
      <c r="S282">
        <v>0</v>
      </c>
      <c r="T282">
        <v>0</v>
      </c>
      <c r="U282">
        <v>0</v>
      </c>
      <c r="V282">
        <v>0</v>
      </c>
      <c r="W282">
        <v>0</v>
      </c>
      <c r="X282">
        <v>1</v>
      </c>
      <c r="Y282">
        <v>0</v>
      </c>
      <c r="Z282">
        <v>0</v>
      </c>
      <c r="AA282">
        <v>61.4</v>
      </c>
      <c r="AB282">
        <v>57</v>
      </c>
      <c r="AC282">
        <v>2484</v>
      </c>
      <c r="AD282">
        <v>7.8176254430533696</v>
      </c>
      <c r="AE282">
        <f t="shared" si="13"/>
        <v>2484.0000000000005</v>
      </c>
      <c r="AF282">
        <v>7.7906907760821884</v>
      </c>
      <c r="AG282">
        <f t="shared" si="14"/>
        <v>2417.9872932196026</v>
      </c>
      <c r="AH282">
        <v>2.6934666971181187E-2</v>
      </c>
      <c r="AI282">
        <v>2484</v>
      </c>
      <c r="AK282">
        <v>1</v>
      </c>
      <c r="AL282">
        <v>0</v>
      </c>
      <c r="AM282">
        <v>5.79</v>
      </c>
      <c r="AN282">
        <v>5.75</v>
      </c>
      <c r="AO282">
        <v>3.54</v>
      </c>
    </row>
    <row r="283" spans="1:41" x14ac:dyDescent="0.3">
      <c r="A283">
        <v>1</v>
      </c>
      <c r="B283">
        <v>0.35</v>
      </c>
      <c r="C283">
        <f t="shared" si="12"/>
        <v>0.79385386390070878</v>
      </c>
      <c r="D283" t="s">
        <v>37</v>
      </c>
      <c r="E283">
        <v>0</v>
      </c>
      <c r="F283">
        <v>0</v>
      </c>
      <c r="G283">
        <v>1</v>
      </c>
      <c r="H283">
        <v>0</v>
      </c>
      <c r="I283">
        <v>0</v>
      </c>
      <c r="J283" t="s">
        <v>51</v>
      </c>
      <c r="K283">
        <v>1</v>
      </c>
      <c r="L283">
        <v>0</v>
      </c>
      <c r="M283">
        <v>0</v>
      </c>
      <c r="N283">
        <v>0</v>
      </c>
      <c r="O283">
        <v>0</v>
      </c>
      <c r="P283">
        <v>0</v>
      </c>
      <c r="Q283">
        <v>0</v>
      </c>
      <c r="R283" t="s">
        <v>36</v>
      </c>
      <c r="S283">
        <v>0</v>
      </c>
      <c r="T283">
        <v>0</v>
      </c>
      <c r="U283">
        <v>1</v>
      </c>
      <c r="V283">
        <v>0</v>
      </c>
      <c r="W283">
        <v>0</v>
      </c>
      <c r="X283">
        <v>0</v>
      </c>
      <c r="Y283">
        <v>0</v>
      </c>
      <c r="Z283">
        <v>0</v>
      </c>
      <c r="AA283">
        <v>62.3</v>
      </c>
      <c r="AB283">
        <v>55</v>
      </c>
      <c r="AC283">
        <v>644</v>
      </c>
      <c r="AD283">
        <v>6.4676987261043539</v>
      </c>
      <c r="AE283">
        <f t="shared" si="13"/>
        <v>644.00000000000023</v>
      </c>
      <c r="AF283">
        <v>6.6497063374330487</v>
      </c>
      <c r="AG283">
        <f t="shared" si="14"/>
        <v>772.55742102472448</v>
      </c>
      <c r="AH283">
        <v>-0.18200761132869481</v>
      </c>
      <c r="AI283">
        <v>644</v>
      </c>
      <c r="AK283">
        <v>1</v>
      </c>
      <c r="AL283">
        <v>0</v>
      </c>
      <c r="AM283">
        <v>4.5199999999999996</v>
      </c>
      <c r="AN283">
        <v>4.5599999999999996</v>
      </c>
      <c r="AO283">
        <v>2.83</v>
      </c>
    </row>
    <row r="284" spans="1:41" x14ac:dyDescent="0.3">
      <c r="A284">
        <v>1</v>
      </c>
      <c r="B284">
        <v>1</v>
      </c>
      <c r="C284">
        <f t="shared" si="12"/>
        <v>1</v>
      </c>
      <c r="D284" t="s">
        <v>52</v>
      </c>
      <c r="E284">
        <v>0</v>
      </c>
      <c r="F284">
        <v>0</v>
      </c>
      <c r="G284">
        <v>0</v>
      </c>
      <c r="H284">
        <v>0</v>
      </c>
      <c r="I284">
        <v>1</v>
      </c>
      <c r="J284" t="s">
        <v>40</v>
      </c>
      <c r="K284">
        <v>0</v>
      </c>
      <c r="L284">
        <v>1</v>
      </c>
      <c r="M284">
        <v>0</v>
      </c>
      <c r="N284">
        <v>0</v>
      </c>
      <c r="O284">
        <v>0</v>
      </c>
      <c r="P284">
        <v>0</v>
      </c>
      <c r="Q284">
        <v>0</v>
      </c>
      <c r="R284" t="s">
        <v>36</v>
      </c>
      <c r="S284">
        <v>0</v>
      </c>
      <c r="T284">
        <v>0</v>
      </c>
      <c r="U284">
        <v>1</v>
      </c>
      <c r="V284">
        <v>0</v>
      </c>
      <c r="W284">
        <v>0</v>
      </c>
      <c r="X284">
        <v>0</v>
      </c>
      <c r="Y284">
        <v>0</v>
      </c>
      <c r="Z284">
        <v>0</v>
      </c>
      <c r="AA284">
        <v>61.1</v>
      </c>
      <c r="AB284">
        <v>60</v>
      </c>
      <c r="AC284">
        <v>5082</v>
      </c>
      <c r="AD284">
        <v>8.5334601638801093</v>
      </c>
      <c r="AE284">
        <f t="shared" si="13"/>
        <v>5082</v>
      </c>
      <c r="AF284">
        <v>8.4856210897866369</v>
      </c>
      <c r="AG284">
        <f t="shared" si="14"/>
        <v>4844.6054657268533</v>
      </c>
      <c r="AH284">
        <v>4.7839074093472433E-2</v>
      </c>
      <c r="AI284">
        <v>5082</v>
      </c>
      <c r="AK284">
        <v>1</v>
      </c>
      <c r="AL284">
        <v>0</v>
      </c>
      <c r="AM284">
        <v>6.42</v>
      </c>
      <c r="AN284">
        <v>6.47</v>
      </c>
      <c r="AO284">
        <v>3.94</v>
      </c>
    </row>
    <row r="285" spans="1:41" x14ac:dyDescent="0.3">
      <c r="A285">
        <v>1</v>
      </c>
      <c r="B285">
        <v>0.43</v>
      </c>
      <c r="C285">
        <f t="shared" si="12"/>
        <v>0.83061489223310514</v>
      </c>
      <c r="D285" t="s">
        <v>37</v>
      </c>
      <c r="E285">
        <v>0</v>
      </c>
      <c r="F285">
        <v>0</v>
      </c>
      <c r="G285">
        <v>1</v>
      </c>
      <c r="H285">
        <v>0</v>
      </c>
      <c r="I285">
        <v>0</v>
      </c>
      <c r="J285" t="s">
        <v>38</v>
      </c>
      <c r="K285">
        <v>0</v>
      </c>
      <c r="L285">
        <v>0</v>
      </c>
      <c r="M285">
        <v>0</v>
      </c>
      <c r="N285">
        <v>0</v>
      </c>
      <c r="O285">
        <v>1</v>
      </c>
      <c r="P285">
        <v>0</v>
      </c>
      <c r="Q285">
        <v>0</v>
      </c>
      <c r="R285" t="s">
        <v>36</v>
      </c>
      <c r="S285">
        <v>0</v>
      </c>
      <c r="T285">
        <v>0</v>
      </c>
      <c r="U285">
        <v>1</v>
      </c>
      <c r="V285">
        <v>0</v>
      </c>
      <c r="W285">
        <v>0</v>
      </c>
      <c r="X285">
        <v>0</v>
      </c>
      <c r="Y285">
        <v>0</v>
      </c>
      <c r="Z285">
        <v>0</v>
      </c>
      <c r="AA285">
        <v>62.1</v>
      </c>
      <c r="AB285">
        <v>57</v>
      </c>
      <c r="AC285">
        <v>669</v>
      </c>
      <c r="AD285">
        <v>6.5057840601282289</v>
      </c>
      <c r="AE285">
        <f t="shared" si="13"/>
        <v>669.00000000000023</v>
      </c>
      <c r="AF285">
        <v>6.8160311062321366</v>
      </c>
      <c r="AG285">
        <f t="shared" si="14"/>
        <v>912.35676770017642</v>
      </c>
      <c r="AH285">
        <v>-0.31024704610390774</v>
      </c>
      <c r="AI285">
        <v>669</v>
      </c>
      <c r="AK285">
        <v>1</v>
      </c>
      <c r="AL285">
        <v>0</v>
      </c>
      <c r="AM285">
        <v>4.7699999999999996</v>
      </c>
      <c r="AN285">
        <v>4.83</v>
      </c>
      <c r="AO285">
        <v>2.98</v>
      </c>
    </row>
    <row r="286" spans="1:41" x14ac:dyDescent="0.3">
      <c r="A286">
        <v>1</v>
      </c>
      <c r="B286">
        <v>0.31</v>
      </c>
      <c r="C286">
        <f t="shared" si="12"/>
        <v>0.77294828243535307</v>
      </c>
      <c r="D286" t="s">
        <v>52</v>
      </c>
      <c r="E286">
        <v>0</v>
      </c>
      <c r="F286">
        <v>0</v>
      </c>
      <c r="G286">
        <v>0</v>
      </c>
      <c r="H286">
        <v>0</v>
      </c>
      <c r="I286">
        <v>1</v>
      </c>
      <c r="J286" t="s">
        <v>40</v>
      </c>
      <c r="K286">
        <v>0</v>
      </c>
      <c r="L286">
        <v>1</v>
      </c>
      <c r="M286">
        <v>0</v>
      </c>
      <c r="N286">
        <v>0</v>
      </c>
      <c r="O286">
        <v>0</v>
      </c>
      <c r="P286">
        <v>0</v>
      </c>
      <c r="Q286">
        <v>0</v>
      </c>
      <c r="R286" t="s">
        <v>43</v>
      </c>
      <c r="S286">
        <v>0</v>
      </c>
      <c r="T286">
        <v>0</v>
      </c>
      <c r="U286">
        <v>0</v>
      </c>
      <c r="V286">
        <v>0</v>
      </c>
      <c r="W286">
        <v>0</v>
      </c>
      <c r="X286">
        <v>0</v>
      </c>
      <c r="Y286">
        <v>1</v>
      </c>
      <c r="Z286">
        <v>0</v>
      </c>
      <c r="AA286">
        <v>59.9</v>
      </c>
      <c r="AB286">
        <v>62</v>
      </c>
      <c r="AC286">
        <v>763</v>
      </c>
      <c r="AD286">
        <v>6.6372580312844569</v>
      </c>
      <c r="AE286">
        <f t="shared" si="13"/>
        <v>762.99999999999989</v>
      </c>
      <c r="AF286">
        <v>6.7855742633565299</v>
      </c>
      <c r="AG286">
        <f t="shared" si="14"/>
        <v>884.9881573177488</v>
      </c>
      <c r="AH286">
        <v>-0.14831623207207301</v>
      </c>
      <c r="AI286">
        <v>763</v>
      </c>
      <c r="AK286">
        <v>1</v>
      </c>
      <c r="AL286">
        <v>0</v>
      </c>
      <c r="AM286">
        <v>4.4000000000000004</v>
      </c>
      <c r="AN286">
        <v>4.41</v>
      </c>
      <c r="AO286">
        <v>2.64</v>
      </c>
    </row>
    <row r="287" spans="1:41" x14ac:dyDescent="0.3">
      <c r="A287">
        <v>1</v>
      </c>
      <c r="B287">
        <v>0.9</v>
      </c>
      <c r="C287">
        <f t="shared" si="12"/>
        <v>0.97709755787710961</v>
      </c>
      <c r="D287" t="s">
        <v>34</v>
      </c>
      <c r="E287">
        <v>0</v>
      </c>
      <c r="F287">
        <v>1</v>
      </c>
      <c r="G287">
        <v>0</v>
      </c>
      <c r="H287">
        <v>0</v>
      </c>
      <c r="I287">
        <v>0</v>
      </c>
      <c r="J287" t="s">
        <v>47</v>
      </c>
      <c r="K287">
        <v>0</v>
      </c>
      <c r="L287">
        <v>0</v>
      </c>
      <c r="M287">
        <v>0</v>
      </c>
      <c r="N287">
        <v>1</v>
      </c>
      <c r="O287">
        <v>0</v>
      </c>
      <c r="P287">
        <v>0</v>
      </c>
      <c r="Q287">
        <v>0</v>
      </c>
      <c r="R287" t="s">
        <v>45</v>
      </c>
      <c r="S287">
        <v>0</v>
      </c>
      <c r="T287">
        <v>0</v>
      </c>
      <c r="U287">
        <v>0</v>
      </c>
      <c r="V287">
        <v>1</v>
      </c>
      <c r="W287">
        <v>0</v>
      </c>
      <c r="X287">
        <v>0</v>
      </c>
      <c r="Y287">
        <v>0</v>
      </c>
      <c r="Z287">
        <v>0</v>
      </c>
      <c r="AA287">
        <v>63.8</v>
      </c>
      <c r="AB287">
        <v>59</v>
      </c>
      <c r="AC287">
        <v>3303</v>
      </c>
      <c r="AD287">
        <v>8.1025864253907898</v>
      </c>
      <c r="AE287">
        <f t="shared" si="13"/>
        <v>3303.0000000000005</v>
      </c>
      <c r="AF287">
        <v>7.9859348231103091</v>
      </c>
      <c r="AG287">
        <f t="shared" si="14"/>
        <v>2939.323768348298</v>
      </c>
      <c r="AH287">
        <v>0.11665160228048066</v>
      </c>
      <c r="AI287">
        <v>3303</v>
      </c>
      <c r="AK287">
        <v>1</v>
      </c>
      <c r="AL287">
        <v>0</v>
      </c>
      <c r="AM287">
        <v>6.02</v>
      </c>
      <c r="AN287">
        <v>6.05</v>
      </c>
      <c r="AO287">
        <v>3.85</v>
      </c>
    </row>
    <row r="288" spans="1:41" x14ac:dyDescent="0.3">
      <c r="A288">
        <v>1</v>
      </c>
      <c r="B288">
        <v>0.23</v>
      </c>
      <c r="C288">
        <f t="shared" si="12"/>
        <v>0.72384228710528042</v>
      </c>
      <c r="D288" t="s">
        <v>52</v>
      </c>
      <c r="E288">
        <v>0</v>
      </c>
      <c r="F288">
        <v>0</v>
      </c>
      <c r="G288">
        <v>0</v>
      </c>
      <c r="H288">
        <v>0</v>
      </c>
      <c r="I288">
        <v>1</v>
      </c>
      <c r="J288" t="s">
        <v>40</v>
      </c>
      <c r="K288">
        <v>0</v>
      </c>
      <c r="L288">
        <v>1</v>
      </c>
      <c r="M288">
        <v>0</v>
      </c>
      <c r="N288">
        <v>0</v>
      </c>
      <c r="O288">
        <v>0</v>
      </c>
      <c r="P288">
        <v>0</v>
      </c>
      <c r="Q288">
        <v>0</v>
      </c>
      <c r="R288" t="s">
        <v>49</v>
      </c>
      <c r="S288">
        <v>0</v>
      </c>
      <c r="T288">
        <v>0</v>
      </c>
      <c r="U288">
        <v>0</v>
      </c>
      <c r="V288">
        <v>0</v>
      </c>
      <c r="W288">
        <v>0</v>
      </c>
      <c r="X288">
        <v>1</v>
      </c>
      <c r="Y288">
        <v>0</v>
      </c>
      <c r="Z288">
        <v>0</v>
      </c>
      <c r="AA288">
        <v>60.8</v>
      </c>
      <c r="AB288">
        <v>58</v>
      </c>
      <c r="AC288">
        <v>402</v>
      </c>
      <c r="AD288">
        <v>5.9964520886190211</v>
      </c>
      <c r="AE288">
        <f t="shared" si="13"/>
        <v>402</v>
      </c>
      <c r="AF288">
        <v>6.0105545961153002</v>
      </c>
      <c r="AG288">
        <f t="shared" si="14"/>
        <v>407.70937161817966</v>
      </c>
      <c r="AH288">
        <v>-1.410250749627906E-2</v>
      </c>
      <c r="AI288">
        <v>402</v>
      </c>
      <c r="AK288">
        <v>1</v>
      </c>
      <c r="AL288">
        <v>0</v>
      </c>
      <c r="AM288">
        <v>3.98</v>
      </c>
      <c r="AN288">
        <v>4.0199999999999996</v>
      </c>
      <c r="AO288">
        <v>2.4300000000000002</v>
      </c>
    </row>
    <row r="289" spans="1:41" x14ac:dyDescent="0.3">
      <c r="A289">
        <v>1</v>
      </c>
      <c r="B289">
        <v>0.34</v>
      </c>
      <c r="C289">
        <f t="shared" si="12"/>
        <v>0.78880964799645237</v>
      </c>
      <c r="D289" t="s">
        <v>37</v>
      </c>
      <c r="E289">
        <v>0</v>
      </c>
      <c r="F289">
        <v>0</v>
      </c>
      <c r="G289">
        <v>1</v>
      </c>
      <c r="H289">
        <v>0</v>
      </c>
      <c r="I289">
        <v>0</v>
      </c>
      <c r="J289" t="s">
        <v>40</v>
      </c>
      <c r="K289">
        <v>0</v>
      </c>
      <c r="L289">
        <v>1</v>
      </c>
      <c r="M289">
        <v>0</v>
      </c>
      <c r="N289">
        <v>0</v>
      </c>
      <c r="O289">
        <v>0</v>
      </c>
      <c r="P289">
        <v>0</v>
      </c>
      <c r="Q289">
        <v>0</v>
      </c>
      <c r="R289" t="s">
        <v>45</v>
      </c>
      <c r="S289">
        <v>0</v>
      </c>
      <c r="T289">
        <v>0</v>
      </c>
      <c r="U289">
        <v>0</v>
      </c>
      <c r="V289">
        <v>1</v>
      </c>
      <c r="W289">
        <v>0</v>
      </c>
      <c r="X289">
        <v>0</v>
      </c>
      <c r="Y289">
        <v>0</v>
      </c>
      <c r="Z289">
        <v>0</v>
      </c>
      <c r="AA289">
        <v>62.4</v>
      </c>
      <c r="AB289">
        <v>57</v>
      </c>
      <c r="AC289">
        <v>612</v>
      </c>
      <c r="AD289">
        <v>6.4167322825123261</v>
      </c>
      <c r="AE289">
        <f t="shared" si="13"/>
        <v>612</v>
      </c>
      <c r="AF289">
        <v>6.3670365647771323</v>
      </c>
      <c r="AG289">
        <f t="shared" si="14"/>
        <v>582.32957340035205</v>
      </c>
      <c r="AH289">
        <v>4.9695717735193767E-2</v>
      </c>
      <c r="AI289">
        <v>612</v>
      </c>
      <c r="AK289">
        <v>1</v>
      </c>
      <c r="AL289">
        <v>0</v>
      </c>
      <c r="AM289">
        <v>4.5</v>
      </c>
      <c r="AN289">
        <v>4.47</v>
      </c>
      <c r="AO289">
        <v>2.8</v>
      </c>
    </row>
    <row r="290" spans="1:41" x14ac:dyDescent="0.3">
      <c r="A290">
        <v>1</v>
      </c>
      <c r="B290">
        <v>0.81</v>
      </c>
      <c r="C290">
        <f t="shared" si="12"/>
        <v>0.95471963760941148</v>
      </c>
      <c r="D290" t="s">
        <v>37</v>
      </c>
      <c r="E290">
        <v>0</v>
      </c>
      <c r="F290">
        <v>0</v>
      </c>
      <c r="G290">
        <v>1</v>
      </c>
      <c r="H290">
        <v>0</v>
      </c>
      <c r="I290">
        <v>0</v>
      </c>
      <c r="J290" t="s">
        <v>40</v>
      </c>
      <c r="K290">
        <v>0</v>
      </c>
      <c r="L290">
        <v>1</v>
      </c>
      <c r="M290">
        <v>0</v>
      </c>
      <c r="N290">
        <v>0</v>
      </c>
      <c r="O290">
        <v>0</v>
      </c>
      <c r="P290">
        <v>0</v>
      </c>
      <c r="Q290">
        <v>0</v>
      </c>
      <c r="R290" t="s">
        <v>45</v>
      </c>
      <c r="S290">
        <v>0</v>
      </c>
      <c r="T290">
        <v>0</v>
      </c>
      <c r="U290">
        <v>0</v>
      </c>
      <c r="V290">
        <v>1</v>
      </c>
      <c r="W290">
        <v>0</v>
      </c>
      <c r="X290">
        <v>0</v>
      </c>
      <c r="Y290">
        <v>0</v>
      </c>
      <c r="Z290">
        <v>0</v>
      </c>
      <c r="AA290">
        <v>60.1</v>
      </c>
      <c r="AB290">
        <v>57</v>
      </c>
      <c r="AC290">
        <v>3013</v>
      </c>
      <c r="AD290">
        <v>8.0106915391303009</v>
      </c>
      <c r="AE290">
        <f t="shared" si="13"/>
        <v>3012.9999999999986</v>
      </c>
      <c r="AF290">
        <v>7.9227847626093677</v>
      </c>
      <c r="AG290">
        <f t="shared" si="14"/>
        <v>2759.444754617431</v>
      </c>
      <c r="AH290">
        <v>8.790677652093315E-2</v>
      </c>
      <c r="AI290">
        <v>3013</v>
      </c>
      <c r="AK290">
        <v>1</v>
      </c>
      <c r="AL290">
        <v>0</v>
      </c>
      <c r="AM290">
        <v>6.07</v>
      </c>
      <c r="AN290">
        <v>6.1</v>
      </c>
      <c r="AO290">
        <v>3.66</v>
      </c>
    </row>
    <row r="291" spans="1:41" x14ac:dyDescent="0.3">
      <c r="A291">
        <v>1</v>
      </c>
      <c r="B291">
        <v>0.3</v>
      </c>
      <c r="C291">
        <f t="shared" si="12"/>
        <v>0.76739499771787789</v>
      </c>
      <c r="D291" t="s">
        <v>37</v>
      </c>
      <c r="E291">
        <v>0</v>
      </c>
      <c r="F291">
        <v>0</v>
      </c>
      <c r="G291">
        <v>1</v>
      </c>
      <c r="H291">
        <v>0</v>
      </c>
      <c r="I291">
        <v>0</v>
      </c>
      <c r="J291" t="s">
        <v>35</v>
      </c>
      <c r="K291">
        <v>0</v>
      </c>
      <c r="L291">
        <v>0</v>
      </c>
      <c r="M291">
        <v>0</v>
      </c>
      <c r="N291">
        <v>0</v>
      </c>
      <c r="O291">
        <v>0</v>
      </c>
      <c r="P291">
        <v>0</v>
      </c>
      <c r="Q291">
        <v>1</v>
      </c>
      <c r="R291" t="s">
        <v>36</v>
      </c>
      <c r="S291">
        <v>0</v>
      </c>
      <c r="T291">
        <v>0</v>
      </c>
      <c r="U291">
        <v>1</v>
      </c>
      <c r="V291">
        <v>0</v>
      </c>
      <c r="W291">
        <v>0</v>
      </c>
      <c r="X291">
        <v>0</v>
      </c>
      <c r="Y291">
        <v>0</v>
      </c>
      <c r="Z291">
        <v>0</v>
      </c>
      <c r="AA291">
        <v>62.3</v>
      </c>
      <c r="AB291">
        <v>57</v>
      </c>
      <c r="AC291">
        <v>367</v>
      </c>
      <c r="AD291">
        <v>5.9053618480545707</v>
      </c>
      <c r="AE291">
        <f t="shared" si="13"/>
        <v>367.00000000000011</v>
      </c>
      <c r="AF291">
        <v>5.8989107291364249</v>
      </c>
      <c r="AG291">
        <f t="shared" si="14"/>
        <v>364.64005966934837</v>
      </c>
      <c r="AH291">
        <v>6.4511189181457596E-3</v>
      </c>
      <c r="AI291">
        <v>367</v>
      </c>
      <c r="AK291">
        <v>1</v>
      </c>
      <c r="AL291">
        <v>0</v>
      </c>
      <c r="AM291">
        <v>4.2699999999999996</v>
      </c>
      <c r="AN291">
        <v>4.3</v>
      </c>
      <c r="AO291">
        <v>2.67</v>
      </c>
    </row>
    <row r="292" spans="1:41" x14ac:dyDescent="0.3">
      <c r="A292">
        <v>1</v>
      </c>
      <c r="B292">
        <v>0.7</v>
      </c>
      <c r="C292">
        <f t="shared" si="12"/>
        <v>0.9245641699070527</v>
      </c>
      <c r="D292" t="s">
        <v>34</v>
      </c>
      <c r="E292">
        <v>0</v>
      </c>
      <c r="F292">
        <v>1</v>
      </c>
      <c r="G292">
        <v>0</v>
      </c>
      <c r="H292">
        <v>0</v>
      </c>
      <c r="I292">
        <v>0</v>
      </c>
      <c r="J292" t="s">
        <v>40</v>
      </c>
      <c r="K292">
        <v>0</v>
      </c>
      <c r="L292">
        <v>1</v>
      </c>
      <c r="M292">
        <v>0</v>
      </c>
      <c r="N292">
        <v>0</v>
      </c>
      <c r="O292">
        <v>0</v>
      </c>
      <c r="P292">
        <v>0</v>
      </c>
      <c r="Q292">
        <v>0</v>
      </c>
      <c r="R292" t="s">
        <v>41</v>
      </c>
      <c r="S292">
        <v>0</v>
      </c>
      <c r="T292">
        <v>0</v>
      </c>
      <c r="U292">
        <v>0</v>
      </c>
      <c r="V292">
        <v>0</v>
      </c>
      <c r="W292">
        <v>1</v>
      </c>
      <c r="X292">
        <v>0</v>
      </c>
      <c r="Y292">
        <v>0</v>
      </c>
      <c r="Z292">
        <v>0</v>
      </c>
      <c r="AA292">
        <v>65.5</v>
      </c>
      <c r="AB292">
        <v>57</v>
      </c>
      <c r="AC292">
        <v>2657</v>
      </c>
      <c r="AD292">
        <v>7.8849529457598138</v>
      </c>
      <c r="AE292">
        <f t="shared" si="13"/>
        <v>2657.0000000000005</v>
      </c>
      <c r="AF292">
        <v>8.0235229582271224</v>
      </c>
      <c r="AG292">
        <f t="shared" si="14"/>
        <v>3051.9101682131773</v>
      </c>
      <c r="AH292">
        <v>-0.1385700124673086</v>
      </c>
      <c r="AI292">
        <v>2657</v>
      </c>
      <c r="AK292">
        <v>1</v>
      </c>
      <c r="AL292">
        <v>0</v>
      </c>
      <c r="AM292">
        <v>5.46</v>
      </c>
      <c r="AN292">
        <v>5.54</v>
      </c>
      <c r="AO292">
        <v>3.6</v>
      </c>
    </row>
    <row r="293" spans="1:41" x14ac:dyDescent="0.3">
      <c r="A293">
        <v>1</v>
      </c>
      <c r="B293">
        <v>0.73</v>
      </c>
      <c r="C293">
        <f t="shared" si="12"/>
        <v>0.93313546776018752</v>
      </c>
      <c r="D293" t="s">
        <v>37</v>
      </c>
      <c r="E293">
        <v>0</v>
      </c>
      <c r="F293">
        <v>0</v>
      </c>
      <c r="G293">
        <v>1</v>
      </c>
      <c r="H293">
        <v>0</v>
      </c>
      <c r="I293">
        <v>0</v>
      </c>
      <c r="J293" t="s">
        <v>44</v>
      </c>
      <c r="K293">
        <v>0</v>
      </c>
      <c r="L293">
        <v>0</v>
      </c>
      <c r="M293">
        <v>0</v>
      </c>
      <c r="N293">
        <v>0</v>
      </c>
      <c r="O293">
        <v>0</v>
      </c>
      <c r="P293">
        <v>1</v>
      </c>
      <c r="Q293">
        <v>0</v>
      </c>
      <c r="R293" t="s">
        <v>49</v>
      </c>
      <c r="S293">
        <v>0</v>
      </c>
      <c r="T293">
        <v>0</v>
      </c>
      <c r="U293">
        <v>0</v>
      </c>
      <c r="V293">
        <v>0</v>
      </c>
      <c r="W293">
        <v>0</v>
      </c>
      <c r="X293">
        <v>1</v>
      </c>
      <c r="Y293">
        <v>0</v>
      </c>
      <c r="Z293">
        <v>0</v>
      </c>
      <c r="AA293">
        <v>60.8</v>
      </c>
      <c r="AB293">
        <v>56</v>
      </c>
      <c r="AC293">
        <v>3438</v>
      </c>
      <c r="AD293">
        <v>8.1426451859427953</v>
      </c>
      <c r="AE293">
        <f t="shared" si="13"/>
        <v>3438.0000000000027</v>
      </c>
      <c r="AF293">
        <v>7.7249563644144015</v>
      </c>
      <c r="AG293">
        <f t="shared" si="14"/>
        <v>2264.1537876297266</v>
      </c>
      <c r="AH293">
        <v>0.41768882152839382</v>
      </c>
      <c r="AI293">
        <v>3438</v>
      </c>
      <c r="AK293">
        <v>1</v>
      </c>
      <c r="AL293">
        <v>0</v>
      </c>
      <c r="AM293">
        <v>5.82</v>
      </c>
      <c r="AN293">
        <v>5.85</v>
      </c>
      <c r="AO293">
        <v>3.55</v>
      </c>
    </row>
    <row r="294" spans="1:41" x14ac:dyDescent="0.3">
      <c r="A294">
        <v>1</v>
      </c>
      <c r="B294">
        <v>0.42</v>
      </c>
      <c r="C294">
        <f t="shared" si="12"/>
        <v>0.82632809503848892</v>
      </c>
      <c r="D294" t="s">
        <v>52</v>
      </c>
      <c r="E294">
        <v>0</v>
      </c>
      <c r="F294">
        <v>0</v>
      </c>
      <c r="G294">
        <v>0</v>
      </c>
      <c r="H294">
        <v>0</v>
      </c>
      <c r="I294">
        <v>1</v>
      </c>
      <c r="J294" t="s">
        <v>40</v>
      </c>
      <c r="K294">
        <v>0</v>
      </c>
      <c r="L294">
        <v>1</v>
      </c>
      <c r="M294">
        <v>0</v>
      </c>
      <c r="N294">
        <v>0</v>
      </c>
      <c r="O294">
        <v>0</v>
      </c>
      <c r="P294">
        <v>0</v>
      </c>
      <c r="Q294">
        <v>0</v>
      </c>
      <c r="R294" t="s">
        <v>39</v>
      </c>
      <c r="S294">
        <v>0</v>
      </c>
      <c r="T294">
        <v>0</v>
      </c>
      <c r="U294">
        <v>0</v>
      </c>
      <c r="V294">
        <v>0</v>
      </c>
      <c r="W294">
        <v>0</v>
      </c>
      <c r="X294">
        <v>0</v>
      </c>
      <c r="Y294">
        <v>0</v>
      </c>
      <c r="Z294">
        <v>1</v>
      </c>
      <c r="AA294">
        <v>62.1</v>
      </c>
      <c r="AB294">
        <v>56</v>
      </c>
      <c r="AC294">
        <v>1167</v>
      </c>
      <c r="AD294">
        <v>7.0621916322865559</v>
      </c>
      <c r="AE294">
        <f t="shared" si="13"/>
        <v>1166.9999999999998</v>
      </c>
      <c r="AF294">
        <v>7.2415182867829113</v>
      </c>
      <c r="AG294">
        <f t="shared" si="14"/>
        <v>1396.2122129591321</v>
      </c>
      <c r="AH294">
        <v>-0.17932665449635543</v>
      </c>
      <c r="AI294">
        <v>1167</v>
      </c>
      <c r="AK294">
        <v>1</v>
      </c>
      <c r="AL294">
        <v>0</v>
      </c>
      <c r="AM294">
        <v>4.79</v>
      </c>
      <c r="AN294">
        <v>4.82</v>
      </c>
      <c r="AO294">
        <v>2.98</v>
      </c>
    </row>
    <row r="295" spans="1:41" x14ac:dyDescent="0.3">
      <c r="A295">
        <v>1</v>
      </c>
      <c r="B295">
        <v>0.7</v>
      </c>
      <c r="C295">
        <f t="shared" si="12"/>
        <v>0.9245641699070527</v>
      </c>
      <c r="D295" t="s">
        <v>46</v>
      </c>
      <c r="E295">
        <v>0</v>
      </c>
      <c r="F295">
        <v>0</v>
      </c>
      <c r="G295">
        <v>0</v>
      </c>
      <c r="H295">
        <v>1</v>
      </c>
      <c r="I295">
        <v>0</v>
      </c>
      <c r="J295" t="s">
        <v>51</v>
      </c>
      <c r="K295">
        <v>1</v>
      </c>
      <c r="L295">
        <v>0</v>
      </c>
      <c r="M295">
        <v>0</v>
      </c>
      <c r="N295">
        <v>0</v>
      </c>
      <c r="O295">
        <v>0</v>
      </c>
      <c r="P295">
        <v>0</v>
      </c>
      <c r="Q295">
        <v>0</v>
      </c>
      <c r="R295" t="s">
        <v>49</v>
      </c>
      <c r="S295">
        <v>0</v>
      </c>
      <c r="T295">
        <v>0</v>
      </c>
      <c r="U295">
        <v>0</v>
      </c>
      <c r="V295">
        <v>0</v>
      </c>
      <c r="W295">
        <v>0</v>
      </c>
      <c r="X295">
        <v>1</v>
      </c>
      <c r="Y295">
        <v>0</v>
      </c>
      <c r="Z295">
        <v>0</v>
      </c>
      <c r="AA295">
        <v>58</v>
      </c>
      <c r="AB295">
        <v>62</v>
      </c>
      <c r="AC295">
        <v>2773</v>
      </c>
      <c r="AD295">
        <v>7.9276850456157781</v>
      </c>
      <c r="AE295">
        <f t="shared" si="13"/>
        <v>2773.0000000000005</v>
      </c>
      <c r="AF295">
        <v>7.9865852417427767</v>
      </c>
      <c r="AG295">
        <f t="shared" si="14"/>
        <v>2941.2361811611304</v>
      </c>
      <c r="AH295">
        <v>-5.8900196126998594E-2</v>
      </c>
      <c r="AI295">
        <v>2773</v>
      </c>
      <c r="AK295">
        <v>1</v>
      </c>
      <c r="AL295">
        <v>0</v>
      </c>
      <c r="AM295">
        <v>5.87</v>
      </c>
      <c r="AN295">
        <v>5.78</v>
      </c>
      <c r="AO295">
        <v>3.38</v>
      </c>
    </row>
    <row r="296" spans="1:41" x14ac:dyDescent="0.3">
      <c r="A296">
        <v>1</v>
      </c>
      <c r="B296">
        <v>0.9</v>
      </c>
      <c r="C296">
        <f t="shared" si="12"/>
        <v>0.97709755787710961</v>
      </c>
      <c r="D296" t="s">
        <v>52</v>
      </c>
      <c r="E296">
        <v>0</v>
      </c>
      <c r="F296">
        <v>0</v>
      </c>
      <c r="G296">
        <v>0</v>
      </c>
      <c r="H296">
        <v>0</v>
      </c>
      <c r="I296">
        <v>1</v>
      </c>
      <c r="J296" t="s">
        <v>38</v>
      </c>
      <c r="K296">
        <v>0</v>
      </c>
      <c r="L296">
        <v>0</v>
      </c>
      <c r="M296">
        <v>0</v>
      </c>
      <c r="N296">
        <v>0</v>
      </c>
      <c r="O296">
        <v>1</v>
      </c>
      <c r="P296">
        <v>0</v>
      </c>
      <c r="Q296">
        <v>0</v>
      </c>
      <c r="R296" t="s">
        <v>41</v>
      </c>
      <c r="S296">
        <v>0</v>
      </c>
      <c r="T296">
        <v>0</v>
      </c>
      <c r="U296">
        <v>0</v>
      </c>
      <c r="V296">
        <v>0</v>
      </c>
      <c r="W296">
        <v>1</v>
      </c>
      <c r="X296">
        <v>0</v>
      </c>
      <c r="Y296">
        <v>0</v>
      </c>
      <c r="Z296">
        <v>0</v>
      </c>
      <c r="AA296">
        <v>62.6</v>
      </c>
      <c r="AB296">
        <v>55</v>
      </c>
      <c r="AC296">
        <v>3964</v>
      </c>
      <c r="AD296">
        <v>8.2850088954498791</v>
      </c>
      <c r="AE296">
        <f t="shared" si="13"/>
        <v>3964.0000000000018</v>
      </c>
      <c r="AF296">
        <v>8.2812964002804375</v>
      </c>
      <c r="AG296">
        <f t="shared" si="14"/>
        <v>3949.310952528353</v>
      </c>
      <c r="AH296">
        <v>3.7124951694416097E-3</v>
      </c>
      <c r="AI296">
        <v>3964</v>
      </c>
      <c r="AK296">
        <v>1</v>
      </c>
      <c r="AL296">
        <v>0</v>
      </c>
      <c r="AM296">
        <v>6.14</v>
      </c>
      <c r="AN296">
        <v>6.19</v>
      </c>
      <c r="AO296">
        <v>3.86</v>
      </c>
    </row>
    <row r="297" spans="1:41" x14ac:dyDescent="0.3">
      <c r="A297">
        <v>1</v>
      </c>
      <c r="B297">
        <v>0.34</v>
      </c>
      <c r="C297">
        <f t="shared" si="12"/>
        <v>0.78880964799645237</v>
      </c>
      <c r="D297" t="s">
        <v>37</v>
      </c>
      <c r="E297">
        <v>0</v>
      </c>
      <c r="F297">
        <v>0</v>
      </c>
      <c r="G297">
        <v>1</v>
      </c>
      <c r="H297">
        <v>0</v>
      </c>
      <c r="I297">
        <v>0</v>
      </c>
      <c r="J297" t="s">
        <v>51</v>
      </c>
      <c r="K297">
        <v>1</v>
      </c>
      <c r="L297">
        <v>0</v>
      </c>
      <c r="M297">
        <v>0</v>
      </c>
      <c r="N297">
        <v>0</v>
      </c>
      <c r="O297">
        <v>0</v>
      </c>
      <c r="P297">
        <v>0</v>
      </c>
      <c r="Q297">
        <v>0</v>
      </c>
      <c r="R297" t="s">
        <v>53</v>
      </c>
      <c r="S297">
        <v>1</v>
      </c>
      <c r="T297">
        <v>0</v>
      </c>
      <c r="U297">
        <v>0</v>
      </c>
      <c r="V297">
        <v>0</v>
      </c>
      <c r="W297">
        <v>0</v>
      </c>
      <c r="X297">
        <v>0</v>
      </c>
      <c r="Y297">
        <v>0</v>
      </c>
      <c r="Z297">
        <v>0</v>
      </c>
      <c r="AA297">
        <v>62.5</v>
      </c>
      <c r="AB297">
        <v>57</v>
      </c>
      <c r="AC297">
        <v>413</v>
      </c>
      <c r="AD297">
        <v>6.0234475929610332</v>
      </c>
      <c r="AE297">
        <f t="shared" si="13"/>
        <v>413.00000000000017</v>
      </c>
      <c r="AF297">
        <v>6.0127517371230592</v>
      </c>
      <c r="AG297">
        <f t="shared" si="14"/>
        <v>408.60615141287889</v>
      </c>
      <c r="AH297">
        <v>1.0695855837973944E-2</v>
      </c>
      <c r="AI297">
        <v>413</v>
      </c>
      <c r="AK297">
        <v>1</v>
      </c>
      <c r="AL297">
        <v>0</v>
      </c>
      <c r="AM297">
        <v>4.47</v>
      </c>
      <c r="AN297">
        <v>4.49</v>
      </c>
      <c r="AO297">
        <v>2.8</v>
      </c>
    </row>
    <row r="298" spans="1:41" x14ac:dyDescent="0.3">
      <c r="A298">
        <v>1</v>
      </c>
      <c r="B298">
        <v>0.34</v>
      </c>
      <c r="C298">
        <f t="shared" si="12"/>
        <v>0.78880964799645237</v>
      </c>
      <c r="D298" t="s">
        <v>46</v>
      </c>
      <c r="E298">
        <v>0</v>
      </c>
      <c r="F298">
        <v>0</v>
      </c>
      <c r="G298">
        <v>0</v>
      </c>
      <c r="H298">
        <v>1</v>
      </c>
      <c r="I298">
        <v>0</v>
      </c>
      <c r="J298" t="s">
        <v>47</v>
      </c>
      <c r="K298">
        <v>0</v>
      </c>
      <c r="L298">
        <v>0</v>
      </c>
      <c r="M298">
        <v>0</v>
      </c>
      <c r="N298">
        <v>1</v>
      </c>
      <c r="O298">
        <v>0</v>
      </c>
      <c r="P298">
        <v>0</v>
      </c>
      <c r="Q298">
        <v>0</v>
      </c>
      <c r="R298" t="s">
        <v>50</v>
      </c>
      <c r="S298">
        <v>0</v>
      </c>
      <c r="T298">
        <v>1</v>
      </c>
      <c r="U298">
        <v>0</v>
      </c>
      <c r="V298">
        <v>0</v>
      </c>
      <c r="W298">
        <v>0</v>
      </c>
      <c r="X298">
        <v>0</v>
      </c>
      <c r="Y298">
        <v>0</v>
      </c>
      <c r="Z298">
        <v>0</v>
      </c>
      <c r="AA298">
        <v>60.5</v>
      </c>
      <c r="AB298">
        <v>58</v>
      </c>
      <c r="AC298">
        <v>879</v>
      </c>
      <c r="AD298">
        <v>6.7787848976851768</v>
      </c>
      <c r="AE298">
        <f t="shared" si="13"/>
        <v>878.99999999999977</v>
      </c>
      <c r="AF298">
        <v>6.9576006681570934</v>
      </c>
      <c r="AG298">
        <f t="shared" si="14"/>
        <v>1051.1085710488801</v>
      </c>
      <c r="AH298">
        <v>-0.17881577047191666</v>
      </c>
      <c r="AI298">
        <v>879</v>
      </c>
      <c r="AK298">
        <v>1</v>
      </c>
      <c r="AL298">
        <v>0</v>
      </c>
      <c r="AM298">
        <v>4.47</v>
      </c>
      <c r="AN298">
        <v>4.5199999999999996</v>
      </c>
      <c r="AO298">
        <v>2.72</v>
      </c>
    </row>
    <row r="299" spans="1:41" x14ac:dyDescent="0.3">
      <c r="A299">
        <v>1</v>
      </c>
      <c r="B299">
        <v>0.9</v>
      </c>
      <c r="C299">
        <f t="shared" si="12"/>
        <v>0.97709755787710961</v>
      </c>
      <c r="D299" t="s">
        <v>37</v>
      </c>
      <c r="E299">
        <v>0</v>
      </c>
      <c r="F299">
        <v>0</v>
      </c>
      <c r="G299">
        <v>1</v>
      </c>
      <c r="H299">
        <v>0</v>
      </c>
      <c r="I299">
        <v>0</v>
      </c>
      <c r="J299" t="s">
        <v>47</v>
      </c>
      <c r="K299">
        <v>0</v>
      </c>
      <c r="L299">
        <v>0</v>
      </c>
      <c r="M299">
        <v>0</v>
      </c>
      <c r="N299">
        <v>1</v>
      </c>
      <c r="O299">
        <v>0</v>
      </c>
      <c r="P299">
        <v>0</v>
      </c>
      <c r="Q299">
        <v>0</v>
      </c>
      <c r="R299" t="s">
        <v>36</v>
      </c>
      <c r="S299">
        <v>0</v>
      </c>
      <c r="T299">
        <v>0</v>
      </c>
      <c r="U299">
        <v>1</v>
      </c>
      <c r="V299">
        <v>0</v>
      </c>
      <c r="W299">
        <v>0</v>
      </c>
      <c r="X299">
        <v>0</v>
      </c>
      <c r="Y299">
        <v>0</v>
      </c>
      <c r="Z299">
        <v>0</v>
      </c>
      <c r="AA299">
        <v>62.5</v>
      </c>
      <c r="AB299">
        <v>55</v>
      </c>
      <c r="AC299">
        <v>4260</v>
      </c>
      <c r="AD299">
        <v>8.3570244392634159</v>
      </c>
      <c r="AE299">
        <f t="shared" si="13"/>
        <v>4259.9999999999991</v>
      </c>
      <c r="AF299">
        <v>8.2018434081795188</v>
      </c>
      <c r="AG299">
        <f t="shared" si="14"/>
        <v>3647.6682549675384</v>
      </c>
      <c r="AH299">
        <v>0.15518103108389703</v>
      </c>
      <c r="AI299">
        <v>4260</v>
      </c>
      <c r="AK299">
        <v>1</v>
      </c>
      <c r="AL299">
        <v>0</v>
      </c>
      <c r="AM299">
        <v>6.17</v>
      </c>
      <c r="AN299">
        <v>6.21</v>
      </c>
      <c r="AO299">
        <v>3.87</v>
      </c>
    </row>
    <row r="300" spans="1:41" x14ac:dyDescent="0.3">
      <c r="A300">
        <v>1</v>
      </c>
      <c r="B300">
        <v>0.3</v>
      </c>
      <c r="C300">
        <f t="shared" si="12"/>
        <v>0.76739499771787789</v>
      </c>
      <c r="D300" t="s">
        <v>37</v>
      </c>
      <c r="E300">
        <v>0</v>
      </c>
      <c r="F300">
        <v>0</v>
      </c>
      <c r="G300">
        <v>1</v>
      </c>
      <c r="H300">
        <v>0</v>
      </c>
      <c r="I300">
        <v>0</v>
      </c>
      <c r="J300" t="s">
        <v>47</v>
      </c>
      <c r="K300">
        <v>0</v>
      </c>
      <c r="L300">
        <v>0</v>
      </c>
      <c r="M300">
        <v>0</v>
      </c>
      <c r="N300">
        <v>1</v>
      </c>
      <c r="O300">
        <v>0</v>
      </c>
      <c r="P300">
        <v>0</v>
      </c>
      <c r="Q300">
        <v>0</v>
      </c>
      <c r="R300" t="s">
        <v>43</v>
      </c>
      <c r="S300">
        <v>0</v>
      </c>
      <c r="T300">
        <v>0</v>
      </c>
      <c r="U300">
        <v>0</v>
      </c>
      <c r="V300">
        <v>0</v>
      </c>
      <c r="W300">
        <v>0</v>
      </c>
      <c r="X300">
        <v>0</v>
      </c>
      <c r="Y300">
        <v>1</v>
      </c>
      <c r="Z300">
        <v>0</v>
      </c>
      <c r="AA300">
        <v>62</v>
      </c>
      <c r="AB300">
        <v>58</v>
      </c>
      <c r="AC300">
        <v>764</v>
      </c>
      <c r="AD300">
        <v>6.6385677891665207</v>
      </c>
      <c r="AE300">
        <f t="shared" si="13"/>
        <v>764.00000000000011</v>
      </c>
      <c r="AF300">
        <v>6.6850081503423713</v>
      </c>
      <c r="AG300">
        <f t="shared" si="14"/>
        <v>800.31720100823713</v>
      </c>
      <c r="AH300">
        <v>-4.6440361175850597E-2</v>
      </c>
      <c r="AI300">
        <v>764</v>
      </c>
      <c r="AK300">
        <v>1</v>
      </c>
      <c r="AL300">
        <v>0</v>
      </c>
      <c r="AM300">
        <v>4.2699999999999996</v>
      </c>
      <c r="AN300">
        <v>4.3099999999999996</v>
      </c>
      <c r="AO300">
        <v>2.66</v>
      </c>
    </row>
    <row r="301" spans="1:41" x14ac:dyDescent="0.3">
      <c r="A301">
        <v>1</v>
      </c>
      <c r="B301">
        <v>1</v>
      </c>
      <c r="C301">
        <f t="shared" si="12"/>
        <v>1</v>
      </c>
      <c r="D301" t="s">
        <v>42</v>
      </c>
      <c r="E301">
        <v>1</v>
      </c>
      <c r="F301">
        <v>0</v>
      </c>
      <c r="G301">
        <v>0</v>
      </c>
      <c r="H301">
        <v>0</v>
      </c>
      <c r="I301">
        <v>0</v>
      </c>
      <c r="J301" t="s">
        <v>47</v>
      </c>
      <c r="K301">
        <v>0</v>
      </c>
      <c r="L301">
        <v>0</v>
      </c>
      <c r="M301">
        <v>0</v>
      </c>
      <c r="N301">
        <v>1</v>
      </c>
      <c r="O301">
        <v>0</v>
      </c>
      <c r="P301">
        <v>0</v>
      </c>
      <c r="Q301">
        <v>0</v>
      </c>
      <c r="R301" t="s">
        <v>36</v>
      </c>
      <c r="S301">
        <v>0</v>
      </c>
      <c r="T301">
        <v>0</v>
      </c>
      <c r="U301">
        <v>1</v>
      </c>
      <c r="V301">
        <v>0</v>
      </c>
      <c r="W301">
        <v>0</v>
      </c>
      <c r="X301">
        <v>0</v>
      </c>
      <c r="Y301">
        <v>0</v>
      </c>
      <c r="Z301">
        <v>0</v>
      </c>
      <c r="AA301">
        <v>66.2</v>
      </c>
      <c r="AB301">
        <v>58</v>
      </c>
      <c r="AC301">
        <v>4295</v>
      </c>
      <c r="AD301">
        <v>8.3652068344183554</v>
      </c>
      <c r="AE301">
        <f t="shared" si="13"/>
        <v>4294.9999999999991</v>
      </c>
      <c r="AF301">
        <v>8.2301185884221564</v>
      </c>
      <c r="AG301">
        <f t="shared" si="14"/>
        <v>3752.278702517392</v>
      </c>
      <c r="AH301">
        <v>0.13508824599619906</v>
      </c>
      <c r="AI301">
        <v>4295</v>
      </c>
      <c r="AK301">
        <v>1</v>
      </c>
      <c r="AL301">
        <v>0</v>
      </c>
      <c r="AM301">
        <v>6.25</v>
      </c>
      <c r="AN301">
        <v>6.15</v>
      </c>
      <c r="AO301">
        <v>4.1100000000000003</v>
      </c>
    </row>
    <row r="302" spans="1:41" x14ac:dyDescent="0.3">
      <c r="A302">
        <v>1</v>
      </c>
      <c r="B302">
        <v>0.39</v>
      </c>
      <c r="C302">
        <f t="shared" si="12"/>
        <v>0.81297109959900216</v>
      </c>
      <c r="D302" t="s">
        <v>37</v>
      </c>
      <c r="E302">
        <v>0</v>
      </c>
      <c r="F302">
        <v>0</v>
      </c>
      <c r="G302">
        <v>1</v>
      </c>
      <c r="H302">
        <v>0</v>
      </c>
      <c r="I302">
        <v>0</v>
      </c>
      <c r="J302" t="s">
        <v>48</v>
      </c>
      <c r="K302">
        <v>0</v>
      </c>
      <c r="L302">
        <v>0</v>
      </c>
      <c r="M302">
        <v>1</v>
      </c>
      <c r="N302">
        <v>0</v>
      </c>
      <c r="O302">
        <v>0</v>
      </c>
      <c r="P302">
        <v>0</v>
      </c>
      <c r="Q302">
        <v>0</v>
      </c>
      <c r="R302" t="s">
        <v>41</v>
      </c>
      <c r="S302">
        <v>0</v>
      </c>
      <c r="T302">
        <v>0</v>
      </c>
      <c r="U302">
        <v>0</v>
      </c>
      <c r="V302">
        <v>0</v>
      </c>
      <c r="W302">
        <v>1</v>
      </c>
      <c r="X302">
        <v>0</v>
      </c>
      <c r="Y302">
        <v>0</v>
      </c>
      <c r="Z302">
        <v>0</v>
      </c>
      <c r="AA302">
        <v>60.9</v>
      </c>
      <c r="AB302">
        <v>56</v>
      </c>
      <c r="AC302">
        <v>956</v>
      </c>
      <c r="AD302">
        <v>6.8627579130514009</v>
      </c>
      <c r="AE302">
        <f t="shared" si="13"/>
        <v>955.99999999999966</v>
      </c>
      <c r="AF302">
        <v>6.9568744661470809</v>
      </c>
      <c r="AG302">
        <f t="shared" si="14"/>
        <v>1050.3455309859903</v>
      </c>
      <c r="AH302">
        <v>-9.4116553095680011E-2</v>
      </c>
      <c r="AI302">
        <v>956</v>
      </c>
      <c r="AK302">
        <v>1</v>
      </c>
      <c r="AL302">
        <v>0</v>
      </c>
      <c r="AM302">
        <v>4.75</v>
      </c>
      <c r="AN302">
        <v>4.68</v>
      </c>
      <c r="AO302">
        <v>2.87</v>
      </c>
    </row>
    <row r="303" spans="1:41" x14ac:dyDescent="0.3">
      <c r="A303">
        <v>1</v>
      </c>
      <c r="B303">
        <v>0.3</v>
      </c>
      <c r="C303">
        <f t="shared" si="12"/>
        <v>0.76739499771787789</v>
      </c>
      <c r="D303" t="s">
        <v>46</v>
      </c>
      <c r="E303">
        <v>0</v>
      </c>
      <c r="F303">
        <v>0</v>
      </c>
      <c r="G303">
        <v>0</v>
      </c>
      <c r="H303">
        <v>1</v>
      </c>
      <c r="I303">
        <v>0</v>
      </c>
      <c r="J303" t="s">
        <v>51</v>
      </c>
      <c r="K303">
        <v>1</v>
      </c>
      <c r="L303">
        <v>0</v>
      </c>
      <c r="M303">
        <v>0</v>
      </c>
      <c r="N303">
        <v>0</v>
      </c>
      <c r="O303">
        <v>0</v>
      </c>
      <c r="P303">
        <v>0</v>
      </c>
      <c r="Q303">
        <v>0</v>
      </c>
      <c r="R303" t="s">
        <v>41</v>
      </c>
      <c r="S303">
        <v>0</v>
      </c>
      <c r="T303">
        <v>0</v>
      </c>
      <c r="U303">
        <v>0</v>
      </c>
      <c r="V303">
        <v>0</v>
      </c>
      <c r="W303">
        <v>1</v>
      </c>
      <c r="X303">
        <v>0</v>
      </c>
      <c r="Y303">
        <v>0</v>
      </c>
      <c r="Z303">
        <v>0</v>
      </c>
      <c r="AA303">
        <v>61.6</v>
      </c>
      <c r="AB303">
        <v>57</v>
      </c>
      <c r="AC303">
        <v>979</v>
      </c>
      <c r="AD303">
        <v>6.8865316425305103</v>
      </c>
      <c r="AE303">
        <f t="shared" si="13"/>
        <v>978.99999999999989</v>
      </c>
      <c r="AF303">
        <v>6.5601805358100691</v>
      </c>
      <c r="AG303">
        <f t="shared" si="14"/>
        <v>706.39921343839114</v>
      </c>
      <c r="AH303">
        <v>0.32635110672044121</v>
      </c>
      <c r="AI303">
        <v>979</v>
      </c>
      <c r="AK303">
        <v>1</v>
      </c>
      <c r="AL303">
        <v>0</v>
      </c>
      <c r="AM303">
        <v>4.33</v>
      </c>
      <c r="AN303">
        <v>4.3</v>
      </c>
      <c r="AO303">
        <v>2.66</v>
      </c>
    </row>
    <row r="304" spans="1:41" x14ac:dyDescent="0.3">
      <c r="A304">
        <v>1</v>
      </c>
      <c r="B304">
        <v>0.32</v>
      </c>
      <c r="C304">
        <f t="shared" si="12"/>
        <v>0.77836353222053056</v>
      </c>
      <c r="D304" t="s">
        <v>46</v>
      </c>
      <c r="E304">
        <v>0</v>
      </c>
      <c r="F304">
        <v>0</v>
      </c>
      <c r="G304">
        <v>0</v>
      </c>
      <c r="H304">
        <v>1</v>
      </c>
      <c r="I304">
        <v>0</v>
      </c>
      <c r="J304" t="s">
        <v>47</v>
      </c>
      <c r="K304">
        <v>0</v>
      </c>
      <c r="L304">
        <v>0</v>
      </c>
      <c r="M304">
        <v>0</v>
      </c>
      <c r="N304">
        <v>1</v>
      </c>
      <c r="O304">
        <v>0</v>
      </c>
      <c r="P304">
        <v>0</v>
      </c>
      <c r="Q304">
        <v>0</v>
      </c>
      <c r="R304" t="s">
        <v>43</v>
      </c>
      <c r="S304">
        <v>0</v>
      </c>
      <c r="T304">
        <v>0</v>
      </c>
      <c r="U304">
        <v>0</v>
      </c>
      <c r="V304">
        <v>0</v>
      </c>
      <c r="W304">
        <v>0</v>
      </c>
      <c r="X304">
        <v>0</v>
      </c>
      <c r="Y304">
        <v>1</v>
      </c>
      <c r="Z304">
        <v>0</v>
      </c>
      <c r="AA304">
        <v>62.6</v>
      </c>
      <c r="AB304">
        <v>58</v>
      </c>
      <c r="AC304">
        <v>1080</v>
      </c>
      <c r="AD304">
        <v>6.9847163201182658</v>
      </c>
      <c r="AE304">
        <f t="shared" si="13"/>
        <v>1080.0000000000005</v>
      </c>
      <c r="AF304">
        <v>6.7120268146534308</v>
      </c>
      <c r="AG304">
        <f t="shared" si="14"/>
        <v>822.23547062903185</v>
      </c>
      <c r="AH304">
        <v>0.27268950546483506</v>
      </c>
      <c r="AI304">
        <v>1080</v>
      </c>
      <c r="AK304">
        <v>1</v>
      </c>
      <c r="AL304">
        <v>0</v>
      </c>
      <c r="AM304">
        <v>4.41</v>
      </c>
      <c r="AN304">
        <v>4.38</v>
      </c>
      <c r="AO304">
        <v>2.75</v>
      </c>
    </row>
    <row r="305" spans="1:41" x14ac:dyDescent="0.3">
      <c r="A305">
        <v>1</v>
      </c>
      <c r="B305">
        <v>0.71</v>
      </c>
      <c r="C305">
        <f t="shared" si="12"/>
        <v>0.92745257402238301</v>
      </c>
      <c r="D305" t="s">
        <v>46</v>
      </c>
      <c r="E305">
        <v>0</v>
      </c>
      <c r="F305">
        <v>0</v>
      </c>
      <c r="G305">
        <v>0</v>
      </c>
      <c r="H305">
        <v>1</v>
      </c>
      <c r="I305">
        <v>0</v>
      </c>
      <c r="J305" t="s">
        <v>48</v>
      </c>
      <c r="K305">
        <v>0</v>
      </c>
      <c r="L305">
        <v>0</v>
      </c>
      <c r="M305">
        <v>1</v>
      </c>
      <c r="N305">
        <v>0</v>
      </c>
      <c r="O305">
        <v>0</v>
      </c>
      <c r="P305">
        <v>0</v>
      </c>
      <c r="Q305">
        <v>0</v>
      </c>
      <c r="R305" t="s">
        <v>41</v>
      </c>
      <c r="S305">
        <v>0</v>
      </c>
      <c r="T305">
        <v>0</v>
      </c>
      <c r="U305">
        <v>0</v>
      </c>
      <c r="V305">
        <v>0</v>
      </c>
      <c r="W305">
        <v>1</v>
      </c>
      <c r="X305">
        <v>0</v>
      </c>
      <c r="Y305">
        <v>0</v>
      </c>
      <c r="Z305">
        <v>0</v>
      </c>
      <c r="AA305">
        <v>59</v>
      </c>
      <c r="AB305">
        <v>60</v>
      </c>
      <c r="AC305">
        <v>2839</v>
      </c>
      <c r="AD305">
        <v>7.9512071564729716</v>
      </c>
      <c r="AE305">
        <f t="shared" si="13"/>
        <v>2839.0000000000014</v>
      </c>
      <c r="AF305">
        <v>8.0148930614446758</v>
      </c>
      <c r="AG305">
        <f t="shared" si="14"/>
        <v>3025.6858179451292</v>
      </c>
      <c r="AH305">
        <v>-6.3685904971704232E-2</v>
      </c>
      <c r="AI305">
        <v>2839</v>
      </c>
      <c r="AK305">
        <v>1</v>
      </c>
      <c r="AL305">
        <v>0</v>
      </c>
      <c r="AM305">
        <v>5.82</v>
      </c>
      <c r="AN305">
        <v>5.8</v>
      </c>
      <c r="AO305">
        <v>3.43</v>
      </c>
    </row>
    <row r="306" spans="1:41" x14ac:dyDescent="0.3">
      <c r="A306">
        <v>1</v>
      </c>
      <c r="B306">
        <v>0.7</v>
      </c>
      <c r="C306">
        <f t="shared" si="12"/>
        <v>0.9245641699070527</v>
      </c>
      <c r="D306" t="s">
        <v>37</v>
      </c>
      <c r="E306">
        <v>0</v>
      </c>
      <c r="F306">
        <v>0</v>
      </c>
      <c r="G306">
        <v>1</v>
      </c>
      <c r="H306">
        <v>0</v>
      </c>
      <c r="I306">
        <v>0</v>
      </c>
      <c r="J306" t="s">
        <v>38</v>
      </c>
      <c r="K306">
        <v>0</v>
      </c>
      <c r="L306">
        <v>0</v>
      </c>
      <c r="M306">
        <v>0</v>
      </c>
      <c r="N306">
        <v>0</v>
      </c>
      <c r="O306">
        <v>1</v>
      </c>
      <c r="P306">
        <v>0</v>
      </c>
      <c r="Q306">
        <v>0</v>
      </c>
      <c r="R306" t="s">
        <v>36</v>
      </c>
      <c r="S306">
        <v>0</v>
      </c>
      <c r="T306">
        <v>0</v>
      </c>
      <c r="U306">
        <v>1</v>
      </c>
      <c r="V306">
        <v>0</v>
      </c>
      <c r="W306">
        <v>0</v>
      </c>
      <c r="X306">
        <v>0</v>
      </c>
      <c r="Y306">
        <v>0</v>
      </c>
      <c r="Z306">
        <v>0</v>
      </c>
      <c r="AA306">
        <v>60.6</v>
      </c>
      <c r="AB306">
        <v>57</v>
      </c>
      <c r="AC306">
        <v>2536</v>
      </c>
      <c r="AD306">
        <v>7.8383433155571165</v>
      </c>
      <c r="AE306">
        <f t="shared" si="13"/>
        <v>2536</v>
      </c>
      <c r="AF306">
        <v>7.6363170400542959</v>
      </c>
      <c r="AG306">
        <f t="shared" si="14"/>
        <v>2072.0982911217225</v>
      </c>
      <c r="AH306">
        <v>0.2020262755028206</v>
      </c>
      <c r="AI306">
        <v>2536</v>
      </c>
      <c r="AK306">
        <v>1</v>
      </c>
      <c r="AL306">
        <v>0</v>
      </c>
      <c r="AM306">
        <v>5.77</v>
      </c>
      <c r="AN306">
        <v>5.74</v>
      </c>
      <c r="AO306">
        <v>3.48</v>
      </c>
    </row>
    <row r="307" spans="1:41" x14ac:dyDescent="0.3">
      <c r="A307">
        <v>1</v>
      </c>
      <c r="B307">
        <v>0.92</v>
      </c>
      <c r="C307">
        <f t="shared" si="12"/>
        <v>0.98183145890022561</v>
      </c>
      <c r="D307" t="s">
        <v>46</v>
      </c>
      <c r="E307">
        <v>0</v>
      </c>
      <c r="F307">
        <v>0</v>
      </c>
      <c r="G307">
        <v>0</v>
      </c>
      <c r="H307">
        <v>1</v>
      </c>
      <c r="I307">
        <v>0</v>
      </c>
      <c r="J307" t="s">
        <v>47</v>
      </c>
      <c r="K307">
        <v>0</v>
      </c>
      <c r="L307">
        <v>0</v>
      </c>
      <c r="M307">
        <v>0</v>
      </c>
      <c r="N307">
        <v>1</v>
      </c>
      <c r="O307">
        <v>0</v>
      </c>
      <c r="P307">
        <v>0</v>
      </c>
      <c r="Q307">
        <v>0</v>
      </c>
      <c r="R307" t="s">
        <v>45</v>
      </c>
      <c r="S307">
        <v>0</v>
      </c>
      <c r="T307">
        <v>0</v>
      </c>
      <c r="U307">
        <v>0</v>
      </c>
      <c r="V307">
        <v>1</v>
      </c>
      <c r="W307">
        <v>0</v>
      </c>
      <c r="X307">
        <v>0</v>
      </c>
      <c r="Y307">
        <v>0</v>
      </c>
      <c r="Z307">
        <v>0</v>
      </c>
      <c r="AA307">
        <v>59.4</v>
      </c>
      <c r="AB307">
        <v>62</v>
      </c>
      <c r="AC307">
        <v>3555</v>
      </c>
      <c r="AD307">
        <v>8.176110342237342</v>
      </c>
      <c r="AE307">
        <f t="shared" si="13"/>
        <v>3555.0000000000027</v>
      </c>
      <c r="AF307">
        <v>8.0209082955901714</v>
      </c>
      <c r="AG307">
        <f t="shared" si="14"/>
        <v>3043.9408757707615</v>
      </c>
      <c r="AH307">
        <v>0.15520204664717063</v>
      </c>
      <c r="AI307">
        <v>3555</v>
      </c>
      <c r="AK307">
        <v>1</v>
      </c>
      <c r="AL307">
        <v>0</v>
      </c>
      <c r="AM307">
        <v>6.36</v>
      </c>
      <c r="AN307">
        <v>6.34</v>
      </c>
      <c r="AO307">
        <v>3.77</v>
      </c>
    </row>
    <row r="308" spans="1:41" x14ac:dyDescent="0.3">
      <c r="A308">
        <v>1</v>
      </c>
      <c r="B308">
        <v>0.4</v>
      </c>
      <c r="C308">
        <f t="shared" si="12"/>
        <v>0.81750984625132994</v>
      </c>
      <c r="D308" t="s">
        <v>46</v>
      </c>
      <c r="E308">
        <v>0</v>
      </c>
      <c r="F308">
        <v>0</v>
      </c>
      <c r="G308">
        <v>0</v>
      </c>
      <c r="H308">
        <v>1</v>
      </c>
      <c r="I308">
        <v>0</v>
      </c>
      <c r="J308" t="s">
        <v>51</v>
      </c>
      <c r="K308">
        <v>1</v>
      </c>
      <c r="L308">
        <v>0</v>
      </c>
      <c r="M308">
        <v>0</v>
      </c>
      <c r="N308">
        <v>0</v>
      </c>
      <c r="O308">
        <v>0</v>
      </c>
      <c r="P308">
        <v>0</v>
      </c>
      <c r="Q308">
        <v>0</v>
      </c>
      <c r="R308" t="s">
        <v>39</v>
      </c>
      <c r="S308">
        <v>0</v>
      </c>
      <c r="T308">
        <v>0</v>
      </c>
      <c r="U308">
        <v>0</v>
      </c>
      <c r="V308">
        <v>0</v>
      </c>
      <c r="W308">
        <v>0</v>
      </c>
      <c r="X308">
        <v>0</v>
      </c>
      <c r="Y308">
        <v>0</v>
      </c>
      <c r="Z308">
        <v>1</v>
      </c>
      <c r="AA308">
        <v>60.4</v>
      </c>
      <c r="AB308">
        <v>59</v>
      </c>
      <c r="AC308">
        <v>1323</v>
      </c>
      <c r="AD308">
        <v>7.187657164114956</v>
      </c>
      <c r="AE308">
        <f t="shared" si="13"/>
        <v>1323.0000000000005</v>
      </c>
      <c r="AF308">
        <v>7.2124966771617522</v>
      </c>
      <c r="AG308">
        <f t="shared" si="14"/>
        <v>1356.2742226690389</v>
      </c>
      <c r="AH308">
        <v>-2.4839513046796213E-2</v>
      </c>
      <c r="AI308">
        <v>1323</v>
      </c>
      <c r="AK308">
        <v>1</v>
      </c>
      <c r="AL308">
        <v>0</v>
      </c>
      <c r="AM308">
        <v>4.7699999999999996</v>
      </c>
      <c r="AN308">
        <v>4.76</v>
      </c>
      <c r="AO308">
        <v>2.88</v>
      </c>
    </row>
    <row r="309" spans="1:41" x14ac:dyDescent="0.3">
      <c r="A309">
        <v>1</v>
      </c>
      <c r="B309">
        <v>0.9</v>
      </c>
      <c r="C309">
        <f t="shared" si="12"/>
        <v>0.97709755787710961</v>
      </c>
      <c r="D309" t="s">
        <v>46</v>
      </c>
      <c r="E309">
        <v>0</v>
      </c>
      <c r="F309">
        <v>0</v>
      </c>
      <c r="G309">
        <v>0</v>
      </c>
      <c r="H309">
        <v>1</v>
      </c>
      <c r="I309">
        <v>0</v>
      </c>
      <c r="J309" t="s">
        <v>47</v>
      </c>
      <c r="K309">
        <v>0</v>
      </c>
      <c r="L309">
        <v>0</v>
      </c>
      <c r="M309">
        <v>0</v>
      </c>
      <c r="N309">
        <v>1</v>
      </c>
      <c r="O309">
        <v>0</v>
      </c>
      <c r="P309">
        <v>0</v>
      </c>
      <c r="Q309">
        <v>0</v>
      </c>
      <c r="R309" t="s">
        <v>36</v>
      </c>
      <c r="S309">
        <v>0</v>
      </c>
      <c r="T309">
        <v>0</v>
      </c>
      <c r="U309">
        <v>1</v>
      </c>
      <c r="V309">
        <v>0</v>
      </c>
      <c r="W309">
        <v>0</v>
      </c>
      <c r="X309">
        <v>0</v>
      </c>
      <c r="Y309">
        <v>0</v>
      </c>
      <c r="Z309">
        <v>0</v>
      </c>
      <c r="AA309">
        <v>60.6</v>
      </c>
      <c r="AB309">
        <v>61</v>
      </c>
      <c r="AC309">
        <v>3774</v>
      </c>
      <c r="AD309">
        <v>8.2358907259284955</v>
      </c>
      <c r="AE309">
        <f t="shared" si="13"/>
        <v>3774</v>
      </c>
      <c r="AF309">
        <v>8.2034278717177767</v>
      </c>
      <c r="AG309">
        <f t="shared" si="14"/>
        <v>3653.45243351709</v>
      </c>
      <c r="AH309">
        <v>3.2462854210718817E-2</v>
      </c>
      <c r="AI309">
        <v>3774</v>
      </c>
      <c r="AK309">
        <v>1</v>
      </c>
      <c r="AL309">
        <v>0</v>
      </c>
      <c r="AM309">
        <v>6.21</v>
      </c>
      <c r="AN309">
        <v>6.16</v>
      </c>
      <c r="AO309">
        <v>3.75</v>
      </c>
    </row>
    <row r="310" spans="1:41" x14ac:dyDescent="0.3">
      <c r="A310">
        <v>1</v>
      </c>
      <c r="B310">
        <v>0.4</v>
      </c>
      <c r="C310">
        <f t="shared" si="12"/>
        <v>0.81750984625132994</v>
      </c>
      <c r="D310" t="s">
        <v>52</v>
      </c>
      <c r="E310">
        <v>0</v>
      </c>
      <c r="F310">
        <v>0</v>
      </c>
      <c r="G310">
        <v>0</v>
      </c>
      <c r="H310">
        <v>0</v>
      </c>
      <c r="I310">
        <v>1</v>
      </c>
      <c r="J310" t="s">
        <v>51</v>
      </c>
      <c r="K310">
        <v>1</v>
      </c>
      <c r="L310">
        <v>0</v>
      </c>
      <c r="M310">
        <v>0</v>
      </c>
      <c r="N310">
        <v>0</v>
      </c>
      <c r="O310">
        <v>0</v>
      </c>
      <c r="P310">
        <v>0</v>
      </c>
      <c r="Q310">
        <v>0</v>
      </c>
      <c r="R310" t="s">
        <v>49</v>
      </c>
      <c r="S310">
        <v>0</v>
      </c>
      <c r="T310">
        <v>0</v>
      </c>
      <c r="U310">
        <v>0</v>
      </c>
      <c r="V310">
        <v>0</v>
      </c>
      <c r="W310">
        <v>0</v>
      </c>
      <c r="X310">
        <v>1</v>
      </c>
      <c r="Y310">
        <v>0</v>
      </c>
      <c r="Z310">
        <v>0</v>
      </c>
      <c r="AA310">
        <v>60.8</v>
      </c>
      <c r="AB310">
        <v>59</v>
      </c>
      <c r="AC310">
        <v>868</v>
      </c>
      <c r="AD310">
        <v>6.7661917146603505</v>
      </c>
      <c r="AE310">
        <f t="shared" si="13"/>
        <v>868.00000000000034</v>
      </c>
      <c r="AF310">
        <v>7.007929259471684</v>
      </c>
      <c r="AG310">
        <f t="shared" si="14"/>
        <v>1105.3632129803032</v>
      </c>
      <c r="AH310">
        <v>-0.24173754481133347</v>
      </c>
      <c r="AI310">
        <v>868</v>
      </c>
      <c r="AK310">
        <v>1</v>
      </c>
      <c r="AL310">
        <v>0</v>
      </c>
      <c r="AM310">
        <v>4.71</v>
      </c>
      <c r="AN310">
        <v>4.7699999999999996</v>
      </c>
      <c r="AO310">
        <v>2.88</v>
      </c>
    </row>
    <row r="311" spans="1:41" x14ac:dyDescent="0.3">
      <c r="A311">
        <v>1</v>
      </c>
      <c r="B311">
        <v>1</v>
      </c>
      <c r="C311">
        <f t="shared" si="12"/>
        <v>1</v>
      </c>
      <c r="D311" t="s">
        <v>46</v>
      </c>
      <c r="E311">
        <v>0</v>
      </c>
      <c r="F311">
        <v>0</v>
      </c>
      <c r="G311">
        <v>0</v>
      </c>
      <c r="H311">
        <v>1</v>
      </c>
      <c r="I311">
        <v>0</v>
      </c>
      <c r="J311" t="s">
        <v>48</v>
      </c>
      <c r="K311">
        <v>0</v>
      </c>
      <c r="L311">
        <v>0</v>
      </c>
      <c r="M311">
        <v>1</v>
      </c>
      <c r="N311">
        <v>0</v>
      </c>
      <c r="O311">
        <v>0</v>
      </c>
      <c r="P311">
        <v>0</v>
      </c>
      <c r="Q311">
        <v>0</v>
      </c>
      <c r="R311" t="s">
        <v>49</v>
      </c>
      <c r="S311">
        <v>0</v>
      </c>
      <c r="T311">
        <v>0</v>
      </c>
      <c r="U311">
        <v>0</v>
      </c>
      <c r="V311">
        <v>0</v>
      </c>
      <c r="W311">
        <v>0</v>
      </c>
      <c r="X311">
        <v>1</v>
      </c>
      <c r="Y311">
        <v>0</v>
      </c>
      <c r="Z311">
        <v>0</v>
      </c>
      <c r="AA311">
        <v>62.8</v>
      </c>
      <c r="AB311">
        <v>55</v>
      </c>
      <c r="AC311">
        <v>5864</v>
      </c>
      <c r="AD311">
        <v>8.6765872435664875</v>
      </c>
      <c r="AE311">
        <f t="shared" si="13"/>
        <v>5864</v>
      </c>
      <c r="AF311">
        <v>8.5773697943322365</v>
      </c>
      <c r="AG311">
        <f t="shared" si="14"/>
        <v>5310.1204326768047</v>
      </c>
      <c r="AH311">
        <v>9.9217449234251021E-2</v>
      </c>
      <c r="AI311">
        <v>5864</v>
      </c>
      <c r="AK311">
        <v>1</v>
      </c>
      <c r="AL311">
        <v>0</v>
      </c>
      <c r="AM311">
        <v>6.38</v>
      </c>
      <c r="AN311">
        <v>6.35</v>
      </c>
      <c r="AO311">
        <v>4</v>
      </c>
    </row>
    <row r="312" spans="1:41" x14ac:dyDescent="0.3">
      <c r="A312">
        <v>1</v>
      </c>
      <c r="B312">
        <v>0.3</v>
      </c>
      <c r="C312">
        <f t="shared" si="12"/>
        <v>0.76739499771787789</v>
      </c>
      <c r="D312" t="s">
        <v>46</v>
      </c>
      <c r="E312">
        <v>0</v>
      </c>
      <c r="F312">
        <v>0</v>
      </c>
      <c r="G312">
        <v>0</v>
      </c>
      <c r="H312">
        <v>1</v>
      </c>
      <c r="I312">
        <v>0</v>
      </c>
      <c r="J312" t="s">
        <v>47</v>
      </c>
      <c r="K312">
        <v>0</v>
      </c>
      <c r="L312">
        <v>0</v>
      </c>
      <c r="M312">
        <v>0</v>
      </c>
      <c r="N312">
        <v>1</v>
      </c>
      <c r="O312">
        <v>0</v>
      </c>
      <c r="P312">
        <v>0</v>
      </c>
      <c r="Q312">
        <v>0</v>
      </c>
      <c r="R312" t="s">
        <v>36</v>
      </c>
      <c r="S312">
        <v>0</v>
      </c>
      <c r="T312">
        <v>0</v>
      </c>
      <c r="U312">
        <v>1</v>
      </c>
      <c r="V312">
        <v>0</v>
      </c>
      <c r="W312">
        <v>0</v>
      </c>
      <c r="X312">
        <v>0</v>
      </c>
      <c r="Y312">
        <v>0</v>
      </c>
      <c r="Z312">
        <v>0</v>
      </c>
      <c r="AA312">
        <v>59.8</v>
      </c>
      <c r="AB312">
        <v>57</v>
      </c>
      <c r="AC312">
        <v>574</v>
      </c>
      <c r="AD312">
        <v>6.3526293963195668</v>
      </c>
      <c r="AE312">
        <f t="shared" si="13"/>
        <v>574.00000000000023</v>
      </c>
      <c r="AF312">
        <v>6.2132935955001791</v>
      </c>
      <c r="AG312">
        <f t="shared" si="14"/>
        <v>499.34318032925944</v>
      </c>
      <c r="AH312">
        <v>0.13933580081938768</v>
      </c>
      <c r="AI312">
        <v>574</v>
      </c>
      <c r="AK312">
        <v>1</v>
      </c>
      <c r="AL312">
        <v>0</v>
      </c>
      <c r="AM312">
        <v>4.37</v>
      </c>
      <c r="AN312">
        <v>4.32</v>
      </c>
      <c r="AO312">
        <v>2.6</v>
      </c>
    </row>
    <row r="313" spans="1:41" x14ac:dyDescent="0.3">
      <c r="A313">
        <v>1</v>
      </c>
      <c r="B313">
        <v>0.46</v>
      </c>
      <c r="C313">
        <f t="shared" si="12"/>
        <v>0.84302498703315643</v>
      </c>
      <c r="D313" t="s">
        <v>37</v>
      </c>
      <c r="E313">
        <v>0</v>
      </c>
      <c r="F313">
        <v>0</v>
      </c>
      <c r="G313">
        <v>1</v>
      </c>
      <c r="H313">
        <v>0</v>
      </c>
      <c r="I313">
        <v>0</v>
      </c>
      <c r="J313" t="s">
        <v>48</v>
      </c>
      <c r="K313">
        <v>0</v>
      </c>
      <c r="L313">
        <v>0</v>
      </c>
      <c r="M313">
        <v>1</v>
      </c>
      <c r="N313">
        <v>0</v>
      </c>
      <c r="O313">
        <v>0</v>
      </c>
      <c r="P313">
        <v>0</v>
      </c>
      <c r="Q313">
        <v>0</v>
      </c>
      <c r="R313" t="s">
        <v>50</v>
      </c>
      <c r="S313">
        <v>0</v>
      </c>
      <c r="T313">
        <v>1</v>
      </c>
      <c r="U313">
        <v>0</v>
      </c>
      <c r="V313">
        <v>0</v>
      </c>
      <c r="W313">
        <v>0</v>
      </c>
      <c r="X313">
        <v>0</v>
      </c>
      <c r="Y313">
        <v>0</v>
      </c>
      <c r="Z313">
        <v>0</v>
      </c>
      <c r="AA313">
        <v>62</v>
      </c>
      <c r="AB313">
        <v>55</v>
      </c>
      <c r="AC313">
        <v>1950</v>
      </c>
      <c r="AD313">
        <v>7.5755846515577927</v>
      </c>
      <c r="AE313">
        <f t="shared" si="13"/>
        <v>1950.0000000000005</v>
      </c>
      <c r="AF313">
        <v>7.5365217513467293</v>
      </c>
      <c r="AG313">
        <f t="shared" si="14"/>
        <v>1875.2959226162541</v>
      </c>
      <c r="AH313">
        <v>3.90629002110634E-2</v>
      </c>
      <c r="AI313">
        <v>1950</v>
      </c>
      <c r="AK313">
        <v>1</v>
      </c>
      <c r="AL313">
        <v>0</v>
      </c>
      <c r="AM313">
        <v>4.96</v>
      </c>
      <c r="AN313">
        <v>4.9800000000000004</v>
      </c>
      <c r="AO313">
        <v>3.08</v>
      </c>
    </row>
    <row r="314" spans="1:41" x14ac:dyDescent="0.3">
      <c r="A314">
        <v>1</v>
      </c>
      <c r="B314">
        <v>0.46</v>
      </c>
      <c r="C314">
        <f t="shared" si="12"/>
        <v>0.84302498703315643</v>
      </c>
      <c r="D314" t="s">
        <v>37</v>
      </c>
      <c r="E314">
        <v>0</v>
      </c>
      <c r="F314">
        <v>0</v>
      </c>
      <c r="G314">
        <v>1</v>
      </c>
      <c r="H314">
        <v>0</v>
      </c>
      <c r="I314">
        <v>0</v>
      </c>
      <c r="J314" t="s">
        <v>47</v>
      </c>
      <c r="K314">
        <v>0</v>
      </c>
      <c r="L314">
        <v>0</v>
      </c>
      <c r="M314">
        <v>0</v>
      </c>
      <c r="N314">
        <v>1</v>
      </c>
      <c r="O314">
        <v>0</v>
      </c>
      <c r="P314">
        <v>0</v>
      </c>
      <c r="Q314">
        <v>0</v>
      </c>
      <c r="R314" t="s">
        <v>36</v>
      </c>
      <c r="S314">
        <v>0</v>
      </c>
      <c r="T314">
        <v>0</v>
      </c>
      <c r="U314">
        <v>1</v>
      </c>
      <c r="V314">
        <v>0</v>
      </c>
      <c r="W314">
        <v>0</v>
      </c>
      <c r="X314">
        <v>0</v>
      </c>
      <c r="Y314">
        <v>0</v>
      </c>
      <c r="Z314">
        <v>0</v>
      </c>
      <c r="AA314">
        <v>61.5</v>
      </c>
      <c r="AB314">
        <v>55</v>
      </c>
      <c r="AC314">
        <v>979</v>
      </c>
      <c r="AD314">
        <v>6.8865316425305103</v>
      </c>
      <c r="AE314">
        <f t="shared" si="13"/>
        <v>978.99999999999989</v>
      </c>
      <c r="AF314">
        <v>6.9684262591115704</v>
      </c>
      <c r="AG314">
        <f t="shared" si="14"/>
        <v>1062.5492568492843</v>
      </c>
      <c r="AH314">
        <v>-8.189461658106012E-2</v>
      </c>
      <c r="AI314">
        <v>979</v>
      </c>
      <c r="AK314">
        <v>1</v>
      </c>
      <c r="AL314">
        <v>0</v>
      </c>
      <c r="AM314">
        <v>4.9800000000000004</v>
      </c>
      <c r="AN314">
        <v>5.01</v>
      </c>
      <c r="AO314">
        <v>3.07</v>
      </c>
    </row>
    <row r="315" spans="1:41" x14ac:dyDescent="0.3">
      <c r="A315">
        <v>1</v>
      </c>
      <c r="B315">
        <v>0.9</v>
      </c>
      <c r="C315">
        <f t="shared" si="12"/>
        <v>0.97709755787710961</v>
      </c>
      <c r="D315" t="s">
        <v>52</v>
      </c>
      <c r="E315">
        <v>0</v>
      </c>
      <c r="F315">
        <v>0</v>
      </c>
      <c r="G315">
        <v>0</v>
      </c>
      <c r="H315">
        <v>0</v>
      </c>
      <c r="I315">
        <v>1</v>
      </c>
      <c r="J315" t="s">
        <v>40</v>
      </c>
      <c r="K315">
        <v>0</v>
      </c>
      <c r="L315">
        <v>1</v>
      </c>
      <c r="M315">
        <v>0</v>
      </c>
      <c r="N315">
        <v>0</v>
      </c>
      <c r="O315">
        <v>0</v>
      </c>
      <c r="P315">
        <v>0</v>
      </c>
      <c r="Q315">
        <v>0</v>
      </c>
      <c r="R315" t="s">
        <v>49</v>
      </c>
      <c r="S315">
        <v>0</v>
      </c>
      <c r="T315">
        <v>0</v>
      </c>
      <c r="U315">
        <v>0</v>
      </c>
      <c r="V315">
        <v>0</v>
      </c>
      <c r="W315">
        <v>0</v>
      </c>
      <c r="X315">
        <v>1</v>
      </c>
      <c r="Y315">
        <v>0</v>
      </c>
      <c r="Z315">
        <v>0</v>
      </c>
      <c r="AA315">
        <v>61.3</v>
      </c>
      <c r="AB315">
        <v>58</v>
      </c>
      <c r="AC315">
        <v>5887</v>
      </c>
      <c r="AD315">
        <v>8.6805018090282609</v>
      </c>
      <c r="AE315">
        <f t="shared" si="13"/>
        <v>5886.9999999999973</v>
      </c>
      <c r="AF315">
        <v>8.4433457758484778</v>
      </c>
      <c r="AG315">
        <f t="shared" si="14"/>
        <v>4644.0670274782542</v>
      </c>
      <c r="AH315">
        <v>0.23715603317978307</v>
      </c>
      <c r="AI315">
        <v>5887</v>
      </c>
      <c r="AK315">
        <v>1</v>
      </c>
      <c r="AL315">
        <v>0</v>
      </c>
      <c r="AM315">
        <v>6.16</v>
      </c>
      <c r="AN315">
        <v>6.23</v>
      </c>
      <c r="AO315">
        <v>3.8</v>
      </c>
    </row>
    <row r="316" spans="1:41" x14ac:dyDescent="0.3">
      <c r="A316">
        <v>1</v>
      </c>
      <c r="B316">
        <v>0.54</v>
      </c>
      <c r="C316">
        <f t="shared" si="12"/>
        <v>0.8732797462273717</v>
      </c>
      <c r="D316" t="s">
        <v>37</v>
      </c>
      <c r="E316">
        <v>0</v>
      </c>
      <c r="F316">
        <v>0</v>
      </c>
      <c r="G316">
        <v>1</v>
      </c>
      <c r="H316">
        <v>0</v>
      </c>
      <c r="I316">
        <v>0</v>
      </c>
      <c r="J316" t="s">
        <v>47</v>
      </c>
      <c r="K316">
        <v>0</v>
      </c>
      <c r="L316">
        <v>0</v>
      </c>
      <c r="M316">
        <v>0</v>
      </c>
      <c r="N316">
        <v>1</v>
      </c>
      <c r="O316">
        <v>0</v>
      </c>
      <c r="P316">
        <v>0</v>
      </c>
      <c r="Q316">
        <v>0</v>
      </c>
      <c r="R316" t="s">
        <v>41</v>
      </c>
      <c r="S316">
        <v>0</v>
      </c>
      <c r="T316">
        <v>0</v>
      </c>
      <c r="U316">
        <v>0</v>
      </c>
      <c r="V316">
        <v>0</v>
      </c>
      <c r="W316">
        <v>1</v>
      </c>
      <c r="X316">
        <v>0</v>
      </c>
      <c r="Y316">
        <v>0</v>
      </c>
      <c r="Z316">
        <v>0</v>
      </c>
      <c r="AA316">
        <v>61</v>
      </c>
      <c r="AB316">
        <v>57</v>
      </c>
      <c r="AC316">
        <v>1957</v>
      </c>
      <c r="AD316">
        <v>7.5791679673960761</v>
      </c>
      <c r="AE316">
        <f t="shared" si="13"/>
        <v>1956.9999999999998</v>
      </c>
      <c r="AF316">
        <v>7.4765652975694792</v>
      </c>
      <c r="AG316">
        <f t="shared" si="14"/>
        <v>1766.1640979958233</v>
      </c>
      <c r="AH316">
        <v>0.10260266982659694</v>
      </c>
      <c r="AI316">
        <v>1957</v>
      </c>
      <c r="AK316">
        <v>1</v>
      </c>
      <c r="AL316">
        <v>0</v>
      </c>
      <c r="AM316">
        <v>5.25</v>
      </c>
      <c r="AN316">
        <v>5.28</v>
      </c>
      <c r="AO316">
        <v>3.21</v>
      </c>
    </row>
    <row r="317" spans="1:41" x14ac:dyDescent="0.3">
      <c r="A317">
        <v>1</v>
      </c>
      <c r="B317">
        <v>0.28000000000000003</v>
      </c>
      <c r="C317">
        <f t="shared" si="12"/>
        <v>0.75584031239020311</v>
      </c>
      <c r="D317" t="s">
        <v>34</v>
      </c>
      <c r="E317">
        <v>0</v>
      </c>
      <c r="F317">
        <v>1</v>
      </c>
      <c r="G317">
        <v>0</v>
      </c>
      <c r="H317">
        <v>0</v>
      </c>
      <c r="I317">
        <v>0</v>
      </c>
      <c r="J317" t="s">
        <v>48</v>
      </c>
      <c r="K317">
        <v>0</v>
      </c>
      <c r="L317">
        <v>0</v>
      </c>
      <c r="M317">
        <v>1</v>
      </c>
      <c r="N317">
        <v>0</v>
      </c>
      <c r="O317">
        <v>0</v>
      </c>
      <c r="P317">
        <v>0</v>
      </c>
      <c r="Q317">
        <v>0</v>
      </c>
      <c r="R317" t="s">
        <v>39</v>
      </c>
      <c r="S317">
        <v>0</v>
      </c>
      <c r="T317">
        <v>0</v>
      </c>
      <c r="U317">
        <v>0</v>
      </c>
      <c r="V317">
        <v>0</v>
      </c>
      <c r="W317">
        <v>0</v>
      </c>
      <c r="X317">
        <v>0</v>
      </c>
      <c r="Y317">
        <v>0</v>
      </c>
      <c r="Z317">
        <v>1</v>
      </c>
      <c r="AA317">
        <v>61.2</v>
      </c>
      <c r="AB317">
        <v>62</v>
      </c>
      <c r="AC317">
        <v>596</v>
      </c>
      <c r="AD317">
        <v>6.39024066706535</v>
      </c>
      <c r="AE317">
        <f t="shared" si="13"/>
        <v>596.00000000000011</v>
      </c>
      <c r="AF317">
        <v>6.5017227766357077</v>
      </c>
      <c r="AG317">
        <f t="shared" si="14"/>
        <v>666.2885111329374</v>
      </c>
      <c r="AH317">
        <v>-0.11148210957035776</v>
      </c>
      <c r="AI317">
        <v>596</v>
      </c>
      <c r="AK317">
        <v>1</v>
      </c>
      <c r="AL317">
        <v>0</v>
      </c>
      <c r="AM317">
        <v>4.16</v>
      </c>
      <c r="AN317">
        <v>4.21</v>
      </c>
      <c r="AO317">
        <v>2.56</v>
      </c>
    </row>
    <row r="318" spans="1:41" x14ac:dyDescent="0.3">
      <c r="A318">
        <v>1</v>
      </c>
      <c r="B318">
        <v>0.31</v>
      </c>
      <c r="C318">
        <f t="shared" si="12"/>
        <v>0.77294828243535307</v>
      </c>
      <c r="D318" t="s">
        <v>37</v>
      </c>
      <c r="E318">
        <v>0</v>
      </c>
      <c r="F318">
        <v>0</v>
      </c>
      <c r="G318">
        <v>1</v>
      </c>
      <c r="H318">
        <v>0</v>
      </c>
      <c r="I318">
        <v>0</v>
      </c>
      <c r="J318" t="s">
        <v>48</v>
      </c>
      <c r="K318">
        <v>0</v>
      </c>
      <c r="L318">
        <v>0</v>
      </c>
      <c r="M318">
        <v>1</v>
      </c>
      <c r="N318">
        <v>0</v>
      </c>
      <c r="O318">
        <v>0</v>
      </c>
      <c r="P318">
        <v>0</v>
      </c>
      <c r="Q318">
        <v>0</v>
      </c>
      <c r="R318" t="s">
        <v>50</v>
      </c>
      <c r="S318">
        <v>0</v>
      </c>
      <c r="T318">
        <v>1</v>
      </c>
      <c r="U318">
        <v>0</v>
      </c>
      <c r="V318">
        <v>0</v>
      </c>
      <c r="W318">
        <v>0</v>
      </c>
      <c r="X318">
        <v>0</v>
      </c>
      <c r="Y318">
        <v>0</v>
      </c>
      <c r="Z318">
        <v>0</v>
      </c>
      <c r="AA318">
        <v>62.1</v>
      </c>
      <c r="AB318">
        <v>55</v>
      </c>
      <c r="AC318">
        <v>979</v>
      </c>
      <c r="AD318">
        <v>6.8865316425305103</v>
      </c>
      <c r="AE318">
        <f t="shared" si="13"/>
        <v>978.99999999999989</v>
      </c>
      <c r="AF318">
        <v>6.8708242372682058</v>
      </c>
      <c r="AG318">
        <f t="shared" si="14"/>
        <v>963.74259109498325</v>
      </c>
      <c r="AH318">
        <v>1.5707405262304519E-2</v>
      </c>
      <c r="AI318">
        <v>979</v>
      </c>
      <c r="AK318">
        <v>1</v>
      </c>
      <c r="AL318">
        <v>0</v>
      </c>
      <c r="AM318">
        <v>4.34</v>
      </c>
      <c r="AN318">
        <v>4.3499999999999996</v>
      </c>
      <c r="AO318">
        <v>2.7</v>
      </c>
    </row>
    <row r="319" spans="1:41" x14ac:dyDescent="0.3">
      <c r="A319">
        <v>1</v>
      </c>
      <c r="B319">
        <v>0.41</v>
      </c>
      <c r="C319">
        <f t="shared" si="12"/>
        <v>0.82196092099022677</v>
      </c>
      <c r="D319" t="s">
        <v>46</v>
      </c>
      <c r="E319">
        <v>0</v>
      </c>
      <c r="F319">
        <v>0</v>
      </c>
      <c r="G319">
        <v>0</v>
      </c>
      <c r="H319">
        <v>1</v>
      </c>
      <c r="I319">
        <v>0</v>
      </c>
      <c r="J319" t="s">
        <v>51</v>
      </c>
      <c r="K319">
        <v>1</v>
      </c>
      <c r="L319">
        <v>0</v>
      </c>
      <c r="M319">
        <v>0</v>
      </c>
      <c r="N319">
        <v>0</v>
      </c>
      <c r="O319">
        <v>0</v>
      </c>
      <c r="P319">
        <v>0</v>
      </c>
      <c r="Q319">
        <v>0</v>
      </c>
      <c r="R319" t="s">
        <v>45</v>
      </c>
      <c r="S319">
        <v>0</v>
      </c>
      <c r="T319">
        <v>0</v>
      </c>
      <c r="U319">
        <v>0</v>
      </c>
      <c r="V319">
        <v>1</v>
      </c>
      <c r="W319">
        <v>0</v>
      </c>
      <c r="X319">
        <v>0</v>
      </c>
      <c r="Y319">
        <v>0</v>
      </c>
      <c r="Z319">
        <v>0</v>
      </c>
      <c r="AA319">
        <v>62</v>
      </c>
      <c r="AB319">
        <v>58</v>
      </c>
      <c r="AC319">
        <v>683</v>
      </c>
      <c r="AD319">
        <v>6.5264948595707901</v>
      </c>
      <c r="AE319">
        <f t="shared" si="13"/>
        <v>683</v>
      </c>
      <c r="AF319">
        <v>6.7199699866409279</v>
      </c>
      <c r="AG319">
        <f t="shared" si="14"/>
        <v>828.79263625718886</v>
      </c>
      <c r="AH319">
        <v>-0.19347512707013781</v>
      </c>
      <c r="AI319">
        <v>683</v>
      </c>
      <c r="AK319">
        <v>1</v>
      </c>
      <c r="AL319">
        <v>0</v>
      </c>
      <c r="AM319">
        <v>4.74</v>
      </c>
      <c r="AN319">
        <v>4.78</v>
      </c>
      <c r="AO319">
        <v>2.95</v>
      </c>
    </row>
    <row r="320" spans="1:41" x14ac:dyDescent="0.3">
      <c r="A320">
        <v>1</v>
      </c>
      <c r="B320">
        <v>0.43</v>
      </c>
      <c r="C320">
        <f t="shared" si="12"/>
        <v>0.83061489223310514</v>
      </c>
      <c r="D320" t="s">
        <v>37</v>
      </c>
      <c r="E320">
        <v>0</v>
      </c>
      <c r="F320">
        <v>0</v>
      </c>
      <c r="G320">
        <v>1</v>
      </c>
      <c r="H320">
        <v>0</v>
      </c>
      <c r="I320">
        <v>0</v>
      </c>
      <c r="J320" t="s">
        <v>47</v>
      </c>
      <c r="K320">
        <v>0</v>
      </c>
      <c r="L320">
        <v>0</v>
      </c>
      <c r="M320">
        <v>0</v>
      </c>
      <c r="N320">
        <v>1</v>
      </c>
      <c r="O320">
        <v>0</v>
      </c>
      <c r="P320">
        <v>0</v>
      </c>
      <c r="Q320">
        <v>0</v>
      </c>
      <c r="R320" t="s">
        <v>41</v>
      </c>
      <c r="S320">
        <v>0</v>
      </c>
      <c r="T320">
        <v>0</v>
      </c>
      <c r="U320">
        <v>0</v>
      </c>
      <c r="V320">
        <v>0</v>
      </c>
      <c r="W320">
        <v>1</v>
      </c>
      <c r="X320">
        <v>0</v>
      </c>
      <c r="Y320">
        <v>0</v>
      </c>
      <c r="Z320">
        <v>0</v>
      </c>
      <c r="AA320">
        <v>61.9</v>
      </c>
      <c r="AB320">
        <v>55</v>
      </c>
      <c r="AC320">
        <v>943</v>
      </c>
      <c r="AD320">
        <v>6.8490662826334576</v>
      </c>
      <c r="AE320">
        <f t="shared" si="13"/>
        <v>943.00000000000011</v>
      </c>
      <c r="AF320">
        <v>7.0736250633091906</v>
      </c>
      <c r="AG320">
        <f t="shared" si="14"/>
        <v>1180.4193826109088</v>
      </c>
      <c r="AH320">
        <v>-0.22455878067573298</v>
      </c>
      <c r="AI320">
        <v>943</v>
      </c>
      <c r="AK320">
        <v>1</v>
      </c>
      <c r="AL320">
        <v>0</v>
      </c>
      <c r="AM320">
        <v>4.84</v>
      </c>
      <c r="AN320">
        <v>4.8600000000000003</v>
      </c>
      <c r="AO320">
        <v>3</v>
      </c>
    </row>
    <row r="321" spans="1:41" x14ac:dyDescent="0.3">
      <c r="A321">
        <v>1</v>
      </c>
      <c r="B321">
        <v>0.93</v>
      </c>
      <c r="C321">
        <f t="shared" si="12"/>
        <v>0.98416836359225979</v>
      </c>
      <c r="D321" t="s">
        <v>46</v>
      </c>
      <c r="E321">
        <v>0</v>
      </c>
      <c r="F321">
        <v>0</v>
      </c>
      <c r="G321">
        <v>0</v>
      </c>
      <c r="H321">
        <v>1</v>
      </c>
      <c r="I321">
        <v>0</v>
      </c>
      <c r="J321" t="s">
        <v>35</v>
      </c>
      <c r="K321">
        <v>0</v>
      </c>
      <c r="L321">
        <v>0</v>
      </c>
      <c r="M321">
        <v>0</v>
      </c>
      <c r="N321">
        <v>0</v>
      </c>
      <c r="O321">
        <v>0</v>
      </c>
      <c r="P321">
        <v>0</v>
      </c>
      <c r="Q321">
        <v>1</v>
      </c>
      <c r="R321" t="s">
        <v>49</v>
      </c>
      <c r="S321">
        <v>0</v>
      </c>
      <c r="T321">
        <v>0</v>
      </c>
      <c r="U321">
        <v>0</v>
      </c>
      <c r="V321">
        <v>0</v>
      </c>
      <c r="W321">
        <v>0</v>
      </c>
      <c r="X321">
        <v>1</v>
      </c>
      <c r="Y321">
        <v>0</v>
      </c>
      <c r="Z321">
        <v>0</v>
      </c>
      <c r="AA321">
        <v>61.1</v>
      </c>
      <c r="AB321">
        <v>59</v>
      </c>
      <c r="AC321">
        <v>3125</v>
      </c>
      <c r="AD321">
        <v>8.0471895621705016</v>
      </c>
      <c r="AE321">
        <f t="shared" si="13"/>
        <v>3124.9999999999991</v>
      </c>
      <c r="AF321">
        <v>7.9790170265647262</v>
      </c>
      <c r="AG321">
        <f t="shared" si="14"/>
        <v>2919.0602946419872</v>
      </c>
      <c r="AH321">
        <v>6.8172535605775408E-2</v>
      </c>
      <c r="AI321">
        <v>3125</v>
      </c>
      <c r="AK321">
        <v>1</v>
      </c>
      <c r="AL321">
        <v>0</v>
      </c>
      <c r="AM321">
        <v>6.34</v>
      </c>
      <c r="AN321">
        <v>6.32</v>
      </c>
      <c r="AO321">
        <v>3.87</v>
      </c>
    </row>
    <row r="322" spans="1:41" x14ac:dyDescent="0.3">
      <c r="A322">
        <v>1</v>
      </c>
      <c r="B322">
        <v>0.55000000000000004</v>
      </c>
      <c r="C322">
        <f t="shared" si="12"/>
        <v>0.8768105272065233</v>
      </c>
      <c r="D322" t="s">
        <v>37</v>
      </c>
      <c r="E322">
        <v>0</v>
      </c>
      <c r="F322">
        <v>0</v>
      </c>
      <c r="G322">
        <v>1</v>
      </c>
      <c r="H322">
        <v>0</v>
      </c>
      <c r="I322">
        <v>0</v>
      </c>
      <c r="J322" t="s">
        <v>44</v>
      </c>
      <c r="K322">
        <v>0</v>
      </c>
      <c r="L322">
        <v>0</v>
      </c>
      <c r="M322">
        <v>0</v>
      </c>
      <c r="N322">
        <v>0</v>
      </c>
      <c r="O322">
        <v>0</v>
      </c>
      <c r="P322">
        <v>1</v>
      </c>
      <c r="Q322">
        <v>0</v>
      </c>
      <c r="R322" t="s">
        <v>49</v>
      </c>
      <c r="S322">
        <v>0</v>
      </c>
      <c r="T322">
        <v>0</v>
      </c>
      <c r="U322">
        <v>0</v>
      </c>
      <c r="V322">
        <v>0</v>
      </c>
      <c r="W322">
        <v>0</v>
      </c>
      <c r="X322">
        <v>1</v>
      </c>
      <c r="Y322">
        <v>0</v>
      </c>
      <c r="Z322">
        <v>0</v>
      </c>
      <c r="AA322">
        <v>61.3</v>
      </c>
      <c r="AB322">
        <v>54</v>
      </c>
      <c r="AC322">
        <v>1216</v>
      </c>
      <c r="AD322">
        <v>7.1033220625261126</v>
      </c>
      <c r="AE322">
        <f t="shared" si="13"/>
        <v>1216.0000000000005</v>
      </c>
      <c r="AF322">
        <v>7.2027324890835782</v>
      </c>
      <c r="AG322">
        <f t="shared" si="14"/>
        <v>1343.095749321604</v>
      </c>
      <c r="AH322">
        <v>-9.941042655746557E-2</v>
      </c>
      <c r="AI322">
        <v>1216</v>
      </c>
      <c r="AK322">
        <v>1</v>
      </c>
      <c r="AL322">
        <v>0</v>
      </c>
      <c r="AM322">
        <v>5.28</v>
      </c>
      <c r="AN322">
        <v>5.36</v>
      </c>
      <c r="AO322">
        <v>3.26</v>
      </c>
    </row>
    <row r="323" spans="1:41" x14ac:dyDescent="0.3">
      <c r="A323">
        <v>1</v>
      </c>
      <c r="B323">
        <v>0.64</v>
      </c>
      <c r="C323">
        <f t="shared" ref="C323:C386" si="15">(B323^0.2199)</f>
        <v>0.90652331087401006</v>
      </c>
      <c r="D323" t="s">
        <v>46</v>
      </c>
      <c r="E323">
        <v>0</v>
      </c>
      <c r="F323">
        <v>0</v>
      </c>
      <c r="G323">
        <v>0</v>
      </c>
      <c r="H323">
        <v>1</v>
      </c>
      <c r="I323">
        <v>0</v>
      </c>
      <c r="J323" t="s">
        <v>40</v>
      </c>
      <c r="K323">
        <v>0</v>
      </c>
      <c r="L323">
        <v>1</v>
      </c>
      <c r="M323">
        <v>0</v>
      </c>
      <c r="N323">
        <v>0</v>
      </c>
      <c r="O323">
        <v>0</v>
      </c>
      <c r="P323">
        <v>0</v>
      </c>
      <c r="Q323">
        <v>0</v>
      </c>
      <c r="R323" t="s">
        <v>36</v>
      </c>
      <c r="S323">
        <v>0</v>
      </c>
      <c r="T323">
        <v>0</v>
      </c>
      <c r="U323">
        <v>1</v>
      </c>
      <c r="V323">
        <v>0</v>
      </c>
      <c r="W323">
        <v>0</v>
      </c>
      <c r="X323">
        <v>0</v>
      </c>
      <c r="Y323">
        <v>0</v>
      </c>
      <c r="Z323">
        <v>0</v>
      </c>
      <c r="AA323">
        <v>61.3</v>
      </c>
      <c r="AB323">
        <v>58</v>
      </c>
      <c r="AC323">
        <v>1811</v>
      </c>
      <c r="AD323">
        <v>7.5016344578834131</v>
      </c>
      <c r="AE323">
        <f t="shared" ref="AE323:AE386" si="16">EXP(AD323)</f>
        <v>1810.9999999999995</v>
      </c>
      <c r="AF323">
        <v>7.639145431349446</v>
      </c>
      <c r="AG323">
        <f t="shared" ref="AG323:AG386" si="17">EXP(AF323)</f>
        <v>2077.9672918938063</v>
      </c>
      <c r="AH323">
        <v>-0.13751097346603292</v>
      </c>
      <c r="AI323">
        <v>1811</v>
      </c>
      <c r="AK323">
        <v>1</v>
      </c>
      <c r="AL323">
        <v>0</v>
      </c>
      <c r="AM323">
        <v>5.57</v>
      </c>
      <c r="AN323">
        <v>5.53</v>
      </c>
      <c r="AO323">
        <v>3.4</v>
      </c>
    </row>
    <row r="324" spans="1:41" x14ac:dyDescent="0.3">
      <c r="A324">
        <v>1</v>
      </c>
      <c r="B324">
        <v>0.75</v>
      </c>
      <c r="C324">
        <f t="shared" si="15"/>
        <v>0.93869817132692368</v>
      </c>
      <c r="D324" t="s">
        <v>34</v>
      </c>
      <c r="E324">
        <v>0</v>
      </c>
      <c r="F324">
        <v>1</v>
      </c>
      <c r="G324">
        <v>0</v>
      </c>
      <c r="H324">
        <v>0</v>
      </c>
      <c r="I324">
        <v>0</v>
      </c>
      <c r="J324" t="s">
        <v>51</v>
      </c>
      <c r="K324">
        <v>1</v>
      </c>
      <c r="L324">
        <v>0</v>
      </c>
      <c r="M324">
        <v>0</v>
      </c>
      <c r="N324">
        <v>0</v>
      </c>
      <c r="O324">
        <v>0</v>
      </c>
      <c r="P324">
        <v>0</v>
      </c>
      <c r="Q324">
        <v>0</v>
      </c>
      <c r="R324" t="s">
        <v>36</v>
      </c>
      <c r="S324">
        <v>0</v>
      </c>
      <c r="T324">
        <v>0</v>
      </c>
      <c r="U324">
        <v>1</v>
      </c>
      <c r="V324">
        <v>0</v>
      </c>
      <c r="W324">
        <v>0</v>
      </c>
      <c r="X324">
        <v>0</v>
      </c>
      <c r="Y324">
        <v>0</v>
      </c>
      <c r="Z324">
        <v>0</v>
      </c>
      <c r="AA324">
        <v>64.099999999999994</v>
      </c>
      <c r="AB324">
        <v>54</v>
      </c>
      <c r="AC324">
        <v>2608</v>
      </c>
      <c r="AD324">
        <v>7.8663389230465439</v>
      </c>
      <c r="AE324">
        <f t="shared" si="16"/>
        <v>2608.0000000000009</v>
      </c>
      <c r="AF324">
        <v>7.8834143603680626</v>
      </c>
      <c r="AG324">
        <f t="shared" si="17"/>
        <v>2652.9151218868396</v>
      </c>
      <c r="AH324">
        <v>-1.7075437321518727E-2</v>
      </c>
      <c r="AI324">
        <v>2608</v>
      </c>
      <c r="AK324">
        <v>1</v>
      </c>
      <c r="AL324">
        <v>0</v>
      </c>
      <c r="AM324">
        <v>5.78</v>
      </c>
      <c r="AN324">
        <v>5.76</v>
      </c>
      <c r="AO324">
        <v>3.7</v>
      </c>
    </row>
    <row r="325" spans="1:41" x14ac:dyDescent="0.3">
      <c r="A325">
        <v>1</v>
      </c>
      <c r="B325">
        <v>0.31</v>
      </c>
      <c r="C325">
        <f t="shared" si="15"/>
        <v>0.77294828243535307</v>
      </c>
      <c r="D325" t="s">
        <v>37</v>
      </c>
      <c r="E325">
        <v>0</v>
      </c>
      <c r="F325">
        <v>0</v>
      </c>
      <c r="G325">
        <v>1</v>
      </c>
      <c r="H325">
        <v>0</v>
      </c>
      <c r="I325">
        <v>0</v>
      </c>
      <c r="J325" t="s">
        <v>35</v>
      </c>
      <c r="K325">
        <v>0</v>
      </c>
      <c r="L325">
        <v>0</v>
      </c>
      <c r="M325">
        <v>0</v>
      </c>
      <c r="N325">
        <v>0</v>
      </c>
      <c r="O325">
        <v>0</v>
      </c>
      <c r="P325">
        <v>0</v>
      </c>
      <c r="Q325">
        <v>1</v>
      </c>
      <c r="R325" t="s">
        <v>41</v>
      </c>
      <c r="S325">
        <v>0</v>
      </c>
      <c r="T325">
        <v>0</v>
      </c>
      <c r="U325">
        <v>0</v>
      </c>
      <c r="V325">
        <v>0</v>
      </c>
      <c r="W325">
        <v>1</v>
      </c>
      <c r="X325">
        <v>0</v>
      </c>
      <c r="Y325">
        <v>0</v>
      </c>
      <c r="Z325">
        <v>0</v>
      </c>
      <c r="AA325">
        <v>62.1</v>
      </c>
      <c r="AB325">
        <v>55</v>
      </c>
      <c r="AC325">
        <v>424</v>
      </c>
      <c r="AD325">
        <v>6.0497334552319577</v>
      </c>
      <c r="AE325">
        <f t="shared" si="16"/>
        <v>424</v>
      </c>
      <c r="AF325">
        <v>6.1428323346817137</v>
      </c>
      <c r="AG325">
        <f t="shared" si="17"/>
        <v>465.3697889874158</v>
      </c>
      <c r="AH325">
        <v>-9.3098879449756033E-2</v>
      </c>
      <c r="AI325">
        <v>424</v>
      </c>
      <c r="AK325">
        <v>1</v>
      </c>
      <c r="AL325">
        <v>0</v>
      </c>
      <c r="AM325">
        <v>4.3499999999999996</v>
      </c>
      <c r="AN325">
        <v>4.38</v>
      </c>
      <c r="AO325">
        <v>2.71</v>
      </c>
    </row>
    <row r="326" spans="1:41" x14ac:dyDescent="0.3">
      <c r="A326">
        <v>1</v>
      </c>
      <c r="B326">
        <v>0.51</v>
      </c>
      <c r="C326">
        <f t="shared" si="15"/>
        <v>0.8623720686657278</v>
      </c>
      <c r="D326" t="s">
        <v>34</v>
      </c>
      <c r="E326">
        <v>0</v>
      </c>
      <c r="F326">
        <v>1</v>
      </c>
      <c r="G326">
        <v>0</v>
      </c>
      <c r="H326">
        <v>0</v>
      </c>
      <c r="I326">
        <v>0</v>
      </c>
      <c r="J326" t="s">
        <v>48</v>
      </c>
      <c r="K326">
        <v>0</v>
      </c>
      <c r="L326">
        <v>0</v>
      </c>
      <c r="M326">
        <v>1</v>
      </c>
      <c r="N326">
        <v>0</v>
      </c>
      <c r="O326">
        <v>0</v>
      </c>
      <c r="P326">
        <v>0</v>
      </c>
      <c r="Q326">
        <v>0</v>
      </c>
      <c r="R326" t="s">
        <v>36</v>
      </c>
      <c r="S326">
        <v>0</v>
      </c>
      <c r="T326">
        <v>0</v>
      </c>
      <c r="U326">
        <v>1</v>
      </c>
      <c r="V326">
        <v>0</v>
      </c>
      <c r="W326">
        <v>0</v>
      </c>
      <c r="X326">
        <v>0</v>
      </c>
      <c r="Y326">
        <v>0</v>
      </c>
      <c r="Z326">
        <v>0</v>
      </c>
      <c r="AA326">
        <v>64.2</v>
      </c>
      <c r="AB326">
        <v>59</v>
      </c>
      <c r="AC326">
        <v>1406</v>
      </c>
      <c r="AD326">
        <v>7.2485040723706105</v>
      </c>
      <c r="AE326">
        <f t="shared" si="16"/>
        <v>1406.0000000000002</v>
      </c>
      <c r="AF326">
        <v>7.1306064826388305</v>
      </c>
      <c r="AG326">
        <f t="shared" si="17"/>
        <v>1249.63461883987</v>
      </c>
      <c r="AH326">
        <v>0.11789758973177999</v>
      </c>
      <c r="AI326">
        <v>1406</v>
      </c>
      <c r="AK326">
        <v>1</v>
      </c>
      <c r="AL326">
        <v>0</v>
      </c>
      <c r="AM326">
        <v>5.04</v>
      </c>
      <c r="AN326">
        <v>5.0199999999999996</v>
      </c>
      <c r="AO326">
        <v>3.23</v>
      </c>
    </row>
    <row r="327" spans="1:41" x14ac:dyDescent="0.3">
      <c r="A327">
        <v>1</v>
      </c>
      <c r="B327">
        <v>0.4</v>
      </c>
      <c r="C327">
        <f t="shared" si="15"/>
        <v>0.81750984625132994</v>
      </c>
      <c r="D327" t="s">
        <v>52</v>
      </c>
      <c r="E327">
        <v>0</v>
      </c>
      <c r="F327">
        <v>0</v>
      </c>
      <c r="G327">
        <v>0</v>
      </c>
      <c r="H327">
        <v>0</v>
      </c>
      <c r="I327">
        <v>1</v>
      </c>
      <c r="J327" t="s">
        <v>47</v>
      </c>
      <c r="K327">
        <v>0</v>
      </c>
      <c r="L327">
        <v>0</v>
      </c>
      <c r="M327">
        <v>0</v>
      </c>
      <c r="N327">
        <v>1</v>
      </c>
      <c r="O327">
        <v>0</v>
      </c>
      <c r="P327">
        <v>0</v>
      </c>
      <c r="Q327">
        <v>0</v>
      </c>
      <c r="R327" t="s">
        <v>36</v>
      </c>
      <c r="S327">
        <v>0</v>
      </c>
      <c r="T327">
        <v>0</v>
      </c>
      <c r="U327">
        <v>1</v>
      </c>
      <c r="V327">
        <v>0</v>
      </c>
      <c r="W327">
        <v>0</v>
      </c>
      <c r="X327">
        <v>0</v>
      </c>
      <c r="Y327">
        <v>0</v>
      </c>
      <c r="Z327">
        <v>0</v>
      </c>
      <c r="AA327">
        <v>61.1</v>
      </c>
      <c r="AB327">
        <v>61</v>
      </c>
      <c r="AC327">
        <v>702</v>
      </c>
      <c r="AD327">
        <v>6.5539334040258108</v>
      </c>
      <c r="AE327">
        <f t="shared" si="16"/>
        <v>701.99999999999977</v>
      </c>
      <c r="AF327">
        <v>6.7146481583743807</v>
      </c>
      <c r="AG327">
        <f t="shared" si="17"/>
        <v>824.39365985917834</v>
      </c>
      <c r="AH327">
        <v>-0.16071475434856985</v>
      </c>
      <c r="AI327">
        <v>702</v>
      </c>
      <c r="AK327">
        <v>1</v>
      </c>
      <c r="AL327">
        <v>0</v>
      </c>
      <c r="AM327">
        <v>4.7</v>
      </c>
      <c r="AN327">
        <v>4.76</v>
      </c>
      <c r="AO327">
        <v>2.89</v>
      </c>
    </row>
    <row r="328" spans="1:41" x14ac:dyDescent="0.3">
      <c r="A328">
        <v>1</v>
      </c>
      <c r="B328">
        <v>0.7</v>
      </c>
      <c r="C328">
        <f t="shared" si="15"/>
        <v>0.9245641699070527</v>
      </c>
      <c r="D328" t="s">
        <v>46</v>
      </c>
      <c r="E328">
        <v>0</v>
      </c>
      <c r="F328">
        <v>0</v>
      </c>
      <c r="G328">
        <v>0</v>
      </c>
      <c r="H328">
        <v>1</v>
      </c>
      <c r="I328">
        <v>0</v>
      </c>
      <c r="J328" t="s">
        <v>47</v>
      </c>
      <c r="K328">
        <v>0</v>
      </c>
      <c r="L328">
        <v>0</v>
      </c>
      <c r="M328">
        <v>0</v>
      </c>
      <c r="N328">
        <v>1</v>
      </c>
      <c r="O328">
        <v>0</v>
      </c>
      <c r="P328">
        <v>0</v>
      </c>
      <c r="Q328">
        <v>0</v>
      </c>
      <c r="R328" t="s">
        <v>49</v>
      </c>
      <c r="S328">
        <v>0</v>
      </c>
      <c r="T328">
        <v>0</v>
      </c>
      <c r="U328">
        <v>0</v>
      </c>
      <c r="V328">
        <v>0</v>
      </c>
      <c r="W328">
        <v>0</v>
      </c>
      <c r="X328">
        <v>1</v>
      </c>
      <c r="Y328">
        <v>0</v>
      </c>
      <c r="Z328">
        <v>0</v>
      </c>
      <c r="AA328">
        <v>60.9</v>
      </c>
      <c r="AB328">
        <v>60</v>
      </c>
      <c r="AC328">
        <v>2657</v>
      </c>
      <c r="AD328">
        <v>7.8849529457598138</v>
      </c>
      <c r="AE328">
        <f t="shared" si="16"/>
        <v>2657.0000000000005</v>
      </c>
      <c r="AF328">
        <v>7.8549787327700624</v>
      </c>
      <c r="AG328">
        <f t="shared" si="17"/>
        <v>2578.5402746255568</v>
      </c>
      <c r="AH328">
        <v>2.9974212989751337E-2</v>
      </c>
      <c r="AI328">
        <v>2657</v>
      </c>
      <c r="AK328">
        <v>1</v>
      </c>
      <c r="AL328">
        <v>0</v>
      </c>
      <c r="AM328">
        <v>5.72</v>
      </c>
      <c r="AN328">
        <v>5.68</v>
      </c>
      <c r="AO328">
        <v>3.47</v>
      </c>
    </row>
    <row r="329" spans="1:41" x14ac:dyDescent="0.3">
      <c r="A329">
        <v>1</v>
      </c>
      <c r="B329">
        <v>0.51</v>
      </c>
      <c r="C329">
        <f t="shared" si="15"/>
        <v>0.8623720686657278</v>
      </c>
      <c r="D329" t="s">
        <v>46</v>
      </c>
      <c r="E329">
        <v>0</v>
      </c>
      <c r="F329">
        <v>0</v>
      </c>
      <c r="G329">
        <v>0</v>
      </c>
      <c r="H329">
        <v>1</v>
      </c>
      <c r="I329">
        <v>0</v>
      </c>
      <c r="J329" t="s">
        <v>48</v>
      </c>
      <c r="K329">
        <v>0</v>
      </c>
      <c r="L329">
        <v>0</v>
      </c>
      <c r="M329">
        <v>1</v>
      </c>
      <c r="N329">
        <v>0</v>
      </c>
      <c r="O329">
        <v>0</v>
      </c>
      <c r="P329">
        <v>0</v>
      </c>
      <c r="Q329">
        <v>0</v>
      </c>
      <c r="R329" t="s">
        <v>45</v>
      </c>
      <c r="S329">
        <v>0</v>
      </c>
      <c r="T329">
        <v>0</v>
      </c>
      <c r="U329">
        <v>0</v>
      </c>
      <c r="V329">
        <v>1</v>
      </c>
      <c r="W329">
        <v>0</v>
      </c>
      <c r="X329">
        <v>0</v>
      </c>
      <c r="Y329">
        <v>0</v>
      </c>
      <c r="Z329">
        <v>0</v>
      </c>
      <c r="AA329">
        <v>58.9</v>
      </c>
      <c r="AB329">
        <v>60</v>
      </c>
      <c r="AC329">
        <v>1195</v>
      </c>
      <c r="AD329">
        <v>7.0859014643656106</v>
      </c>
      <c r="AE329">
        <f t="shared" si="16"/>
        <v>1194.9999999999995</v>
      </c>
      <c r="AF329">
        <v>7.0050613365433492</v>
      </c>
      <c r="AG329">
        <f t="shared" si="17"/>
        <v>1102.1976579313312</v>
      </c>
      <c r="AH329">
        <v>8.0840127822261465E-2</v>
      </c>
      <c r="AI329">
        <v>1195</v>
      </c>
      <c r="AK329">
        <v>1</v>
      </c>
      <c r="AL329">
        <v>0</v>
      </c>
      <c r="AM329">
        <v>5.24</v>
      </c>
      <c r="AN329">
        <v>5.19</v>
      </c>
      <c r="AO329">
        <v>3.07</v>
      </c>
    </row>
    <row r="330" spans="1:41" x14ac:dyDescent="0.3">
      <c r="A330">
        <v>1</v>
      </c>
      <c r="B330">
        <v>0.51</v>
      </c>
      <c r="C330">
        <f t="shared" si="15"/>
        <v>0.8623720686657278</v>
      </c>
      <c r="D330" t="s">
        <v>37</v>
      </c>
      <c r="E330">
        <v>0</v>
      </c>
      <c r="F330">
        <v>0</v>
      </c>
      <c r="G330">
        <v>1</v>
      </c>
      <c r="H330">
        <v>0</v>
      </c>
      <c r="I330">
        <v>0</v>
      </c>
      <c r="J330" t="s">
        <v>51</v>
      </c>
      <c r="K330">
        <v>1</v>
      </c>
      <c r="L330">
        <v>0</v>
      </c>
      <c r="M330">
        <v>0</v>
      </c>
      <c r="N330">
        <v>0</v>
      </c>
      <c r="O330">
        <v>0</v>
      </c>
      <c r="P330">
        <v>0</v>
      </c>
      <c r="Q330">
        <v>0</v>
      </c>
      <c r="R330" t="s">
        <v>41</v>
      </c>
      <c r="S330">
        <v>0</v>
      </c>
      <c r="T330">
        <v>0</v>
      </c>
      <c r="U330">
        <v>0</v>
      </c>
      <c r="V330">
        <v>0</v>
      </c>
      <c r="W330">
        <v>1</v>
      </c>
      <c r="X330">
        <v>0</v>
      </c>
      <c r="Y330">
        <v>0</v>
      </c>
      <c r="Z330">
        <v>0</v>
      </c>
      <c r="AA330">
        <v>62.4</v>
      </c>
      <c r="AB330">
        <v>57</v>
      </c>
      <c r="AC330">
        <v>1873</v>
      </c>
      <c r="AD330">
        <v>7.5352967024440884</v>
      </c>
      <c r="AE330">
        <f t="shared" si="16"/>
        <v>1872.9999999999998</v>
      </c>
      <c r="AF330">
        <v>7.5093133504695153</v>
      </c>
      <c r="AG330">
        <f t="shared" si="17"/>
        <v>1824.9600045648478</v>
      </c>
      <c r="AH330">
        <v>2.5983351974573132E-2</v>
      </c>
      <c r="AI330">
        <v>1873</v>
      </c>
      <c r="AK330">
        <v>1</v>
      </c>
      <c r="AL330">
        <v>0</v>
      </c>
      <c r="AM330">
        <v>5.13</v>
      </c>
      <c r="AN330">
        <v>5.09</v>
      </c>
      <c r="AO330">
        <v>3.19</v>
      </c>
    </row>
    <row r="331" spans="1:41" x14ac:dyDescent="0.3">
      <c r="A331">
        <v>1</v>
      </c>
      <c r="B331">
        <v>0.34</v>
      </c>
      <c r="C331">
        <f t="shared" si="15"/>
        <v>0.78880964799645237</v>
      </c>
      <c r="D331" t="s">
        <v>37</v>
      </c>
      <c r="E331">
        <v>0</v>
      </c>
      <c r="F331">
        <v>0</v>
      </c>
      <c r="G331">
        <v>1</v>
      </c>
      <c r="H331">
        <v>0</v>
      </c>
      <c r="I331">
        <v>0</v>
      </c>
      <c r="J331" t="s">
        <v>47</v>
      </c>
      <c r="K331">
        <v>0</v>
      </c>
      <c r="L331">
        <v>0</v>
      </c>
      <c r="M331">
        <v>0</v>
      </c>
      <c r="N331">
        <v>1</v>
      </c>
      <c r="O331">
        <v>0</v>
      </c>
      <c r="P331">
        <v>0</v>
      </c>
      <c r="Q331">
        <v>0</v>
      </c>
      <c r="R331" t="s">
        <v>39</v>
      </c>
      <c r="S331">
        <v>0</v>
      </c>
      <c r="T331">
        <v>0</v>
      </c>
      <c r="U331">
        <v>0</v>
      </c>
      <c r="V331">
        <v>0</v>
      </c>
      <c r="W331">
        <v>0</v>
      </c>
      <c r="X331">
        <v>0</v>
      </c>
      <c r="Y331">
        <v>0</v>
      </c>
      <c r="Z331">
        <v>1</v>
      </c>
      <c r="AA331">
        <v>61.9</v>
      </c>
      <c r="AB331">
        <v>57</v>
      </c>
      <c r="AC331">
        <v>995</v>
      </c>
      <c r="AD331">
        <v>6.9027427371585928</v>
      </c>
      <c r="AE331">
        <f t="shared" si="16"/>
        <v>995</v>
      </c>
      <c r="AF331">
        <v>6.823267467361104</v>
      </c>
      <c r="AG331">
        <f t="shared" si="17"/>
        <v>918.98285621988725</v>
      </c>
      <c r="AH331">
        <v>7.9475269797488757E-2</v>
      </c>
      <c r="AI331">
        <v>995</v>
      </c>
      <c r="AK331">
        <v>1</v>
      </c>
      <c r="AL331">
        <v>0</v>
      </c>
      <c r="AM331">
        <v>4.4800000000000004</v>
      </c>
      <c r="AN331">
        <v>4.4400000000000004</v>
      </c>
      <c r="AO331">
        <v>2.76</v>
      </c>
    </row>
    <row r="332" spans="1:41" x14ac:dyDescent="0.3">
      <c r="A332">
        <v>1</v>
      </c>
      <c r="B332">
        <v>0.62</v>
      </c>
      <c r="C332">
        <f t="shared" si="15"/>
        <v>0.90021642474528274</v>
      </c>
      <c r="D332" t="s">
        <v>37</v>
      </c>
      <c r="E332">
        <v>0</v>
      </c>
      <c r="F332">
        <v>0</v>
      </c>
      <c r="G332">
        <v>1</v>
      </c>
      <c r="H332">
        <v>0</v>
      </c>
      <c r="I332">
        <v>0</v>
      </c>
      <c r="J332" t="s">
        <v>44</v>
      </c>
      <c r="K332">
        <v>0</v>
      </c>
      <c r="L332">
        <v>0</v>
      </c>
      <c r="M332">
        <v>0</v>
      </c>
      <c r="N332">
        <v>0</v>
      </c>
      <c r="O332">
        <v>0</v>
      </c>
      <c r="P332">
        <v>1</v>
      </c>
      <c r="Q332">
        <v>0</v>
      </c>
      <c r="R332" t="s">
        <v>43</v>
      </c>
      <c r="S332">
        <v>0</v>
      </c>
      <c r="T332">
        <v>0</v>
      </c>
      <c r="U332">
        <v>0</v>
      </c>
      <c r="V332">
        <v>0</v>
      </c>
      <c r="W332">
        <v>0</v>
      </c>
      <c r="X332">
        <v>0</v>
      </c>
      <c r="Y332">
        <v>1</v>
      </c>
      <c r="Z332">
        <v>0</v>
      </c>
      <c r="AA332">
        <v>61.1</v>
      </c>
      <c r="AB332">
        <v>55</v>
      </c>
      <c r="AC332">
        <v>2207</v>
      </c>
      <c r="AD332">
        <v>7.6993894062567367</v>
      </c>
      <c r="AE332">
        <f t="shared" si="16"/>
        <v>2207.0000000000009</v>
      </c>
      <c r="AF332">
        <v>7.6828420283633143</v>
      </c>
      <c r="AG332">
        <f t="shared" si="17"/>
        <v>2170.7804328748466</v>
      </c>
      <c r="AH332">
        <v>1.6547377893422421E-2</v>
      </c>
      <c r="AI332">
        <v>2207</v>
      </c>
      <c r="AK332">
        <v>1</v>
      </c>
      <c r="AL332">
        <v>0</v>
      </c>
      <c r="AM332">
        <v>5.52</v>
      </c>
      <c r="AN332">
        <v>5.57</v>
      </c>
      <c r="AO332">
        <v>3.39</v>
      </c>
    </row>
    <row r="333" spans="1:41" x14ac:dyDescent="0.3">
      <c r="A333">
        <v>1</v>
      </c>
      <c r="B333">
        <v>0.5</v>
      </c>
      <c r="C333">
        <f t="shared" si="15"/>
        <v>0.85862494972146253</v>
      </c>
      <c r="D333" t="s">
        <v>52</v>
      </c>
      <c r="E333">
        <v>0</v>
      </c>
      <c r="F333">
        <v>0</v>
      </c>
      <c r="G333">
        <v>0</v>
      </c>
      <c r="H333">
        <v>0</v>
      </c>
      <c r="I333">
        <v>1</v>
      </c>
      <c r="J333" t="s">
        <v>38</v>
      </c>
      <c r="K333">
        <v>0</v>
      </c>
      <c r="L333">
        <v>0</v>
      </c>
      <c r="M333">
        <v>0</v>
      </c>
      <c r="N333">
        <v>0</v>
      </c>
      <c r="O333">
        <v>1</v>
      </c>
      <c r="P333">
        <v>0</v>
      </c>
      <c r="Q333">
        <v>0</v>
      </c>
      <c r="R333" t="s">
        <v>36</v>
      </c>
      <c r="S333">
        <v>0</v>
      </c>
      <c r="T333">
        <v>0</v>
      </c>
      <c r="U333">
        <v>1</v>
      </c>
      <c r="V333">
        <v>0</v>
      </c>
      <c r="W333">
        <v>0</v>
      </c>
      <c r="X333">
        <v>0</v>
      </c>
      <c r="Y333">
        <v>0</v>
      </c>
      <c r="Z333">
        <v>0</v>
      </c>
      <c r="AA333">
        <v>60.9</v>
      </c>
      <c r="AB333">
        <v>61</v>
      </c>
      <c r="AC333">
        <v>1133</v>
      </c>
      <c r="AD333">
        <v>7.0326242610280065</v>
      </c>
      <c r="AE333">
        <f t="shared" si="16"/>
        <v>1133.0000000000002</v>
      </c>
      <c r="AF333">
        <v>7.0192741370496226</v>
      </c>
      <c r="AG333">
        <f t="shared" si="17"/>
        <v>1117.9748266514694</v>
      </c>
      <c r="AH333">
        <v>1.3350123978383976E-2</v>
      </c>
      <c r="AI333">
        <v>1133</v>
      </c>
      <c r="AK333">
        <v>1</v>
      </c>
      <c r="AL333">
        <v>0</v>
      </c>
      <c r="AM333">
        <v>5.0599999999999996</v>
      </c>
      <c r="AN333">
        <v>5.15</v>
      </c>
      <c r="AO333">
        <v>3.11</v>
      </c>
    </row>
    <row r="334" spans="1:41" x14ac:dyDescent="0.3">
      <c r="A334">
        <v>1</v>
      </c>
      <c r="B334">
        <v>0.76</v>
      </c>
      <c r="C334">
        <f t="shared" si="15"/>
        <v>0.94143623296652101</v>
      </c>
      <c r="D334" t="s">
        <v>37</v>
      </c>
      <c r="E334">
        <v>0</v>
      </c>
      <c r="F334">
        <v>0</v>
      </c>
      <c r="G334">
        <v>1</v>
      </c>
      <c r="H334">
        <v>0</v>
      </c>
      <c r="I334">
        <v>0</v>
      </c>
      <c r="J334" t="s">
        <v>48</v>
      </c>
      <c r="K334">
        <v>0</v>
      </c>
      <c r="L334">
        <v>0</v>
      </c>
      <c r="M334">
        <v>1</v>
      </c>
      <c r="N334">
        <v>0</v>
      </c>
      <c r="O334">
        <v>0</v>
      </c>
      <c r="P334">
        <v>0</v>
      </c>
      <c r="Q334">
        <v>0</v>
      </c>
      <c r="R334" t="s">
        <v>36</v>
      </c>
      <c r="S334">
        <v>0</v>
      </c>
      <c r="T334">
        <v>0</v>
      </c>
      <c r="U334">
        <v>1</v>
      </c>
      <c r="V334">
        <v>0</v>
      </c>
      <c r="W334">
        <v>0</v>
      </c>
      <c r="X334">
        <v>0</v>
      </c>
      <c r="Y334">
        <v>0</v>
      </c>
      <c r="Z334">
        <v>0</v>
      </c>
      <c r="AA334">
        <v>62.6</v>
      </c>
      <c r="AB334">
        <v>56</v>
      </c>
      <c r="AC334">
        <v>2719</v>
      </c>
      <c r="AD334">
        <v>7.9080194446324708</v>
      </c>
      <c r="AE334">
        <f t="shared" si="16"/>
        <v>2719</v>
      </c>
      <c r="AF334">
        <v>7.9535594116980999</v>
      </c>
      <c r="AG334">
        <f t="shared" si="17"/>
        <v>2845.6859129882</v>
      </c>
      <c r="AH334">
        <v>-4.5539967065629128E-2</v>
      </c>
      <c r="AI334">
        <v>2719</v>
      </c>
      <c r="AK334">
        <v>1</v>
      </c>
      <c r="AL334">
        <v>0</v>
      </c>
      <c r="AM334">
        <v>5.82</v>
      </c>
      <c r="AN334">
        <v>5.88</v>
      </c>
      <c r="AO334">
        <v>3.66</v>
      </c>
    </row>
    <row r="335" spans="1:41" x14ac:dyDescent="0.3">
      <c r="A335">
        <v>1</v>
      </c>
      <c r="B335">
        <v>0.86</v>
      </c>
      <c r="C335">
        <f t="shared" si="15"/>
        <v>0.96737800654704509</v>
      </c>
      <c r="D335" t="s">
        <v>34</v>
      </c>
      <c r="E335">
        <v>0</v>
      </c>
      <c r="F335">
        <v>1</v>
      </c>
      <c r="G335">
        <v>0</v>
      </c>
      <c r="H335">
        <v>0</v>
      </c>
      <c r="I335">
        <v>0</v>
      </c>
      <c r="J335" t="s">
        <v>48</v>
      </c>
      <c r="K335">
        <v>0</v>
      </c>
      <c r="L335">
        <v>0</v>
      </c>
      <c r="M335">
        <v>1</v>
      </c>
      <c r="N335">
        <v>0</v>
      </c>
      <c r="O335">
        <v>0</v>
      </c>
      <c r="P335">
        <v>0</v>
      </c>
      <c r="Q335">
        <v>0</v>
      </c>
      <c r="R335" t="s">
        <v>45</v>
      </c>
      <c r="S335">
        <v>0</v>
      </c>
      <c r="T335">
        <v>0</v>
      </c>
      <c r="U335">
        <v>0</v>
      </c>
      <c r="V335">
        <v>1</v>
      </c>
      <c r="W335">
        <v>0</v>
      </c>
      <c r="X335">
        <v>0</v>
      </c>
      <c r="Y335">
        <v>0</v>
      </c>
      <c r="Z335">
        <v>0</v>
      </c>
      <c r="AA335">
        <v>64.3</v>
      </c>
      <c r="AB335">
        <v>60</v>
      </c>
      <c r="AC335">
        <v>2819</v>
      </c>
      <c r="AD335">
        <v>7.9441374911141125</v>
      </c>
      <c r="AE335">
        <f t="shared" si="16"/>
        <v>2819</v>
      </c>
      <c r="AF335">
        <v>7.9243961437971944</v>
      </c>
      <c r="AG335">
        <f t="shared" si="17"/>
        <v>2763.8948564261286</v>
      </c>
      <c r="AH335">
        <v>1.9741347316918123E-2</v>
      </c>
      <c r="AI335">
        <v>2819</v>
      </c>
      <c r="AK335">
        <v>1</v>
      </c>
      <c r="AL335">
        <v>0</v>
      </c>
      <c r="AM335">
        <v>5.97</v>
      </c>
      <c r="AN335">
        <v>5.95</v>
      </c>
      <c r="AO335">
        <v>3.83</v>
      </c>
    </row>
    <row r="336" spans="1:41" x14ac:dyDescent="0.3">
      <c r="A336">
        <v>1</v>
      </c>
      <c r="B336">
        <v>0.5</v>
      </c>
      <c r="C336">
        <f t="shared" si="15"/>
        <v>0.85862494972146253</v>
      </c>
      <c r="D336" t="s">
        <v>52</v>
      </c>
      <c r="E336">
        <v>0</v>
      </c>
      <c r="F336">
        <v>0</v>
      </c>
      <c r="G336">
        <v>0</v>
      </c>
      <c r="H336">
        <v>0</v>
      </c>
      <c r="I336">
        <v>1</v>
      </c>
      <c r="J336" t="s">
        <v>48</v>
      </c>
      <c r="K336">
        <v>0</v>
      </c>
      <c r="L336">
        <v>0</v>
      </c>
      <c r="M336">
        <v>1</v>
      </c>
      <c r="N336">
        <v>0</v>
      </c>
      <c r="O336">
        <v>0</v>
      </c>
      <c r="P336">
        <v>0</v>
      </c>
      <c r="Q336">
        <v>0</v>
      </c>
      <c r="R336" t="s">
        <v>39</v>
      </c>
      <c r="S336">
        <v>0</v>
      </c>
      <c r="T336">
        <v>0</v>
      </c>
      <c r="U336">
        <v>0</v>
      </c>
      <c r="V336">
        <v>0</v>
      </c>
      <c r="W336">
        <v>0</v>
      </c>
      <c r="X336">
        <v>0</v>
      </c>
      <c r="Y336">
        <v>0</v>
      </c>
      <c r="Z336">
        <v>1</v>
      </c>
      <c r="AA336">
        <v>62.7</v>
      </c>
      <c r="AB336">
        <v>56</v>
      </c>
      <c r="AC336">
        <v>1942</v>
      </c>
      <c r="AD336">
        <v>7.5714736488512706</v>
      </c>
      <c r="AE336">
        <f t="shared" si="16"/>
        <v>1942.0000000000007</v>
      </c>
      <c r="AF336">
        <v>7.4842895610335241</v>
      </c>
      <c r="AG336">
        <f t="shared" si="17"/>
        <v>1779.8592391562756</v>
      </c>
      <c r="AH336">
        <v>8.7184087817746558E-2</v>
      </c>
      <c r="AI336">
        <v>1942</v>
      </c>
      <c r="AK336">
        <v>1</v>
      </c>
      <c r="AL336">
        <v>0</v>
      </c>
      <c r="AM336">
        <v>5.08</v>
      </c>
      <c r="AN336">
        <v>5.03</v>
      </c>
      <c r="AO336">
        <v>3.17</v>
      </c>
    </row>
    <row r="337" spans="1:41" x14ac:dyDescent="0.3">
      <c r="A337">
        <v>1</v>
      </c>
      <c r="B337">
        <v>0.71</v>
      </c>
      <c r="C337">
        <f t="shared" si="15"/>
        <v>0.92745257402238301</v>
      </c>
      <c r="D337" t="s">
        <v>46</v>
      </c>
      <c r="E337">
        <v>0</v>
      </c>
      <c r="F337">
        <v>0</v>
      </c>
      <c r="G337">
        <v>0</v>
      </c>
      <c r="H337">
        <v>1</v>
      </c>
      <c r="I337">
        <v>0</v>
      </c>
      <c r="J337" t="s">
        <v>38</v>
      </c>
      <c r="K337">
        <v>0</v>
      </c>
      <c r="L337">
        <v>0</v>
      </c>
      <c r="M337">
        <v>0</v>
      </c>
      <c r="N337">
        <v>0</v>
      </c>
      <c r="O337">
        <v>1</v>
      </c>
      <c r="P337">
        <v>0</v>
      </c>
      <c r="Q337">
        <v>0</v>
      </c>
      <c r="R337" t="s">
        <v>36</v>
      </c>
      <c r="S337">
        <v>0</v>
      </c>
      <c r="T337">
        <v>0</v>
      </c>
      <c r="U337">
        <v>1</v>
      </c>
      <c r="V337">
        <v>0</v>
      </c>
      <c r="W337">
        <v>0</v>
      </c>
      <c r="X337">
        <v>0</v>
      </c>
      <c r="Y337">
        <v>0</v>
      </c>
      <c r="Z337">
        <v>0</v>
      </c>
      <c r="AA337">
        <v>62.1</v>
      </c>
      <c r="AB337">
        <v>58</v>
      </c>
      <c r="AC337">
        <v>2096</v>
      </c>
      <c r="AD337">
        <v>7.6477860454409328</v>
      </c>
      <c r="AE337">
        <f t="shared" si="16"/>
        <v>2096</v>
      </c>
      <c r="AF337">
        <v>7.6264145208742917</v>
      </c>
      <c r="AG337">
        <f t="shared" si="17"/>
        <v>2051.680558392457</v>
      </c>
      <c r="AH337">
        <v>2.1371524566641042E-2</v>
      </c>
      <c r="AI337">
        <v>2096</v>
      </c>
      <c r="AK337">
        <v>1</v>
      </c>
      <c r="AL337">
        <v>0</v>
      </c>
      <c r="AM337">
        <v>5.72</v>
      </c>
      <c r="AN337">
        <v>5.75</v>
      </c>
      <c r="AO337">
        <v>3.56</v>
      </c>
    </row>
    <row r="338" spans="1:41" x14ac:dyDescent="0.3">
      <c r="A338">
        <v>1</v>
      </c>
      <c r="B338">
        <v>0.43</v>
      </c>
      <c r="C338">
        <f t="shared" si="15"/>
        <v>0.83061489223310514</v>
      </c>
      <c r="D338" t="s">
        <v>37</v>
      </c>
      <c r="E338">
        <v>0</v>
      </c>
      <c r="F338">
        <v>0</v>
      </c>
      <c r="G338">
        <v>1</v>
      </c>
      <c r="H338">
        <v>0</v>
      </c>
      <c r="I338">
        <v>0</v>
      </c>
      <c r="J338" t="s">
        <v>40</v>
      </c>
      <c r="K338">
        <v>0</v>
      </c>
      <c r="L338">
        <v>1</v>
      </c>
      <c r="M338">
        <v>0</v>
      </c>
      <c r="N338">
        <v>0</v>
      </c>
      <c r="O338">
        <v>0</v>
      </c>
      <c r="P338">
        <v>0</v>
      </c>
      <c r="Q338">
        <v>0</v>
      </c>
      <c r="R338" t="s">
        <v>49</v>
      </c>
      <c r="S338">
        <v>0</v>
      </c>
      <c r="T338">
        <v>0</v>
      </c>
      <c r="U338">
        <v>0</v>
      </c>
      <c r="V338">
        <v>0</v>
      </c>
      <c r="W338">
        <v>0</v>
      </c>
      <c r="X338">
        <v>1</v>
      </c>
      <c r="Y338">
        <v>0</v>
      </c>
      <c r="Z338">
        <v>0</v>
      </c>
      <c r="AA338">
        <v>62.8</v>
      </c>
      <c r="AB338">
        <v>56</v>
      </c>
      <c r="AC338">
        <v>1048</v>
      </c>
      <c r="AD338">
        <v>6.9546388648809874</v>
      </c>
      <c r="AE338">
        <f t="shared" si="16"/>
        <v>1048</v>
      </c>
      <c r="AF338">
        <v>7.0919792637913552</v>
      </c>
      <c r="AG338">
        <f t="shared" si="17"/>
        <v>1202.2850865354492</v>
      </c>
      <c r="AH338">
        <v>-0.13734039891036787</v>
      </c>
      <c r="AI338">
        <v>1048</v>
      </c>
      <c r="AK338">
        <v>1</v>
      </c>
      <c r="AL338">
        <v>0</v>
      </c>
      <c r="AM338">
        <v>4.8600000000000003</v>
      </c>
      <c r="AN338">
        <v>4.79</v>
      </c>
      <c r="AO338">
        <v>3.03</v>
      </c>
    </row>
    <row r="339" spans="1:41" x14ac:dyDescent="0.3">
      <c r="A339">
        <v>1</v>
      </c>
      <c r="B339">
        <v>0.38</v>
      </c>
      <c r="C339">
        <f t="shared" si="15"/>
        <v>0.80834063819684221</v>
      </c>
      <c r="D339" t="s">
        <v>52</v>
      </c>
      <c r="E339">
        <v>0</v>
      </c>
      <c r="F339">
        <v>0</v>
      </c>
      <c r="G339">
        <v>0</v>
      </c>
      <c r="H339">
        <v>0</v>
      </c>
      <c r="I339">
        <v>1</v>
      </c>
      <c r="J339" t="s">
        <v>44</v>
      </c>
      <c r="K339">
        <v>0</v>
      </c>
      <c r="L339">
        <v>0</v>
      </c>
      <c r="M339">
        <v>0</v>
      </c>
      <c r="N339">
        <v>0</v>
      </c>
      <c r="O339">
        <v>0</v>
      </c>
      <c r="P339">
        <v>1</v>
      </c>
      <c r="Q339">
        <v>0</v>
      </c>
      <c r="R339" t="s">
        <v>36</v>
      </c>
      <c r="S339">
        <v>0</v>
      </c>
      <c r="T339">
        <v>0</v>
      </c>
      <c r="U339">
        <v>1</v>
      </c>
      <c r="V339">
        <v>0</v>
      </c>
      <c r="W339">
        <v>0</v>
      </c>
      <c r="X339">
        <v>0</v>
      </c>
      <c r="Y339">
        <v>0</v>
      </c>
      <c r="Z339">
        <v>0</v>
      </c>
      <c r="AA339">
        <v>60.2</v>
      </c>
      <c r="AB339">
        <v>60</v>
      </c>
      <c r="AC339">
        <v>581</v>
      </c>
      <c r="AD339">
        <v>6.3647507568519108</v>
      </c>
      <c r="AE339">
        <f t="shared" si="16"/>
        <v>580.99999999999977</v>
      </c>
      <c r="AF339">
        <v>6.4018687260298215</v>
      </c>
      <c r="AG339">
        <f t="shared" si="17"/>
        <v>602.97077287782474</v>
      </c>
      <c r="AH339">
        <v>-3.7117969177910659E-2</v>
      </c>
      <c r="AI339">
        <v>581</v>
      </c>
      <c r="AK339">
        <v>1</v>
      </c>
      <c r="AL339">
        <v>0</v>
      </c>
      <c r="AM339">
        <v>4.6500000000000004</v>
      </c>
      <c r="AN339">
        <v>4.68</v>
      </c>
      <c r="AO339">
        <v>2.81</v>
      </c>
    </row>
    <row r="340" spans="1:41" x14ac:dyDescent="0.3">
      <c r="A340">
        <v>1</v>
      </c>
      <c r="B340">
        <v>0.85</v>
      </c>
      <c r="C340">
        <f t="shared" si="15"/>
        <v>0.96489314668626724</v>
      </c>
      <c r="D340" t="s">
        <v>46</v>
      </c>
      <c r="E340">
        <v>0</v>
      </c>
      <c r="F340">
        <v>0</v>
      </c>
      <c r="G340">
        <v>0</v>
      </c>
      <c r="H340">
        <v>1</v>
      </c>
      <c r="I340">
        <v>0</v>
      </c>
      <c r="J340" t="s">
        <v>47</v>
      </c>
      <c r="K340">
        <v>0</v>
      </c>
      <c r="L340">
        <v>0</v>
      </c>
      <c r="M340">
        <v>0</v>
      </c>
      <c r="N340">
        <v>1</v>
      </c>
      <c r="O340">
        <v>0</v>
      </c>
      <c r="P340">
        <v>0</v>
      </c>
      <c r="Q340">
        <v>0</v>
      </c>
      <c r="R340" t="s">
        <v>45</v>
      </c>
      <c r="S340">
        <v>0</v>
      </c>
      <c r="T340">
        <v>0</v>
      </c>
      <c r="U340">
        <v>0</v>
      </c>
      <c r="V340">
        <v>1</v>
      </c>
      <c r="W340">
        <v>0</v>
      </c>
      <c r="X340">
        <v>0</v>
      </c>
      <c r="Y340">
        <v>0</v>
      </c>
      <c r="Z340">
        <v>0</v>
      </c>
      <c r="AA340">
        <v>62</v>
      </c>
      <c r="AB340">
        <v>58</v>
      </c>
      <c r="AC340">
        <v>2444</v>
      </c>
      <c r="AD340">
        <v>7.8013913202914855</v>
      </c>
      <c r="AE340">
        <f t="shared" si="16"/>
        <v>2443.9999999999991</v>
      </c>
      <c r="AF340">
        <v>7.8712005081177399</v>
      </c>
      <c r="AG340">
        <f t="shared" si="17"/>
        <v>2620.7098839234736</v>
      </c>
      <c r="AH340">
        <v>-6.9809187826254337E-2</v>
      </c>
      <c r="AI340">
        <v>2444</v>
      </c>
      <c r="AK340">
        <v>1</v>
      </c>
      <c r="AL340">
        <v>0</v>
      </c>
      <c r="AM340">
        <v>6.08</v>
      </c>
      <c r="AN340">
        <v>6.04</v>
      </c>
      <c r="AO340">
        <v>3.76</v>
      </c>
    </row>
    <row r="341" spans="1:41" x14ac:dyDescent="0.3">
      <c r="A341">
        <v>1</v>
      </c>
      <c r="B341">
        <v>0.28999999999999998</v>
      </c>
      <c r="C341">
        <f t="shared" si="15"/>
        <v>0.7616953770424163</v>
      </c>
      <c r="D341" t="s">
        <v>37</v>
      </c>
      <c r="E341">
        <v>0</v>
      </c>
      <c r="F341">
        <v>0</v>
      </c>
      <c r="G341">
        <v>1</v>
      </c>
      <c r="H341">
        <v>0</v>
      </c>
      <c r="I341">
        <v>0</v>
      </c>
      <c r="J341" t="s">
        <v>38</v>
      </c>
      <c r="K341">
        <v>0</v>
      </c>
      <c r="L341">
        <v>0</v>
      </c>
      <c r="M341">
        <v>0</v>
      </c>
      <c r="N341">
        <v>0</v>
      </c>
      <c r="O341">
        <v>1</v>
      </c>
      <c r="P341">
        <v>0</v>
      </c>
      <c r="Q341">
        <v>0</v>
      </c>
      <c r="R341" t="s">
        <v>39</v>
      </c>
      <c r="S341">
        <v>0</v>
      </c>
      <c r="T341">
        <v>0</v>
      </c>
      <c r="U341">
        <v>0</v>
      </c>
      <c r="V341">
        <v>0</v>
      </c>
      <c r="W341">
        <v>0</v>
      </c>
      <c r="X341">
        <v>0</v>
      </c>
      <c r="Y341">
        <v>0</v>
      </c>
      <c r="Z341">
        <v>1</v>
      </c>
      <c r="AA341">
        <v>61.6</v>
      </c>
      <c r="AB341">
        <v>55</v>
      </c>
      <c r="AC341">
        <v>607</v>
      </c>
      <c r="AD341">
        <v>6.4085287910594984</v>
      </c>
      <c r="AE341">
        <f t="shared" si="16"/>
        <v>607</v>
      </c>
      <c r="AF341">
        <v>6.4521555563200685</v>
      </c>
      <c r="AG341">
        <f t="shared" si="17"/>
        <v>634.06758919622598</v>
      </c>
      <c r="AH341">
        <v>-4.3626765260570188E-2</v>
      </c>
      <c r="AI341">
        <v>607</v>
      </c>
      <c r="AK341">
        <v>1</v>
      </c>
      <c r="AL341">
        <v>0</v>
      </c>
      <c r="AM341">
        <v>4.2699999999999996</v>
      </c>
      <c r="AN341">
        <v>4.29</v>
      </c>
      <c r="AO341">
        <v>2.64</v>
      </c>
    </row>
    <row r="342" spans="1:41" x14ac:dyDescent="0.3">
      <c r="A342">
        <v>1</v>
      </c>
      <c r="B342">
        <v>0.32</v>
      </c>
      <c r="C342">
        <f t="shared" si="15"/>
        <v>0.77836353222053056</v>
      </c>
      <c r="D342" t="s">
        <v>34</v>
      </c>
      <c r="E342">
        <v>0</v>
      </c>
      <c r="F342">
        <v>1</v>
      </c>
      <c r="G342">
        <v>0</v>
      </c>
      <c r="H342">
        <v>0</v>
      </c>
      <c r="I342">
        <v>0</v>
      </c>
      <c r="J342" t="s">
        <v>40</v>
      </c>
      <c r="K342">
        <v>0</v>
      </c>
      <c r="L342">
        <v>1</v>
      </c>
      <c r="M342">
        <v>0</v>
      </c>
      <c r="N342">
        <v>0</v>
      </c>
      <c r="O342">
        <v>0</v>
      </c>
      <c r="P342">
        <v>0</v>
      </c>
      <c r="Q342">
        <v>0</v>
      </c>
      <c r="R342" t="s">
        <v>36</v>
      </c>
      <c r="S342">
        <v>0</v>
      </c>
      <c r="T342">
        <v>0</v>
      </c>
      <c r="U342">
        <v>1</v>
      </c>
      <c r="V342">
        <v>0</v>
      </c>
      <c r="W342">
        <v>0</v>
      </c>
      <c r="X342">
        <v>0</v>
      </c>
      <c r="Y342">
        <v>0</v>
      </c>
      <c r="Z342">
        <v>0</v>
      </c>
      <c r="AA342">
        <v>62.5</v>
      </c>
      <c r="AB342">
        <v>61</v>
      </c>
      <c r="AC342">
        <v>564</v>
      </c>
      <c r="AD342">
        <v>6.3350542514980592</v>
      </c>
      <c r="AE342">
        <f t="shared" si="16"/>
        <v>564.00000000000023</v>
      </c>
      <c r="AF342">
        <v>6.4095776484572244</v>
      </c>
      <c r="AG342">
        <f t="shared" si="17"/>
        <v>607.63699043809027</v>
      </c>
      <c r="AH342">
        <v>-7.4523396959165211E-2</v>
      </c>
      <c r="AI342">
        <v>564</v>
      </c>
      <c r="AK342">
        <v>1</v>
      </c>
      <c r="AL342">
        <v>0</v>
      </c>
      <c r="AM342">
        <v>4.32</v>
      </c>
      <c r="AN342">
        <v>4.3499999999999996</v>
      </c>
      <c r="AO342">
        <v>2.71</v>
      </c>
    </row>
    <row r="343" spans="1:41" x14ac:dyDescent="0.3">
      <c r="A343">
        <v>1</v>
      </c>
      <c r="B343">
        <v>1</v>
      </c>
      <c r="C343">
        <f t="shared" si="15"/>
        <v>1</v>
      </c>
      <c r="D343" t="s">
        <v>34</v>
      </c>
      <c r="E343">
        <v>0</v>
      </c>
      <c r="F343">
        <v>1</v>
      </c>
      <c r="G343">
        <v>0</v>
      </c>
      <c r="H343">
        <v>0</v>
      </c>
      <c r="I343">
        <v>0</v>
      </c>
      <c r="J343" t="s">
        <v>44</v>
      </c>
      <c r="K343">
        <v>0</v>
      </c>
      <c r="L343">
        <v>0</v>
      </c>
      <c r="M343">
        <v>0</v>
      </c>
      <c r="N343">
        <v>0</v>
      </c>
      <c r="O343">
        <v>0</v>
      </c>
      <c r="P343">
        <v>1</v>
      </c>
      <c r="Q343">
        <v>0</v>
      </c>
      <c r="R343" t="s">
        <v>41</v>
      </c>
      <c r="S343">
        <v>0</v>
      </c>
      <c r="T343">
        <v>0</v>
      </c>
      <c r="U343">
        <v>0</v>
      </c>
      <c r="V343">
        <v>0</v>
      </c>
      <c r="W343">
        <v>1</v>
      </c>
      <c r="X343">
        <v>0</v>
      </c>
      <c r="Y343">
        <v>0</v>
      </c>
      <c r="Z343">
        <v>0</v>
      </c>
      <c r="AA343">
        <v>63.9</v>
      </c>
      <c r="AB343">
        <v>56</v>
      </c>
      <c r="AC343">
        <v>4499</v>
      </c>
      <c r="AD343">
        <v>8.4116104288411719</v>
      </c>
      <c r="AE343">
        <f t="shared" si="16"/>
        <v>4498.9999999999982</v>
      </c>
      <c r="AF343">
        <v>8.3809081817851698</v>
      </c>
      <c r="AG343">
        <f t="shared" si="17"/>
        <v>4362.9694968970161</v>
      </c>
      <c r="AH343">
        <v>3.0702247056002108E-2</v>
      </c>
      <c r="AI343">
        <v>4499</v>
      </c>
      <c r="AK343">
        <v>1</v>
      </c>
      <c r="AL343">
        <v>0</v>
      </c>
      <c r="AM343">
        <v>6.18</v>
      </c>
      <c r="AN343">
        <v>6.37</v>
      </c>
      <c r="AO343">
        <v>4.01</v>
      </c>
    </row>
    <row r="344" spans="1:41" x14ac:dyDescent="0.3">
      <c r="A344">
        <v>1</v>
      </c>
      <c r="B344">
        <v>0.76</v>
      </c>
      <c r="C344">
        <f t="shared" si="15"/>
        <v>0.94143623296652101</v>
      </c>
      <c r="D344" t="s">
        <v>52</v>
      </c>
      <c r="E344">
        <v>0</v>
      </c>
      <c r="F344">
        <v>0</v>
      </c>
      <c r="G344">
        <v>0</v>
      </c>
      <c r="H344">
        <v>0</v>
      </c>
      <c r="I344">
        <v>1</v>
      </c>
      <c r="J344" t="s">
        <v>44</v>
      </c>
      <c r="K344">
        <v>0</v>
      </c>
      <c r="L344">
        <v>0</v>
      </c>
      <c r="M344">
        <v>0</v>
      </c>
      <c r="N344">
        <v>0</v>
      </c>
      <c r="O344">
        <v>0</v>
      </c>
      <c r="P344">
        <v>1</v>
      </c>
      <c r="Q344">
        <v>0</v>
      </c>
      <c r="R344" t="s">
        <v>36</v>
      </c>
      <c r="S344">
        <v>0</v>
      </c>
      <c r="T344">
        <v>0</v>
      </c>
      <c r="U344">
        <v>1</v>
      </c>
      <c r="V344">
        <v>0</v>
      </c>
      <c r="W344">
        <v>0</v>
      </c>
      <c r="X344">
        <v>0</v>
      </c>
      <c r="Y344">
        <v>0</v>
      </c>
      <c r="Z344">
        <v>0</v>
      </c>
      <c r="AA344">
        <v>57.5</v>
      </c>
      <c r="AB344">
        <v>62</v>
      </c>
      <c r="AC344">
        <v>2316</v>
      </c>
      <c r="AD344">
        <v>7.7475968386928855</v>
      </c>
      <c r="AE344">
        <f t="shared" si="16"/>
        <v>2315.9999999999991</v>
      </c>
      <c r="AF344">
        <v>7.6078382871806003</v>
      </c>
      <c r="AG344">
        <f t="shared" si="17"/>
        <v>2013.9198723928077</v>
      </c>
      <c r="AH344">
        <v>0.13975855151228522</v>
      </c>
      <c r="AI344">
        <v>2316</v>
      </c>
      <c r="AK344">
        <v>1</v>
      </c>
      <c r="AL344">
        <v>0</v>
      </c>
      <c r="AM344">
        <v>6.03</v>
      </c>
      <c r="AN344">
        <v>6.08</v>
      </c>
      <c r="AO344">
        <v>3.48</v>
      </c>
    </row>
    <row r="345" spans="1:41" x14ac:dyDescent="0.3">
      <c r="A345">
        <v>1</v>
      </c>
      <c r="B345">
        <v>0.33</v>
      </c>
      <c r="C345">
        <f t="shared" si="15"/>
        <v>0.78364833533306566</v>
      </c>
      <c r="D345" t="s">
        <v>52</v>
      </c>
      <c r="E345">
        <v>0</v>
      </c>
      <c r="F345">
        <v>0</v>
      </c>
      <c r="G345">
        <v>0</v>
      </c>
      <c r="H345">
        <v>0</v>
      </c>
      <c r="I345">
        <v>1</v>
      </c>
      <c r="J345" t="s">
        <v>47</v>
      </c>
      <c r="K345">
        <v>0</v>
      </c>
      <c r="L345">
        <v>0</v>
      </c>
      <c r="M345">
        <v>0</v>
      </c>
      <c r="N345">
        <v>1</v>
      </c>
      <c r="O345">
        <v>0</v>
      </c>
      <c r="P345">
        <v>0</v>
      </c>
      <c r="Q345">
        <v>0</v>
      </c>
      <c r="R345" t="s">
        <v>49</v>
      </c>
      <c r="S345">
        <v>0</v>
      </c>
      <c r="T345">
        <v>0</v>
      </c>
      <c r="U345">
        <v>0</v>
      </c>
      <c r="V345">
        <v>0</v>
      </c>
      <c r="W345">
        <v>0</v>
      </c>
      <c r="X345">
        <v>1</v>
      </c>
      <c r="Y345">
        <v>0</v>
      </c>
      <c r="Z345">
        <v>0</v>
      </c>
      <c r="AA345">
        <v>62.6</v>
      </c>
      <c r="AB345">
        <v>56</v>
      </c>
      <c r="AC345">
        <v>579</v>
      </c>
      <c r="AD345">
        <v>6.3613024775729956</v>
      </c>
      <c r="AE345">
        <f t="shared" si="16"/>
        <v>579.00000000000023</v>
      </c>
      <c r="AF345">
        <v>6.5188914671092952</v>
      </c>
      <c r="AG345">
        <f t="shared" si="17"/>
        <v>677.82657566023909</v>
      </c>
      <c r="AH345">
        <v>-0.15758898953629963</v>
      </c>
      <c r="AI345">
        <v>579</v>
      </c>
      <c r="AK345">
        <v>1</v>
      </c>
      <c r="AL345">
        <v>0</v>
      </c>
      <c r="AM345">
        <v>4.38</v>
      </c>
      <c r="AN345">
        <v>4.41</v>
      </c>
      <c r="AO345">
        <v>2.75</v>
      </c>
    </row>
    <row r="346" spans="1:41" x14ac:dyDescent="0.3">
      <c r="A346">
        <v>1</v>
      </c>
      <c r="B346">
        <v>0.71</v>
      </c>
      <c r="C346">
        <f t="shared" si="15"/>
        <v>0.92745257402238301</v>
      </c>
      <c r="D346" t="s">
        <v>37</v>
      </c>
      <c r="E346">
        <v>0</v>
      </c>
      <c r="F346">
        <v>0</v>
      </c>
      <c r="G346">
        <v>1</v>
      </c>
      <c r="H346">
        <v>0</v>
      </c>
      <c r="I346">
        <v>0</v>
      </c>
      <c r="J346" t="s">
        <v>48</v>
      </c>
      <c r="K346">
        <v>0</v>
      </c>
      <c r="L346">
        <v>0</v>
      </c>
      <c r="M346">
        <v>1</v>
      </c>
      <c r="N346">
        <v>0</v>
      </c>
      <c r="O346">
        <v>0</v>
      </c>
      <c r="P346">
        <v>0</v>
      </c>
      <c r="Q346">
        <v>0</v>
      </c>
      <c r="R346" t="s">
        <v>41</v>
      </c>
      <c r="S346">
        <v>0</v>
      </c>
      <c r="T346">
        <v>0</v>
      </c>
      <c r="U346">
        <v>0</v>
      </c>
      <c r="V346">
        <v>0</v>
      </c>
      <c r="W346">
        <v>1</v>
      </c>
      <c r="X346">
        <v>0</v>
      </c>
      <c r="Y346">
        <v>0</v>
      </c>
      <c r="Z346">
        <v>0</v>
      </c>
      <c r="AA346">
        <v>61.9</v>
      </c>
      <c r="AB346">
        <v>56</v>
      </c>
      <c r="AC346">
        <v>3799</v>
      </c>
      <c r="AD346">
        <v>8.2424931531876258</v>
      </c>
      <c r="AE346">
        <f t="shared" si="16"/>
        <v>3799.0000000000009</v>
      </c>
      <c r="AF346">
        <v>8.0738207739147505</v>
      </c>
      <c r="AG346">
        <f t="shared" si="17"/>
        <v>3209.3405982449076</v>
      </c>
      <c r="AH346">
        <v>0.16867237927287526</v>
      </c>
      <c r="AI346">
        <v>3799</v>
      </c>
      <c r="AK346">
        <v>1</v>
      </c>
      <c r="AL346">
        <v>0</v>
      </c>
      <c r="AM346">
        <v>5.66</v>
      </c>
      <c r="AN346">
        <v>5.72</v>
      </c>
      <c r="AO346">
        <v>3.53</v>
      </c>
    </row>
    <row r="347" spans="1:41" x14ac:dyDescent="0.3">
      <c r="A347">
        <v>1</v>
      </c>
      <c r="B347">
        <v>1</v>
      </c>
      <c r="C347">
        <f t="shared" si="15"/>
        <v>1</v>
      </c>
      <c r="D347" t="s">
        <v>37</v>
      </c>
      <c r="E347">
        <v>0</v>
      </c>
      <c r="F347">
        <v>0</v>
      </c>
      <c r="G347">
        <v>1</v>
      </c>
      <c r="H347">
        <v>0</v>
      </c>
      <c r="I347">
        <v>0</v>
      </c>
      <c r="J347" t="s">
        <v>40</v>
      </c>
      <c r="K347">
        <v>0</v>
      </c>
      <c r="L347">
        <v>1</v>
      </c>
      <c r="M347">
        <v>0</v>
      </c>
      <c r="N347">
        <v>0</v>
      </c>
      <c r="O347">
        <v>0</v>
      </c>
      <c r="P347">
        <v>0</v>
      </c>
      <c r="Q347">
        <v>0</v>
      </c>
      <c r="R347" t="s">
        <v>49</v>
      </c>
      <c r="S347">
        <v>0</v>
      </c>
      <c r="T347">
        <v>0</v>
      </c>
      <c r="U347">
        <v>0</v>
      </c>
      <c r="V347">
        <v>0</v>
      </c>
      <c r="W347">
        <v>0</v>
      </c>
      <c r="X347">
        <v>1</v>
      </c>
      <c r="Y347">
        <v>0</v>
      </c>
      <c r="Z347">
        <v>0</v>
      </c>
      <c r="AA347">
        <v>61.9</v>
      </c>
      <c r="AB347">
        <v>56</v>
      </c>
      <c r="AC347">
        <v>6048</v>
      </c>
      <c r="AD347">
        <v>8.7074829178593696</v>
      </c>
      <c r="AE347">
        <f t="shared" si="16"/>
        <v>6048.0000000000036</v>
      </c>
      <c r="AF347">
        <v>8.6458279571615879</v>
      </c>
      <c r="AG347">
        <f t="shared" si="17"/>
        <v>5686.3733831683148</v>
      </c>
      <c r="AH347">
        <v>6.1654960697781647E-2</v>
      </c>
      <c r="AI347">
        <v>6048</v>
      </c>
      <c r="AK347">
        <v>1</v>
      </c>
      <c r="AL347">
        <v>0</v>
      </c>
      <c r="AM347">
        <v>6.45</v>
      </c>
      <c r="AN347">
        <v>6.4</v>
      </c>
      <c r="AO347">
        <v>3.98</v>
      </c>
    </row>
    <row r="348" spans="1:41" x14ac:dyDescent="0.3">
      <c r="A348">
        <v>1</v>
      </c>
      <c r="B348">
        <v>0.71</v>
      </c>
      <c r="C348">
        <f t="shared" si="15"/>
        <v>0.92745257402238301</v>
      </c>
      <c r="D348" t="s">
        <v>37</v>
      </c>
      <c r="E348">
        <v>0</v>
      </c>
      <c r="F348">
        <v>0</v>
      </c>
      <c r="G348">
        <v>1</v>
      </c>
      <c r="H348">
        <v>0</v>
      </c>
      <c r="I348">
        <v>0</v>
      </c>
      <c r="J348" t="s">
        <v>48</v>
      </c>
      <c r="K348">
        <v>0</v>
      </c>
      <c r="L348">
        <v>0</v>
      </c>
      <c r="M348">
        <v>1</v>
      </c>
      <c r="N348">
        <v>0</v>
      </c>
      <c r="O348">
        <v>0</v>
      </c>
      <c r="P348">
        <v>0</v>
      </c>
      <c r="Q348">
        <v>0</v>
      </c>
      <c r="R348" t="s">
        <v>36</v>
      </c>
      <c r="S348">
        <v>0</v>
      </c>
      <c r="T348">
        <v>0</v>
      </c>
      <c r="U348">
        <v>1</v>
      </c>
      <c r="V348">
        <v>0</v>
      </c>
      <c r="W348">
        <v>0</v>
      </c>
      <c r="X348">
        <v>0</v>
      </c>
      <c r="Y348">
        <v>0</v>
      </c>
      <c r="Z348">
        <v>0</v>
      </c>
      <c r="AA348">
        <v>62.5</v>
      </c>
      <c r="AB348">
        <v>55</v>
      </c>
      <c r="AC348">
        <v>2788</v>
      </c>
      <c r="AD348">
        <v>7.9330797718804149</v>
      </c>
      <c r="AE348">
        <f t="shared" si="16"/>
        <v>2788.0000000000009</v>
      </c>
      <c r="AF348">
        <v>7.8260440864290324</v>
      </c>
      <c r="AG348">
        <f t="shared" si="17"/>
        <v>2505.0001826397252</v>
      </c>
      <c r="AH348">
        <v>0.10703568545138253</v>
      </c>
      <c r="AI348">
        <v>2788</v>
      </c>
      <c r="AK348">
        <v>1</v>
      </c>
      <c r="AL348">
        <v>0</v>
      </c>
      <c r="AM348">
        <v>5.71</v>
      </c>
      <c r="AN348">
        <v>5.65</v>
      </c>
      <c r="AO348">
        <v>3.55</v>
      </c>
    </row>
    <row r="349" spans="1:41" x14ac:dyDescent="0.3">
      <c r="A349">
        <v>1</v>
      </c>
      <c r="B349">
        <v>0.81</v>
      </c>
      <c r="C349">
        <f t="shared" si="15"/>
        <v>0.95471963760941148</v>
      </c>
      <c r="D349" t="s">
        <v>52</v>
      </c>
      <c r="E349">
        <v>0</v>
      </c>
      <c r="F349">
        <v>0</v>
      </c>
      <c r="G349">
        <v>0</v>
      </c>
      <c r="H349">
        <v>0</v>
      </c>
      <c r="I349">
        <v>1</v>
      </c>
      <c r="J349" t="s">
        <v>38</v>
      </c>
      <c r="K349">
        <v>0</v>
      </c>
      <c r="L349">
        <v>0</v>
      </c>
      <c r="M349">
        <v>0</v>
      </c>
      <c r="N349">
        <v>0</v>
      </c>
      <c r="O349">
        <v>1</v>
      </c>
      <c r="P349">
        <v>0</v>
      </c>
      <c r="Q349">
        <v>0</v>
      </c>
      <c r="R349" t="s">
        <v>45</v>
      </c>
      <c r="S349">
        <v>0</v>
      </c>
      <c r="T349">
        <v>0</v>
      </c>
      <c r="U349">
        <v>0</v>
      </c>
      <c r="V349">
        <v>1</v>
      </c>
      <c r="W349">
        <v>0</v>
      </c>
      <c r="X349">
        <v>0</v>
      </c>
      <c r="Y349">
        <v>0</v>
      </c>
      <c r="Z349">
        <v>0</v>
      </c>
      <c r="AA349">
        <v>62.1</v>
      </c>
      <c r="AB349">
        <v>56</v>
      </c>
      <c r="AC349">
        <v>2504</v>
      </c>
      <c r="AD349">
        <v>7.8256447322199891</v>
      </c>
      <c r="AE349">
        <f t="shared" si="16"/>
        <v>2504</v>
      </c>
      <c r="AF349">
        <v>7.6840208836775279</v>
      </c>
      <c r="AG349">
        <f t="shared" si="17"/>
        <v>2173.3409778836453</v>
      </c>
      <c r="AH349">
        <v>0.14162384854246124</v>
      </c>
      <c r="AI349">
        <v>2504</v>
      </c>
      <c r="AK349">
        <v>1</v>
      </c>
      <c r="AL349">
        <v>0</v>
      </c>
      <c r="AM349">
        <v>5.95</v>
      </c>
      <c r="AN349">
        <v>5.99</v>
      </c>
      <c r="AO349">
        <v>3.71</v>
      </c>
    </row>
    <row r="350" spans="1:41" x14ac:dyDescent="0.3">
      <c r="A350">
        <v>1</v>
      </c>
      <c r="B350">
        <v>0.46</v>
      </c>
      <c r="C350">
        <f t="shared" si="15"/>
        <v>0.84302498703315643</v>
      </c>
      <c r="D350" t="s">
        <v>37</v>
      </c>
      <c r="E350">
        <v>0</v>
      </c>
      <c r="F350">
        <v>0</v>
      </c>
      <c r="G350">
        <v>1</v>
      </c>
      <c r="H350">
        <v>0</v>
      </c>
      <c r="I350">
        <v>0</v>
      </c>
      <c r="J350" t="s">
        <v>47</v>
      </c>
      <c r="K350">
        <v>0</v>
      </c>
      <c r="L350">
        <v>0</v>
      </c>
      <c r="M350">
        <v>0</v>
      </c>
      <c r="N350">
        <v>1</v>
      </c>
      <c r="O350">
        <v>0</v>
      </c>
      <c r="P350">
        <v>0</v>
      </c>
      <c r="Q350">
        <v>0</v>
      </c>
      <c r="R350" t="s">
        <v>50</v>
      </c>
      <c r="S350">
        <v>0</v>
      </c>
      <c r="T350">
        <v>1</v>
      </c>
      <c r="U350">
        <v>0</v>
      </c>
      <c r="V350">
        <v>0</v>
      </c>
      <c r="W350">
        <v>0</v>
      </c>
      <c r="X350">
        <v>0</v>
      </c>
      <c r="Y350">
        <v>0</v>
      </c>
      <c r="Z350">
        <v>0</v>
      </c>
      <c r="AA350">
        <v>60.9</v>
      </c>
      <c r="AB350">
        <v>57</v>
      </c>
      <c r="AC350">
        <v>1560</v>
      </c>
      <c r="AD350">
        <v>7.352441100243583</v>
      </c>
      <c r="AE350">
        <f t="shared" si="16"/>
        <v>1560.0000000000005</v>
      </c>
      <c r="AF350">
        <v>7.4837060961377002</v>
      </c>
      <c r="AG350">
        <f t="shared" si="17"/>
        <v>1778.8210566716903</v>
      </c>
      <c r="AH350">
        <v>-0.13126499589411722</v>
      </c>
      <c r="AI350">
        <v>1560</v>
      </c>
      <c r="AK350">
        <v>1</v>
      </c>
      <c r="AL350">
        <v>0</v>
      </c>
      <c r="AM350">
        <v>4.9800000000000004</v>
      </c>
      <c r="AN350">
        <v>5.01</v>
      </c>
      <c r="AO350">
        <v>3.04</v>
      </c>
    </row>
    <row r="351" spans="1:41" x14ac:dyDescent="0.3">
      <c r="A351">
        <v>1</v>
      </c>
      <c r="B351">
        <v>0.51</v>
      </c>
      <c r="C351">
        <f t="shared" si="15"/>
        <v>0.8623720686657278</v>
      </c>
      <c r="D351" t="s">
        <v>42</v>
      </c>
      <c r="E351">
        <v>1</v>
      </c>
      <c r="F351">
        <v>0</v>
      </c>
      <c r="G351">
        <v>0</v>
      </c>
      <c r="H351">
        <v>0</v>
      </c>
      <c r="I351">
        <v>0</v>
      </c>
      <c r="J351" t="s">
        <v>48</v>
      </c>
      <c r="K351">
        <v>0</v>
      </c>
      <c r="L351">
        <v>0</v>
      </c>
      <c r="M351">
        <v>1</v>
      </c>
      <c r="N351">
        <v>0</v>
      </c>
      <c r="O351">
        <v>0</v>
      </c>
      <c r="P351">
        <v>0</v>
      </c>
      <c r="Q351">
        <v>0</v>
      </c>
      <c r="R351" t="s">
        <v>49</v>
      </c>
      <c r="S351">
        <v>0</v>
      </c>
      <c r="T351">
        <v>0</v>
      </c>
      <c r="U351">
        <v>0</v>
      </c>
      <c r="V351">
        <v>0</v>
      </c>
      <c r="W351">
        <v>0</v>
      </c>
      <c r="X351">
        <v>1</v>
      </c>
      <c r="Y351">
        <v>0</v>
      </c>
      <c r="Z351">
        <v>0</v>
      </c>
      <c r="AA351">
        <v>56.3</v>
      </c>
      <c r="AB351">
        <v>61</v>
      </c>
      <c r="AC351">
        <v>1602</v>
      </c>
      <c r="AD351">
        <v>7.3790081276283042</v>
      </c>
      <c r="AE351">
        <f t="shared" si="16"/>
        <v>1601.9999999999993</v>
      </c>
      <c r="AF351">
        <v>7.1992141534132248</v>
      </c>
      <c r="AG351">
        <f t="shared" si="17"/>
        <v>1338.3785907776673</v>
      </c>
      <c r="AH351">
        <v>0.17979397421507937</v>
      </c>
      <c r="AI351">
        <v>1602</v>
      </c>
      <c r="AK351">
        <v>1</v>
      </c>
      <c r="AL351">
        <v>0</v>
      </c>
      <c r="AM351">
        <v>5.34</v>
      </c>
      <c r="AN351">
        <v>5.29</v>
      </c>
      <c r="AO351">
        <v>2.99</v>
      </c>
    </row>
    <row r="352" spans="1:41" x14ac:dyDescent="0.3">
      <c r="A352">
        <v>1</v>
      </c>
      <c r="B352">
        <v>0.7</v>
      </c>
      <c r="C352">
        <f t="shared" si="15"/>
        <v>0.9245641699070527</v>
      </c>
      <c r="D352" t="s">
        <v>52</v>
      </c>
      <c r="E352">
        <v>0</v>
      </c>
      <c r="F352">
        <v>0</v>
      </c>
      <c r="G352">
        <v>0</v>
      </c>
      <c r="H352">
        <v>0</v>
      </c>
      <c r="I352">
        <v>1</v>
      </c>
      <c r="J352" t="s">
        <v>47</v>
      </c>
      <c r="K352">
        <v>0</v>
      </c>
      <c r="L352">
        <v>0</v>
      </c>
      <c r="M352">
        <v>0</v>
      </c>
      <c r="N352">
        <v>1</v>
      </c>
      <c r="O352">
        <v>0</v>
      </c>
      <c r="P352">
        <v>0</v>
      </c>
      <c r="Q352">
        <v>0</v>
      </c>
      <c r="R352" t="s">
        <v>49</v>
      </c>
      <c r="S352">
        <v>0</v>
      </c>
      <c r="T352">
        <v>0</v>
      </c>
      <c r="U352">
        <v>0</v>
      </c>
      <c r="V352">
        <v>0</v>
      </c>
      <c r="W352">
        <v>0</v>
      </c>
      <c r="X352">
        <v>1</v>
      </c>
      <c r="Y352">
        <v>0</v>
      </c>
      <c r="Z352">
        <v>0</v>
      </c>
      <c r="AA352">
        <v>63.2</v>
      </c>
      <c r="AB352">
        <v>57</v>
      </c>
      <c r="AC352">
        <v>2353</v>
      </c>
      <c r="AD352">
        <v>7.7634463887273624</v>
      </c>
      <c r="AE352">
        <f t="shared" si="16"/>
        <v>2352.9999999999995</v>
      </c>
      <c r="AF352">
        <v>7.8406505247557661</v>
      </c>
      <c r="AG352">
        <f t="shared" si="17"/>
        <v>2541.8578375575803</v>
      </c>
      <c r="AH352">
        <v>-7.7204136028403703E-2</v>
      </c>
      <c r="AI352">
        <v>2353</v>
      </c>
      <c r="AK352">
        <v>1</v>
      </c>
      <c r="AL352">
        <v>0</v>
      </c>
      <c r="AM352">
        <v>5.61</v>
      </c>
      <c r="AN352">
        <v>5.66</v>
      </c>
      <c r="AO352">
        <v>3.56</v>
      </c>
    </row>
    <row r="353" spans="1:41" x14ac:dyDescent="0.3">
      <c r="A353">
        <v>1</v>
      </c>
      <c r="B353">
        <v>0.42</v>
      </c>
      <c r="C353">
        <f t="shared" si="15"/>
        <v>0.82632809503848892</v>
      </c>
      <c r="D353" t="s">
        <v>46</v>
      </c>
      <c r="E353">
        <v>0</v>
      </c>
      <c r="F353">
        <v>0</v>
      </c>
      <c r="G353">
        <v>0</v>
      </c>
      <c r="H353">
        <v>1</v>
      </c>
      <c r="I353">
        <v>0</v>
      </c>
      <c r="J353" t="s">
        <v>47</v>
      </c>
      <c r="K353">
        <v>0</v>
      </c>
      <c r="L353">
        <v>0</v>
      </c>
      <c r="M353">
        <v>0</v>
      </c>
      <c r="N353">
        <v>1</v>
      </c>
      <c r="O353">
        <v>0</v>
      </c>
      <c r="P353">
        <v>0</v>
      </c>
      <c r="Q353">
        <v>0</v>
      </c>
      <c r="R353" t="s">
        <v>49</v>
      </c>
      <c r="S353">
        <v>0</v>
      </c>
      <c r="T353">
        <v>0</v>
      </c>
      <c r="U353">
        <v>0</v>
      </c>
      <c r="V353">
        <v>0</v>
      </c>
      <c r="W353">
        <v>0</v>
      </c>
      <c r="X353">
        <v>1</v>
      </c>
      <c r="Y353">
        <v>0</v>
      </c>
      <c r="Z353">
        <v>0</v>
      </c>
      <c r="AA353">
        <v>62</v>
      </c>
      <c r="AB353">
        <v>58</v>
      </c>
      <c r="AC353">
        <v>1087</v>
      </c>
      <c r="AD353">
        <v>6.9911768871212097</v>
      </c>
      <c r="AE353">
        <f t="shared" si="16"/>
        <v>1087.0000000000002</v>
      </c>
      <c r="AF353">
        <v>6.9227562942031415</v>
      </c>
      <c r="AG353">
        <f t="shared" si="17"/>
        <v>1015.1140951803472</v>
      </c>
      <c r="AH353">
        <v>6.8420592918068124E-2</v>
      </c>
      <c r="AI353">
        <v>1087</v>
      </c>
      <c r="AK353">
        <v>1</v>
      </c>
      <c r="AL353">
        <v>0</v>
      </c>
      <c r="AM353">
        <v>4.8099999999999996</v>
      </c>
      <c r="AN353">
        <v>4.7699999999999996</v>
      </c>
      <c r="AO353">
        <v>2.97</v>
      </c>
    </row>
    <row r="354" spans="1:41" x14ac:dyDescent="0.3">
      <c r="A354">
        <v>1</v>
      </c>
      <c r="B354">
        <v>0.42</v>
      </c>
      <c r="C354">
        <f t="shared" si="15"/>
        <v>0.82632809503848892</v>
      </c>
      <c r="D354" t="s">
        <v>34</v>
      </c>
      <c r="E354">
        <v>0</v>
      </c>
      <c r="F354">
        <v>1</v>
      </c>
      <c r="G354">
        <v>0</v>
      </c>
      <c r="H354">
        <v>0</v>
      </c>
      <c r="I354">
        <v>0</v>
      </c>
      <c r="J354" t="s">
        <v>38</v>
      </c>
      <c r="K354">
        <v>0</v>
      </c>
      <c r="L354">
        <v>0</v>
      </c>
      <c r="M354">
        <v>0</v>
      </c>
      <c r="N354">
        <v>0</v>
      </c>
      <c r="O354">
        <v>1</v>
      </c>
      <c r="P354">
        <v>0</v>
      </c>
      <c r="Q354">
        <v>0</v>
      </c>
      <c r="R354" t="s">
        <v>36</v>
      </c>
      <c r="S354">
        <v>0</v>
      </c>
      <c r="T354">
        <v>0</v>
      </c>
      <c r="U354">
        <v>1</v>
      </c>
      <c r="V354">
        <v>0</v>
      </c>
      <c r="W354">
        <v>0</v>
      </c>
      <c r="X354">
        <v>0</v>
      </c>
      <c r="Y354">
        <v>0</v>
      </c>
      <c r="Z354">
        <v>0</v>
      </c>
      <c r="AA354">
        <v>63.1</v>
      </c>
      <c r="AB354">
        <v>57</v>
      </c>
      <c r="AC354">
        <v>700</v>
      </c>
      <c r="AD354">
        <v>6.5510803350434044</v>
      </c>
      <c r="AE354">
        <f t="shared" si="16"/>
        <v>699.99999999999977</v>
      </c>
      <c r="AF354">
        <v>6.6308972195723737</v>
      </c>
      <c r="AG354">
        <f t="shared" si="17"/>
        <v>758.16210344993272</v>
      </c>
      <c r="AH354">
        <v>-7.981688452896929E-2</v>
      </c>
      <c r="AI354">
        <v>700</v>
      </c>
      <c r="AK354">
        <v>1</v>
      </c>
      <c r="AL354">
        <v>0</v>
      </c>
      <c r="AM354">
        <v>4.76</v>
      </c>
      <c r="AN354">
        <v>4.78</v>
      </c>
      <c r="AO354">
        <v>3.01</v>
      </c>
    </row>
    <row r="355" spans="1:41" x14ac:dyDescent="0.3">
      <c r="A355">
        <v>1</v>
      </c>
      <c r="B355">
        <v>0.41</v>
      </c>
      <c r="C355">
        <f t="shared" si="15"/>
        <v>0.82196092099022677</v>
      </c>
      <c r="D355" t="s">
        <v>46</v>
      </c>
      <c r="E355">
        <v>0</v>
      </c>
      <c r="F355">
        <v>0</v>
      </c>
      <c r="G355">
        <v>0</v>
      </c>
      <c r="H355">
        <v>1</v>
      </c>
      <c r="I355">
        <v>0</v>
      </c>
      <c r="J355" t="s">
        <v>48</v>
      </c>
      <c r="K355">
        <v>0</v>
      </c>
      <c r="L355">
        <v>0</v>
      </c>
      <c r="M355">
        <v>1</v>
      </c>
      <c r="N355">
        <v>0</v>
      </c>
      <c r="O355">
        <v>0</v>
      </c>
      <c r="P355">
        <v>0</v>
      </c>
      <c r="Q355">
        <v>0</v>
      </c>
      <c r="R355" t="s">
        <v>39</v>
      </c>
      <c r="S355">
        <v>0</v>
      </c>
      <c r="T355">
        <v>0</v>
      </c>
      <c r="U355">
        <v>0</v>
      </c>
      <c r="V355">
        <v>0</v>
      </c>
      <c r="W355">
        <v>0</v>
      </c>
      <c r="X355">
        <v>0</v>
      </c>
      <c r="Y355">
        <v>0</v>
      </c>
      <c r="Z355">
        <v>1</v>
      </c>
      <c r="AA355">
        <v>61</v>
      </c>
      <c r="AB355">
        <v>59</v>
      </c>
      <c r="AC355">
        <v>1115</v>
      </c>
      <c r="AD355">
        <v>7.0166096838942194</v>
      </c>
      <c r="AE355">
        <f t="shared" si="16"/>
        <v>1115.0000000000002</v>
      </c>
      <c r="AF355">
        <v>7.1768912839543635</v>
      </c>
      <c r="AG355">
        <f t="shared" si="17"/>
        <v>1308.8331367564551</v>
      </c>
      <c r="AH355">
        <v>-0.16028160006014414</v>
      </c>
      <c r="AI355">
        <v>1115</v>
      </c>
      <c r="AK355">
        <v>1</v>
      </c>
      <c r="AL355">
        <v>0</v>
      </c>
      <c r="AM355">
        <v>4.7699999999999996</v>
      </c>
      <c r="AN355">
        <v>4.83</v>
      </c>
      <c r="AO355">
        <v>2.93</v>
      </c>
    </row>
    <row r="356" spans="1:41" x14ac:dyDescent="0.3">
      <c r="A356">
        <v>1</v>
      </c>
      <c r="B356">
        <v>0.7</v>
      </c>
      <c r="C356">
        <f t="shared" si="15"/>
        <v>0.9245641699070527</v>
      </c>
      <c r="D356" t="s">
        <v>37</v>
      </c>
      <c r="E356">
        <v>0</v>
      </c>
      <c r="F356">
        <v>0</v>
      </c>
      <c r="G356">
        <v>1</v>
      </c>
      <c r="H356">
        <v>0</v>
      </c>
      <c r="I356">
        <v>0</v>
      </c>
      <c r="J356" t="s">
        <v>44</v>
      </c>
      <c r="K356">
        <v>0</v>
      </c>
      <c r="L356">
        <v>0</v>
      </c>
      <c r="M356">
        <v>0</v>
      </c>
      <c r="N356">
        <v>0</v>
      </c>
      <c r="O356">
        <v>0</v>
      </c>
      <c r="P356">
        <v>1</v>
      </c>
      <c r="Q356">
        <v>0</v>
      </c>
      <c r="R356" t="s">
        <v>45</v>
      </c>
      <c r="S356">
        <v>0</v>
      </c>
      <c r="T356">
        <v>0</v>
      </c>
      <c r="U356">
        <v>0</v>
      </c>
      <c r="V356">
        <v>1</v>
      </c>
      <c r="W356">
        <v>0</v>
      </c>
      <c r="X356">
        <v>0</v>
      </c>
      <c r="Y356">
        <v>0</v>
      </c>
      <c r="Z356">
        <v>0</v>
      </c>
      <c r="AA356">
        <v>62.3</v>
      </c>
      <c r="AB356">
        <v>55</v>
      </c>
      <c r="AC356">
        <v>1874</v>
      </c>
      <c r="AD356">
        <v>7.5358304627983674</v>
      </c>
      <c r="AE356">
        <f t="shared" si="16"/>
        <v>1873.9999999999998</v>
      </c>
      <c r="AF356">
        <v>7.323791877155168</v>
      </c>
      <c r="AG356">
        <f t="shared" si="17"/>
        <v>1515.941348539114</v>
      </c>
      <c r="AH356">
        <v>0.21203858564319944</v>
      </c>
      <c r="AI356">
        <v>1874</v>
      </c>
      <c r="AK356">
        <v>1</v>
      </c>
      <c r="AL356">
        <v>0</v>
      </c>
      <c r="AM356">
        <v>5.67</v>
      </c>
      <c r="AN356">
        <v>5.72</v>
      </c>
      <c r="AO356">
        <v>3.55</v>
      </c>
    </row>
    <row r="357" spans="1:41" x14ac:dyDescent="0.3">
      <c r="A357">
        <v>1</v>
      </c>
      <c r="B357">
        <v>1</v>
      </c>
      <c r="C357">
        <f t="shared" si="15"/>
        <v>1</v>
      </c>
      <c r="D357" t="s">
        <v>52</v>
      </c>
      <c r="E357">
        <v>0</v>
      </c>
      <c r="F357">
        <v>0</v>
      </c>
      <c r="G357">
        <v>0</v>
      </c>
      <c r="H357">
        <v>0</v>
      </c>
      <c r="I357">
        <v>1</v>
      </c>
      <c r="J357" t="s">
        <v>38</v>
      </c>
      <c r="K357">
        <v>0</v>
      </c>
      <c r="L357">
        <v>0</v>
      </c>
      <c r="M357">
        <v>0</v>
      </c>
      <c r="N357">
        <v>0</v>
      </c>
      <c r="O357">
        <v>1</v>
      </c>
      <c r="P357">
        <v>0</v>
      </c>
      <c r="Q357">
        <v>0</v>
      </c>
      <c r="R357" t="s">
        <v>49</v>
      </c>
      <c r="S357">
        <v>0</v>
      </c>
      <c r="T357">
        <v>0</v>
      </c>
      <c r="U357">
        <v>0</v>
      </c>
      <c r="V357">
        <v>0</v>
      </c>
      <c r="W357">
        <v>0</v>
      </c>
      <c r="X357">
        <v>1</v>
      </c>
      <c r="Y357">
        <v>0</v>
      </c>
      <c r="Z357">
        <v>0</v>
      </c>
      <c r="AA357">
        <v>59.7</v>
      </c>
      <c r="AB357">
        <v>59</v>
      </c>
      <c r="AC357">
        <v>5046</v>
      </c>
      <c r="AD357">
        <v>8.5263511292010037</v>
      </c>
      <c r="AE357">
        <f t="shared" si="16"/>
        <v>5046.0000000000036</v>
      </c>
      <c r="AF357">
        <v>8.3946404942452659</v>
      </c>
      <c r="AG357">
        <f t="shared" si="17"/>
        <v>4423.2964233677012</v>
      </c>
      <c r="AH357">
        <v>0.13171063495573776</v>
      </c>
      <c r="AI357">
        <v>5046</v>
      </c>
      <c r="AK357">
        <v>1</v>
      </c>
      <c r="AL357">
        <v>0</v>
      </c>
      <c r="AM357">
        <v>6.52</v>
      </c>
      <c r="AN357">
        <v>6.57</v>
      </c>
      <c r="AO357">
        <v>3.91</v>
      </c>
    </row>
    <row r="358" spans="1:41" x14ac:dyDescent="0.3">
      <c r="A358">
        <v>1</v>
      </c>
      <c r="B358">
        <v>0.38</v>
      </c>
      <c r="C358">
        <f t="shared" si="15"/>
        <v>0.80834063819684221</v>
      </c>
      <c r="D358" t="s">
        <v>46</v>
      </c>
      <c r="E358">
        <v>0</v>
      </c>
      <c r="F358">
        <v>0</v>
      </c>
      <c r="G358">
        <v>0</v>
      </c>
      <c r="H358">
        <v>1</v>
      </c>
      <c r="I358">
        <v>0</v>
      </c>
      <c r="J358" t="s">
        <v>47</v>
      </c>
      <c r="K358">
        <v>0</v>
      </c>
      <c r="L358">
        <v>0</v>
      </c>
      <c r="M358">
        <v>0</v>
      </c>
      <c r="N358">
        <v>1</v>
      </c>
      <c r="O358">
        <v>0</v>
      </c>
      <c r="P358">
        <v>0</v>
      </c>
      <c r="Q358">
        <v>0</v>
      </c>
      <c r="R358" t="s">
        <v>36</v>
      </c>
      <c r="S358">
        <v>0</v>
      </c>
      <c r="T358">
        <v>0</v>
      </c>
      <c r="U358">
        <v>1</v>
      </c>
      <c r="V358">
        <v>0</v>
      </c>
      <c r="W358">
        <v>0</v>
      </c>
      <c r="X358">
        <v>0</v>
      </c>
      <c r="Y358">
        <v>0</v>
      </c>
      <c r="Z358">
        <v>0</v>
      </c>
      <c r="AA358">
        <v>60</v>
      </c>
      <c r="AB358">
        <v>60</v>
      </c>
      <c r="AC358">
        <v>666</v>
      </c>
      <c r="AD358">
        <v>6.5012896705403893</v>
      </c>
      <c r="AE358">
        <f t="shared" si="16"/>
        <v>666.00000000000011</v>
      </c>
      <c r="AF358">
        <v>6.6497606221599206</v>
      </c>
      <c r="AG358">
        <f t="shared" si="17"/>
        <v>772.59936023163652</v>
      </c>
      <c r="AH358">
        <v>-0.14847095161953128</v>
      </c>
      <c r="AI358">
        <v>666</v>
      </c>
      <c r="AK358">
        <v>1</v>
      </c>
      <c r="AL358">
        <v>0</v>
      </c>
      <c r="AM358">
        <v>4.6500000000000004</v>
      </c>
      <c r="AN358">
        <v>4.72</v>
      </c>
      <c r="AO358">
        <v>2.81</v>
      </c>
    </row>
    <row r="359" spans="1:41" x14ac:dyDescent="0.3">
      <c r="A359">
        <v>1</v>
      </c>
      <c r="B359">
        <v>0.4</v>
      </c>
      <c r="C359">
        <f t="shared" si="15"/>
        <v>0.81750984625132994</v>
      </c>
      <c r="D359" t="s">
        <v>37</v>
      </c>
      <c r="E359">
        <v>0</v>
      </c>
      <c r="F359">
        <v>0</v>
      </c>
      <c r="G359">
        <v>1</v>
      </c>
      <c r="H359">
        <v>0</v>
      </c>
      <c r="I359">
        <v>0</v>
      </c>
      <c r="J359" t="s">
        <v>48</v>
      </c>
      <c r="K359">
        <v>0</v>
      </c>
      <c r="L359">
        <v>0</v>
      </c>
      <c r="M359">
        <v>1</v>
      </c>
      <c r="N359">
        <v>0</v>
      </c>
      <c r="O359">
        <v>0</v>
      </c>
      <c r="P359">
        <v>0</v>
      </c>
      <c r="Q359">
        <v>0</v>
      </c>
      <c r="R359" t="s">
        <v>43</v>
      </c>
      <c r="S359">
        <v>0</v>
      </c>
      <c r="T359">
        <v>0</v>
      </c>
      <c r="U359">
        <v>0</v>
      </c>
      <c r="V359">
        <v>0</v>
      </c>
      <c r="W359">
        <v>0</v>
      </c>
      <c r="X359">
        <v>0</v>
      </c>
      <c r="Y359">
        <v>1</v>
      </c>
      <c r="Z359">
        <v>0</v>
      </c>
      <c r="AA359">
        <v>61.9</v>
      </c>
      <c r="AB359">
        <v>55</v>
      </c>
      <c r="AC359">
        <v>1168</v>
      </c>
      <c r="AD359">
        <v>7.0630481633881725</v>
      </c>
      <c r="AE359">
        <f t="shared" si="16"/>
        <v>1168.0000000000002</v>
      </c>
      <c r="AF359">
        <v>7.2009483286979989</v>
      </c>
      <c r="AG359">
        <f t="shared" si="17"/>
        <v>1340.701587511051</v>
      </c>
      <c r="AH359">
        <v>-0.13790016530982641</v>
      </c>
      <c r="AI359">
        <v>1168</v>
      </c>
      <c r="AK359">
        <v>1</v>
      </c>
      <c r="AL359">
        <v>0</v>
      </c>
      <c r="AM359">
        <v>4.75</v>
      </c>
      <c r="AN359">
        <v>4.78</v>
      </c>
      <c r="AO359">
        <v>2.95</v>
      </c>
    </row>
    <row r="360" spans="1:41" x14ac:dyDescent="0.3">
      <c r="A360">
        <v>1</v>
      </c>
      <c r="B360">
        <v>0.9</v>
      </c>
      <c r="C360">
        <f t="shared" si="15"/>
        <v>0.97709755787710961</v>
      </c>
      <c r="D360" t="s">
        <v>34</v>
      </c>
      <c r="E360">
        <v>0</v>
      </c>
      <c r="F360">
        <v>1</v>
      </c>
      <c r="G360">
        <v>0</v>
      </c>
      <c r="H360">
        <v>0</v>
      </c>
      <c r="I360">
        <v>0</v>
      </c>
      <c r="J360" t="s">
        <v>48</v>
      </c>
      <c r="K360">
        <v>0</v>
      </c>
      <c r="L360">
        <v>0</v>
      </c>
      <c r="M360">
        <v>1</v>
      </c>
      <c r="N360">
        <v>0</v>
      </c>
      <c r="O360">
        <v>0</v>
      </c>
      <c r="P360">
        <v>0</v>
      </c>
      <c r="Q360">
        <v>0</v>
      </c>
      <c r="R360" t="s">
        <v>45</v>
      </c>
      <c r="S360">
        <v>0</v>
      </c>
      <c r="T360">
        <v>0</v>
      </c>
      <c r="U360">
        <v>0</v>
      </c>
      <c r="V360">
        <v>1</v>
      </c>
      <c r="W360">
        <v>0</v>
      </c>
      <c r="X360">
        <v>0</v>
      </c>
      <c r="Y360">
        <v>0</v>
      </c>
      <c r="Z360">
        <v>0</v>
      </c>
      <c r="AA360">
        <v>63.9</v>
      </c>
      <c r="AB360">
        <v>55</v>
      </c>
      <c r="AC360">
        <v>3453</v>
      </c>
      <c r="AD360">
        <v>8.1469986973899928</v>
      </c>
      <c r="AE360">
        <f t="shared" si="16"/>
        <v>3453.0000000000018</v>
      </c>
      <c r="AF360">
        <v>7.9569399289638749</v>
      </c>
      <c r="AG360">
        <f t="shared" si="17"/>
        <v>2855.3220817907754</v>
      </c>
      <c r="AH360">
        <v>0.19005876842611791</v>
      </c>
      <c r="AI360">
        <v>3453</v>
      </c>
      <c r="AK360">
        <v>1</v>
      </c>
      <c r="AL360">
        <v>0</v>
      </c>
      <c r="AM360">
        <v>6.15</v>
      </c>
      <c r="AN360">
        <v>6.12</v>
      </c>
      <c r="AO360">
        <v>3.92</v>
      </c>
    </row>
    <row r="361" spans="1:41" x14ac:dyDescent="0.3">
      <c r="A361">
        <v>1</v>
      </c>
      <c r="B361">
        <v>0.5</v>
      </c>
      <c r="C361">
        <f t="shared" si="15"/>
        <v>0.85862494972146253</v>
      </c>
      <c r="D361" t="s">
        <v>37</v>
      </c>
      <c r="E361">
        <v>0</v>
      </c>
      <c r="F361">
        <v>0</v>
      </c>
      <c r="G361">
        <v>1</v>
      </c>
      <c r="H361">
        <v>0</v>
      </c>
      <c r="I361">
        <v>0</v>
      </c>
      <c r="J361" t="s">
        <v>48</v>
      </c>
      <c r="K361">
        <v>0</v>
      </c>
      <c r="L361">
        <v>0</v>
      </c>
      <c r="M361">
        <v>1</v>
      </c>
      <c r="N361">
        <v>0</v>
      </c>
      <c r="O361">
        <v>0</v>
      </c>
      <c r="P361">
        <v>0</v>
      </c>
      <c r="Q361">
        <v>0</v>
      </c>
      <c r="R361" t="s">
        <v>39</v>
      </c>
      <c r="S361">
        <v>0</v>
      </c>
      <c r="T361">
        <v>0</v>
      </c>
      <c r="U361">
        <v>0</v>
      </c>
      <c r="V361">
        <v>0</v>
      </c>
      <c r="W361">
        <v>0</v>
      </c>
      <c r="X361">
        <v>0</v>
      </c>
      <c r="Y361">
        <v>0</v>
      </c>
      <c r="Z361">
        <v>1</v>
      </c>
      <c r="AA361">
        <v>60.7</v>
      </c>
      <c r="AB361">
        <v>57</v>
      </c>
      <c r="AC361">
        <v>1912</v>
      </c>
      <c r="AD361">
        <v>7.5559050936113463</v>
      </c>
      <c r="AE361">
        <f t="shared" si="16"/>
        <v>1911.9999999999995</v>
      </c>
      <c r="AF361">
        <v>7.5565771288575938</v>
      </c>
      <c r="AG361">
        <f t="shared" si="17"/>
        <v>1913.285363247152</v>
      </c>
      <c r="AH361">
        <v>-6.7203524624748212E-4</v>
      </c>
      <c r="AI361">
        <v>1912</v>
      </c>
      <c r="AK361">
        <v>1</v>
      </c>
      <c r="AL361">
        <v>0</v>
      </c>
      <c r="AM361">
        <v>5.12</v>
      </c>
      <c r="AN361">
        <v>5.16</v>
      </c>
      <c r="AO361">
        <v>3.12</v>
      </c>
    </row>
    <row r="362" spans="1:41" x14ac:dyDescent="0.3">
      <c r="A362">
        <v>1</v>
      </c>
      <c r="B362">
        <v>0.36</v>
      </c>
      <c r="C362">
        <f t="shared" si="15"/>
        <v>0.79878687431266571</v>
      </c>
      <c r="D362" t="s">
        <v>34</v>
      </c>
      <c r="E362">
        <v>0</v>
      </c>
      <c r="F362">
        <v>1</v>
      </c>
      <c r="G362">
        <v>0</v>
      </c>
      <c r="H362">
        <v>0</v>
      </c>
      <c r="I362">
        <v>0</v>
      </c>
      <c r="J362" t="s">
        <v>48</v>
      </c>
      <c r="K362">
        <v>0</v>
      </c>
      <c r="L362">
        <v>0</v>
      </c>
      <c r="M362">
        <v>1</v>
      </c>
      <c r="N362">
        <v>0</v>
      </c>
      <c r="O362">
        <v>0</v>
      </c>
      <c r="P362">
        <v>0</v>
      </c>
      <c r="Q362">
        <v>0</v>
      </c>
      <c r="R362" t="s">
        <v>43</v>
      </c>
      <c r="S362">
        <v>0</v>
      </c>
      <c r="T362">
        <v>0</v>
      </c>
      <c r="U362">
        <v>0</v>
      </c>
      <c r="V362">
        <v>0</v>
      </c>
      <c r="W362">
        <v>0</v>
      </c>
      <c r="X362">
        <v>0</v>
      </c>
      <c r="Y362">
        <v>1</v>
      </c>
      <c r="Z362">
        <v>0</v>
      </c>
      <c r="AA362">
        <v>62.4</v>
      </c>
      <c r="AB362">
        <v>63</v>
      </c>
      <c r="AC362">
        <v>858</v>
      </c>
      <c r="AD362">
        <v>6.7546040994879624</v>
      </c>
      <c r="AE362">
        <f t="shared" si="16"/>
        <v>858.00000000000011</v>
      </c>
      <c r="AF362">
        <v>6.9995686897548985</v>
      </c>
      <c r="AG362">
        <f t="shared" si="17"/>
        <v>1096.1602712999729</v>
      </c>
      <c r="AH362">
        <v>-0.24496459026693618</v>
      </c>
      <c r="AI362">
        <v>858</v>
      </c>
      <c r="AK362">
        <v>1</v>
      </c>
      <c r="AL362">
        <v>0</v>
      </c>
      <c r="AM362">
        <v>4.46</v>
      </c>
      <c r="AN362">
        <v>4.51</v>
      </c>
      <c r="AO362">
        <v>2.8</v>
      </c>
    </row>
    <row r="363" spans="1:41" x14ac:dyDescent="0.3">
      <c r="A363">
        <v>1</v>
      </c>
      <c r="B363">
        <v>0.41</v>
      </c>
      <c r="C363">
        <f t="shared" si="15"/>
        <v>0.82196092099022677</v>
      </c>
      <c r="D363" t="s">
        <v>37</v>
      </c>
      <c r="E363">
        <v>0</v>
      </c>
      <c r="F363">
        <v>0</v>
      </c>
      <c r="G363">
        <v>1</v>
      </c>
      <c r="H363">
        <v>0</v>
      </c>
      <c r="I363">
        <v>0</v>
      </c>
      <c r="J363" t="s">
        <v>35</v>
      </c>
      <c r="K363">
        <v>0</v>
      </c>
      <c r="L363">
        <v>0</v>
      </c>
      <c r="M363">
        <v>0</v>
      </c>
      <c r="N363">
        <v>0</v>
      </c>
      <c r="O363">
        <v>0</v>
      </c>
      <c r="P363">
        <v>0</v>
      </c>
      <c r="Q363">
        <v>1</v>
      </c>
      <c r="R363" t="s">
        <v>49</v>
      </c>
      <c r="S363">
        <v>0</v>
      </c>
      <c r="T363">
        <v>0</v>
      </c>
      <c r="U363">
        <v>0</v>
      </c>
      <c r="V363">
        <v>0</v>
      </c>
      <c r="W363">
        <v>0</v>
      </c>
      <c r="X363">
        <v>1</v>
      </c>
      <c r="Y363">
        <v>0</v>
      </c>
      <c r="Z363">
        <v>0</v>
      </c>
      <c r="AA363">
        <v>62.2</v>
      </c>
      <c r="AB363">
        <v>54</v>
      </c>
      <c r="AC363">
        <v>613</v>
      </c>
      <c r="AD363">
        <v>6.4183649359362116</v>
      </c>
      <c r="AE363">
        <f t="shared" si="16"/>
        <v>613.00000000000011</v>
      </c>
      <c r="AF363">
        <v>6.5531213153845123</v>
      </c>
      <c r="AG363">
        <f t="shared" si="17"/>
        <v>701.43014519143446</v>
      </c>
      <c r="AH363">
        <v>-0.13475637944830066</v>
      </c>
      <c r="AI363">
        <v>613</v>
      </c>
      <c r="AK363">
        <v>1</v>
      </c>
      <c r="AL363">
        <v>0</v>
      </c>
      <c r="AM363">
        <v>4.76</v>
      </c>
      <c r="AN363">
        <v>4.79</v>
      </c>
      <c r="AO363">
        <v>2.97</v>
      </c>
    </row>
    <row r="364" spans="1:41" x14ac:dyDescent="0.3">
      <c r="A364">
        <v>1</v>
      </c>
      <c r="B364">
        <v>0.36</v>
      </c>
      <c r="C364">
        <f t="shared" si="15"/>
        <v>0.79878687431266571</v>
      </c>
      <c r="D364" t="s">
        <v>37</v>
      </c>
      <c r="E364">
        <v>0</v>
      </c>
      <c r="F364">
        <v>0</v>
      </c>
      <c r="G364">
        <v>1</v>
      </c>
      <c r="H364">
        <v>0</v>
      </c>
      <c r="I364">
        <v>0</v>
      </c>
      <c r="J364" t="s">
        <v>48</v>
      </c>
      <c r="K364">
        <v>0</v>
      </c>
      <c r="L364">
        <v>0</v>
      </c>
      <c r="M364">
        <v>1</v>
      </c>
      <c r="N364">
        <v>0</v>
      </c>
      <c r="O364">
        <v>0</v>
      </c>
      <c r="P364">
        <v>0</v>
      </c>
      <c r="Q364">
        <v>0</v>
      </c>
      <c r="R364" t="s">
        <v>43</v>
      </c>
      <c r="S364">
        <v>0</v>
      </c>
      <c r="T364">
        <v>0</v>
      </c>
      <c r="U364">
        <v>0</v>
      </c>
      <c r="V364">
        <v>0</v>
      </c>
      <c r="W364">
        <v>0</v>
      </c>
      <c r="X364">
        <v>0</v>
      </c>
      <c r="Y364">
        <v>1</v>
      </c>
      <c r="Z364">
        <v>0</v>
      </c>
      <c r="AA364">
        <v>61.5</v>
      </c>
      <c r="AB364">
        <v>54</v>
      </c>
      <c r="AC364">
        <v>1021</v>
      </c>
      <c r="AD364">
        <v>6.9285378181646653</v>
      </c>
      <c r="AE364">
        <f t="shared" si="16"/>
        <v>1020.9999999999998</v>
      </c>
      <c r="AF364">
        <v>7.030497540959022</v>
      </c>
      <c r="AG364">
        <f t="shared" si="17"/>
        <v>1130.5929865909336</v>
      </c>
      <c r="AH364">
        <v>-0.10195972279435672</v>
      </c>
      <c r="AI364">
        <v>1021</v>
      </c>
      <c r="AK364">
        <v>1</v>
      </c>
      <c r="AL364">
        <v>0</v>
      </c>
      <c r="AM364">
        <v>4.59</v>
      </c>
      <c r="AN364">
        <v>4.62</v>
      </c>
      <c r="AO364">
        <v>2.83</v>
      </c>
    </row>
    <row r="365" spans="1:41" x14ac:dyDescent="0.3">
      <c r="A365">
        <v>1</v>
      </c>
      <c r="B365">
        <v>0.56999999999999995</v>
      </c>
      <c r="C365">
        <f t="shared" si="15"/>
        <v>0.88372447030658097</v>
      </c>
      <c r="D365" t="s">
        <v>37</v>
      </c>
      <c r="E365">
        <v>0</v>
      </c>
      <c r="F365">
        <v>0</v>
      </c>
      <c r="G365">
        <v>1</v>
      </c>
      <c r="H365">
        <v>0</v>
      </c>
      <c r="I365">
        <v>0</v>
      </c>
      <c r="J365" t="s">
        <v>51</v>
      </c>
      <c r="K365">
        <v>1</v>
      </c>
      <c r="L365">
        <v>0</v>
      </c>
      <c r="M365">
        <v>0</v>
      </c>
      <c r="N365">
        <v>0</v>
      </c>
      <c r="O365">
        <v>0</v>
      </c>
      <c r="P365">
        <v>0</v>
      </c>
      <c r="Q365">
        <v>0</v>
      </c>
      <c r="R365" t="s">
        <v>49</v>
      </c>
      <c r="S365">
        <v>0</v>
      </c>
      <c r="T365">
        <v>0</v>
      </c>
      <c r="U365">
        <v>0</v>
      </c>
      <c r="V365">
        <v>0</v>
      </c>
      <c r="W365">
        <v>0</v>
      </c>
      <c r="X365">
        <v>1</v>
      </c>
      <c r="Y365">
        <v>0</v>
      </c>
      <c r="Z365">
        <v>0</v>
      </c>
      <c r="AA365">
        <v>62.5</v>
      </c>
      <c r="AB365">
        <v>57</v>
      </c>
      <c r="AC365">
        <v>1914</v>
      </c>
      <c r="AD365">
        <v>7.5569505720128998</v>
      </c>
      <c r="AE365">
        <f t="shared" si="16"/>
        <v>1914.0000000000005</v>
      </c>
      <c r="AF365">
        <v>7.6622876896057441</v>
      </c>
      <c r="AG365">
        <f t="shared" si="17"/>
        <v>2126.6169073639435</v>
      </c>
      <c r="AH365">
        <v>-0.10533711759284436</v>
      </c>
      <c r="AI365">
        <v>1914</v>
      </c>
      <c r="AK365">
        <v>1</v>
      </c>
      <c r="AL365">
        <v>0</v>
      </c>
      <c r="AM365">
        <v>5.28</v>
      </c>
      <c r="AN365">
        <v>5.31</v>
      </c>
      <c r="AO365">
        <v>3.31</v>
      </c>
    </row>
    <row r="366" spans="1:41" x14ac:dyDescent="0.3">
      <c r="A366">
        <v>1</v>
      </c>
      <c r="B366">
        <v>0.53</v>
      </c>
      <c r="C366">
        <f t="shared" si="15"/>
        <v>0.86969758421831245</v>
      </c>
      <c r="D366" t="s">
        <v>37</v>
      </c>
      <c r="E366">
        <v>0</v>
      </c>
      <c r="F366">
        <v>0</v>
      </c>
      <c r="G366">
        <v>1</v>
      </c>
      <c r="H366">
        <v>0</v>
      </c>
      <c r="I366">
        <v>0</v>
      </c>
      <c r="J366" t="s">
        <v>51</v>
      </c>
      <c r="K366">
        <v>1</v>
      </c>
      <c r="L366">
        <v>0</v>
      </c>
      <c r="M366">
        <v>0</v>
      </c>
      <c r="N366">
        <v>0</v>
      </c>
      <c r="O366">
        <v>0</v>
      </c>
      <c r="P366">
        <v>0</v>
      </c>
      <c r="Q366">
        <v>0</v>
      </c>
      <c r="R366" t="s">
        <v>36</v>
      </c>
      <c r="S366">
        <v>0</v>
      </c>
      <c r="T366">
        <v>0</v>
      </c>
      <c r="U366">
        <v>1</v>
      </c>
      <c r="V366">
        <v>0</v>
      </c>
      <c r="W366">
        <v>0</v>
      </c>
      <c r="X366">
        <v>0</v>
      </c>
      <c r="Y366">
        <v>0</v>
      </c>
      <c r="Z366">
        <v>0</v>
      </c>
      <c r="AA366">
        <v>62</v>
      </c>
      <c r="AB366">
        <v>57</v>
      </c>
      <c r="AC366">
        <v>1566</v>
      </c>
      <c r="AD366">
        <v>7.3562798765507482</v>
      </c>
      <c r="AE366">
        <f t="shared" si="16"/>
        <v>1565.9999999999998</v>
      </c>
      <c r="AF366">
        <v>7.3758868470658481</v>
      </c>
      <c r="AG366">
        <f t="shared" si="17"/>
        <v>1597.0075040824147</v>
      </c>
      <c r="AH366">
        <v>-1.9606970515099853E-2</v>
      </c>
      <c r="AI366">
        <v>1566</v>
      </c>
      <c r="AK366">
        <v>1</v>
      </c>
      <c r="AL366">
        <v>0</v>
      </c>
      <c r="AM366">
        <v>5.19</v>
      </c>
      <c r="AN366">
        <v>5.23</v>
      </c>
      <c r="AO366">
        <v>3.23</v>
      </c>
    </row>
    <row r="367" spans="1:41" x14ac:dyDescent="0.3">
      <c r="A367">
        <v>1</v>
      </c>
      <c r="B367">
        <v>0.75</v>
      </c>
      <c r="C367">
        <f t="shared" si="15"/>
        <v>0.93869817132692368</v>
      </c>
      <c r="D367" t="s">
        <v>52</v>
      </c>
      <c r="E367">
        <v>0</v>
      </c>
      <c r="F367">
        <v>0</v>
      </c>
      <c r="G367">
        <v>0</v>
      </c>
      <c r="H367">
        <v>0</v>
      </c>
      <c r="I367">
        <v>1</v>
      </c>
      <c r="J367" t="s">
        <v>48</v>
      </c>
      <c r="K367">
        <v>0</v>
      </c>
      <c r="L367">
        <v>0</v>
      </c>
      <c r="M367">
        <v>1</v>
      </c>
      <c r="N367">
        <v>0</v>
      </c>
      <c r="O367">
        <v>0</v>
      </c>
      <c r="P367">
        <v>0</v>
      </c>
      <c r="Q367">
        <v>0</v>
      </c>
      <c r="R367" t="s">
        <v>36</v>
      </c>
      <c r="S367">
        <v>0</v>
      </c>
      <c r="T367">
        <v>0</v>
      </c>
      <c r="U367">
        <v>1</v>
      </c>
      <c r="V367">
        <v>0</v>
      </c>
      <c r="W367">
        <v>0</v>
      </c>
      <c r="X367">
        <v>0</v>
      </c>
      <c r="Y367">
        <v>0</v>
      </c>
      <c r="Z367">
        <v>0</v>
      </c>
      <c r="AA367">
        <v>63.5</v>
      </c>
      <c r="AB367">
        <v>56</v>
      </c>
      <c r="AC367">
        <v>2372</v>
      </c>
      <c r="AD367">
        <v>7.7714887601176157</v>
      </c>
      <c r="AE367">
        <f t="shared" si="16"/>
        <v>2371.9999999999991</v>
      </c>
      <c r="AF367">
        <v>7.8859380377441912</v>
      </c>
      <c r="AG367">
        <f t="shared" si="17"/>
        <v>2659.618679010578</v>
      </c>
      <c r="AH367">
        <v>-0.11444927762657553</v>
      </c>
      <c r="AI367">
        <v>2372</v>
      </c>
      <c r="AK367">
        <v>1</v>
      </c>
      <c r="AL367">
        <v>0</v>
      </c>
      <c r="AM367">
        <v>5.75</v>
      </c>
      <c r="AN367">
        <v>5.71</v>
      </c>
      <c r="AO367">
        <v>3.64</v>
      </c>
    </row>
    <row r="368" spans="1:41" x14ac:dyDescent="0.3">
      <c r="A368">
        <v>1</v>
      </c>
      <c r="B368">
        <v>0.7</v>
      </c>
      <c r="C368">
        <f t="shared" si="15"/>
        <v>0.9245641699070527</v>
      </c>
      <c r="D368" t="s">
        <v>52</v>
      </c>
      <c r="E368">
        <v>0</v>
      </c>
      <c r="F368">
        <v>0</v>
      </c>
      <c r="G368">
        <v>0</v>
      </c>
      <c r="H368">
        <v>0</v>
      </c>
      <c r="I368">
        <v>1</v>
      </c>
      <c r="J368" t="s">
        <v>44</v>
      </c>
      <c r="K368">
        <v>0</v>
      </c>
      <c r="L368">
        <v>0</v>
      </c>
      <c r="M368">
        <v>0</v>
      </c>
      <c r="N368">
        <v>0</v>
      </c>
      <c r="O368">
        <v>0</v>
      </c>
      <c r="P368">
        <v>1</v>
      </c>
      <c r="Q368">
        <v>0</v>
      </c>
      <c r="R368" t="s">
        <v>39</v>
      </c>
      <c r="S368">
        <v>0</v>
      </c>
      <c r="T368">
        <v>0</v>
      </c>
      <c r="U368">
        <v>0</v>
      </c>
      <c r="V368">
        <v>0</v>
      </c>
      <c r="W368">
        <v>0</v>
      </c>
      <c r="X368">
        <v>0</v>
      </c>
      <c r="Y368">
        <v>0</v>
      </c>
      <c r="Z368">
        <v>1</v>
      </c>
      <c r="AA368">
        <v>62.4</v>
      </c>
      <c r="AB368">
        <v>61</v>
      </c>
      <c r="AC368">
        <v>2394</v>
      </c>
      <c r="AD368">
        <v>7.7807208861179182</v>
      </c>
      <c r="AE368">
        <f t="shared" si="16"/>
        <v>2393.9999999999995</v>
      </c>
      <c r="AF368">
        <v>7.8492702832518795</v>
      </c>
      <c r="AG368">
        <f t="shared" si="17"/>
        <v>2563.8627404759341</v>
      </c>
      <c r="AH368">
        <v>-6.8549397133961243E-2</v>
      </c>
      <c r="AI368">
        <v>2394</v>
      </c>
      <c r="AK368">
        <v>1</v>
      </c>
      <c r="AL368">
        <v>0</v>
      </c>
      <c r="AM368">
        <v>5.6</v>
      </c>
      <c r="AN368">
        <v>5.75</v>
      </c>
      <c r="AO368">
        <v>3.54</v>
      </c>
    </row>
    <row r="369" spans="1:41" x14ac:dyDescent="0.3">
      <c r="A369">
        <v>1</v>
      </c>
      <c r="B369">
        <v>0.32</v>
      </c>
      <c r="C369">
        <f t="shared" si="15"/>
        <v>0.77836353222053056</v>
      </c>
      <c r="D369" t="s">
        <v>37</v>
      </c>
      <c r="E369">
        <v>0</v>
      </c>
      <c r="F369">
        <v>0</v>
      </c>
      <c r="G369">
        <v>1</v>
      </c>
      <c r="H369">
        <v>0</v>
      </c>
      <c r="I369">
        <v>0</v>
      </c>
      <c r="J369" t="s">
        <v>40</v>
      </c>
      <c r="K369">
        <v>0</v>
      </c>
      <c r="L369">
        <v>1</v>
      </c>
      <c r="M369">
        <v>0</v>
      </c>
      <c r="N369">
        <v>0</v>
      </c>
      <c r="O369">
        <v>0</v>
      </c>
      <c r="P369">
        <v>0</v>
      </c>
      <c r="Q369">
        <v>0</v>
      </c>
      <c r="R369" t="s">
        <v>39</v>
      </c>
      <c r="S369">
        <v>0</v>
      </c>
      <c r="T369">
        <v>0</v>
      </c>
      <c r="U369">
        <v>0</v>
      </c>
      <c r="V369">
        <v>0</v>
      </c>
      <c r="W369">
        <v>0</v>
      </c>
      <c r="X369">
        <v>0</v>
      </c>
      <c r="Y369">
        <v>0</v>
      </c>
      <c r="Z369">
        <v>1</v>
      </c>
      <c r="AA369">
        <v>62.2</v>
      </c>
      <c r="AB369">
        <v>53</v>
      </c>
      <c r="AC369">
        <v>816</v>
      </c>
      <c r="AD369">
        <v>6.7044143549641069</v>
      </c>
      <c r="AE369">
        <f t="shared" si="16"/>
        <v>815.99999999999989</v>
      </c>
      <c r="AF369">
        <v>6.8234398578430664</v>
      </c>
      <c r="AG369">
        <f t="shared" si="17"/>
        <v>919.14129377355687</v>
      </c>
      <c r="AH369">
        <v>-0.11902550287895952</v>
      </c>
      <c r="AI369">
        <v>816</v>
      </c>
      <c r="AK369">
        <v>1</v>
      </c>
      <c r="AL369">
        <v>0</v>
      </c>
      <c r="AM369">
        <v>4.3899999999999997</v>
      </c>
      <c r="AN369">
        <v>4.42</v>
      </c>
      <c r="AO369">
        <v>2.74</v>
      </c>
    </row>
    <row r="370" spans="1:41" x14ac:dyDescent="0.3">
      <c r="A370">
        <v>1</v>
      </c>
      <c r="B370">
        <v>0.31</v>
      </c>
      <c r="C370">
        <f t="shared" si="15"/>
        <v>0.77294828243535307</v>
      </c>
      <c r="D370" t="s">
        <v>46</v>
      </c>
      <c r="E370">
        <v>0</v>
      </c>
      <c r="F370">
        <v>0</v>
      </c>
      <c r="G370">
        <v>0</v>
      </c>
      <c r="H370">
        <v>1</v>
      </c>
      <c r="I370">
        <v>0</v>
      </c>
      <c r="J370" t="s">
        <v>51</v>
      </c>
      <c r="K370">
        <v>1</v>
      </c>
      <c r="L370">
        <v>0</v>
      </c>
      <c r="M370">
        <v>0</v>
      </c>
      <c r="N370">
        <v>0</v>
      </c>
      <c r="O370">
        <v>0</v>
      </c>
      <c r="P370">
        <v>0</v>
      </c>
      <c r="Q370">
        <v>0</v>
      </c>
      <c r="R370" t="s">
        <v>45</v>
      </c>
      <c r="S370">
        <v>0</v>
      </c>
      <c r="T370">
        <v>0</v>
      </c>
      <c r="U370">
        <v>0</v>
      </c>
      <c r="V370">
        <v>1</v>
      </c>
      <c r="W370">
        <v>0</v>
      </c>
      <c r="X370">
        <v>0</v>
      </c>
      <c r="Y370">
        <v>0</v>
      </c>
      <c r="Z370">
        <v>0</v>
      </c>
      <c r="AA370">
        <v>60.1</v>
      </c>
      <c r="AB370">
        <v>58</v>
      </c>
      <c r="AC370">
        <v>462</v>
      </c>
      <c r="AD370">
        <v>6.1355648910817386</v>
      </c>
      <c r="AE370">
        <f t="shared" si="16"/>
        <v>461.99999999999989</v>
      </c>
      <c r="AF370">
        <v>6.2456362046204283</v>
      </c>
      <c r="AG370">
        <f t="shared" si="17"/>
        <v>515.75724771499608</v>
      </c>
      <c r="AH370">
        <v>-0.11007131353868971</v>
      </c>
      <c r="AI370">
        <v>462</v>
      </c>
      <c r="AK370">
        <v>1</v>
      </c>
      <c r="AL370">
        <v>0</v>
      </c>
      <c r="AM370">
        <v>4.38</v>
      </c>
      <c r="AN370">
        <v>4.4000000000000004</v>
      </c>
      <c r="AO370">
        <v>2.64</v>
      </c>
    </row>
    <row r="371" spans="1:41" x14ac:dyDescent="0.3">
      <c r="A371">
        <v>1</v>
      </c>
      <c r="B371">
        <v>0.53</v>
      </c>
      <c r="C371">
        <f t="shared" si="15"/>
        <v>0.86969758421831245</v>
      </c>
      <c r="D371" t="s">
        <v>46</v>
      </c>
      <c r="E371">
        <v>0</v>
      </c>
      <c r="F371">
        <v>0</v>
      </c>
      <c r="G371">
        <v>0</v>
      </c>
      <c r="H371">
        <v>1</v>
      </c>
      <c r="I371">
        <v>0</v>
      </c>
      <c r="J371" t="s">
        <v>47</v>
      </c>
      <c r="K371">
        <v>0</v>
      </c>
      <c r="L371">
        <v>0</v>
      </c>
      <c r="M371">
        <v>0</v>
      </c>
      <c r="N371">
        <v>1</v>
      </c>
      <c r="O371">
        <v>0</v>
      </c>
      <c r="P371">
        <v>0</v>
      </c>
      <c r="Q371">
        <v>0</v>
      </c>
      <c r="R371" t="s">
        <v>49</v>
      </c>
      <c r="S371">
        <v>0</v>
      </c>
      <c r="T371">
        <v>0</v>
      </c>
      <c r="U371">
        <v>0</v>
      </c>
      <c r="V371">
        <v>0</v>
      </c>
      <c r="W371">
        <v>0</v>
      </c>
      <c r="X371">
        <v>1</v>
      </c>
      <c r="Y371">
        <v>0</v>
      </c>
      <c r="Z371">
        <v>0</v>
      </c>
      <c r="AA371">
        <v>62.6</v>
      </c>
      <c r="AB371">
        <v>58</v>
      </c>
      <c r="AC371">
        <v>1607</v>
      </c>
      <c r="AD371">
        <v>7.3821243657375124</v>
      </c>
      <c r="AE371">
        <f t="shared" si="16"/>
        <v>1606.9999999999998</v>
      </c>
      <c r="AF371">
        <v>7.3307341333108305</v>
      </c>
      <c r="AG371">
        <f t="shared" si="17"/>
        <v>1526.5020167152804</v>
      </c>
      <c r="AH371">
        <v>5.1390232426681948E-2</v>
      </c>
      <c r="AI371">
        <v>1607</v>
      </c>
      <c r="AK371">
        <v>1</v>
      </c>
      <c r="AL371">
        <v>0</v>
      </c>
      <c r="AM371">
        <v>5.18</v>
      </c>
      <c r="AN371">
        <v>5.1100000000000003</v>
      </c>
      <c r="AO371">
        <v>3.22</v>
      </c>
    </row>
    <row r="372" spans="1:41" x14ac:dyDescent="0.3">
      <c r="A372">
        <v>1</v>
      </c>
      <c r="B372">
        <v>0.33</v>
      </c>
      <c r="C372">
        <f t="shared" si="15"/>
        <v>0.78364833533306566</v>
      </c>
      <c r="D372" t="s">
        <v>46</v>
      </c>
      <c r="E372">
        <v>0</v>
      </c>
      <c r="F372">
        <v>0</v>
      </c>
      <c r="G372">
        <v>0</v>
      </c>
      <c r="H372">
        <v>1</v>
      </c>
      <c r="I372">
        <v>0</v>
      </c>
      <c r="J372" t="s">
        <v>47</v>
      </c>
      <c r="K372">
        <v>0</v>
      </c>
      <c r="L372">
        <v>0</v>
      </c>
      <c r="M372">
        <v>0</v>
      </c>
      <c r="N372">
        <v>1</v>
      </c>
      <c r="O372">
        <v>0</v>
      </c>
      <c r="P372">
        <v>0</v>
      </c>
      <c r="Q372">
        <v>0</v>
      </c>
      <c r="R372" t="s">
        <v>49</v>
      </c>
      <c r="S372">
        <v>0</v>
      </c>
      <c r="T372">
        <v>0</v>
      </c>
      <c r="U372">
        <v>0</v>
      </c>
      <c r="V372">
        <v>0</v>
      </c>
      <c r="W372">
        <v>0</v>
      </c>
      <c r="X372">
        <v>1</v>
      </c>
      <c r="Y372">
        <v>0</v>
      </c>
      <c r="Z372">
        <v>0</v>
      </c>
      <c r="AA372">
        <v>59.4</v>
      </c>
      <c r="AB372">
        <v>61</v>
      </c>
      <c r="AC372">
        <v>743</v>
      </c>
      <c r="AD372">
        <v>6.6106960447177592</v>
      </c>
      <c r="AE372">
        <f t="shared" si="16"/>
        <v>743</v>
      </c>
      <c r="AF372">
        <v>6.5070391320690781</v>
      </c>
      <c r="AG372">
        <f t="shared" si="17"/>
        <v>669.84017025519813</v>
      </c>
      <c r="AH372">
        <v>0.10365691264868104</v>
      </c>
      <c r="AI372">
        <v>743</v>
      </c>
      <c r="AK372">
        <v>1</v>
      </c>
      <c r="AL372">
        <v>0</v>
      </c>
      <c r="AM372">
        <v>4.53</v>
      </c>
      <c r="AN372">
        <v>4.49</v>
      </c>
      <c r="AO372">
        <v>2.68</v>
      </c>
    </row>
    <row r="373" spans="1:41" x14ac:dyDescent="0.3">
      <c r="A373">
        <v>1</v>
      </c>
      <c r="B373">
        <v>0.5</v>
      </c>
      <c r="C373">
        <f t="shared" si="15"/>
        <v>0.85862494972146253</v>
      </c>
      <c r="D373" t="s">
        <v>37</v>
      </c>
      <c r="E373">
        <v>0</v>
      </c>
      <c r="F373">
        <v>0</v>
      </c>
      <c r="G373">
        <v>1</v>
      </c>
      <c r="H373">
        <v>0</v>
      </c>
      <c r="I373">
        <v>0</v>
      </c>
      <c r="J373" t="s">
        <v>47</v>
      </c>
      <c r="K373">
        <v>0</v>
      </c>
      <c r="L373">
        <v>0</v>
      </c>
      <c r="M373">
        <v>0</v>
      </c>
      <c r="N373">
        <v>1</v>
      </c>
      <c r="O373">
        <v>0</v>
      </c>
      <c r="P373">
        <v>0</v>
      </c>
      <c r="Q373">
        <v>0</v>
      </c>
      <c r="R373" t="s">
        <v>39</v>
      </c>
      <c r="S373">
        <v>0</v>
      </c>
      <c r="T373">
        <v>0</v>
      </c>
      <c r="U373">
        <v>0</v>
      </c>
      <c r="V373">
        <v>0</v>
      </c>
      <c r="W373">
        <v>0</v>
      </c>
      <c r="X373">
        <v>0</v>
      </c>
      <c r="Y373">
        <v>0</v>
      </c>
      <c r="Z373">
        <v>1</v>
      </c>
      <c r="AA373">
        <v>61.2</v>
      </c>
      <c r="AB373">
        <v>56</v>
      </c>
      <c r="AC373">
        <v>1838</v>
      </c>
      <c r="AD373">
        <v>7.5164333029156323</v>
      </c>
      <c r="AE373">
        <f t="shared" si="16"/>
        <v>1837.9999999999998</v>
      </c>
      <c r="AF373">
        <v>7.4934056493351875</v>
      </c>
      <c r="AG373">
        <f t="shared" si="17"/>
        <v>1796.1587742673412</v>
      </c>
      <c r="AH373">
        <v>2.3027653580444785E-2</v>
      </c>
      <c r="AI373">
        <v>1838</v>
      </c>
      <c r="AK373">
        <v>1</v>
      </c>
      <c r="AL373">
        <v>0</v>
      </c>
      <c r="AM373">
        <v>5.0999999999999996</v>
      </c>
      <c r="AN373">
        <v>5.13</v>
      </c>
      <c r="AO373">
        <v>3.13</v>
      </c>
    </row>
    <row r="374" spans="1:41" x14ac:dyDescent="0.3">
      <c r="A374">
        <v>1</v>
      </c>
      <c r="B374">
        <v>0.6</v>
      </c>
      <c r="C374">
        <f t="shared" si="15"/>
        <v>0.89374877583841517</v>
      </c>
      <c r="D374" t="s">
        <v>37</v>
      </c>
      <c r="E374">
        <v>0</v>
      </c>
      <c r="F374">
        <v>0</v>
      </c>
      <c r="G374">
        <v>1</v>
      </c>
      <c r="H374">
        <v>0</v>
      </c>
      <c r="I374">
        <v>0</v>
      </c>
      <c r="J374" t="s">
        <v>51</v>
      </c>
      <c r="K374">
        <v>1</v>
      </c>
      <c r="L374">
        <v>0</v>
      </c>
      <c r="M374">
        <v>0</v>
      </c>
      <c r="N374">
        <v>0</v>
      </c>
      <c r="O374">
        <v>0</v>
      </c>
      <c r="P374">
        <v>0</v>
      </c>
      <c r="Q374">
        <v>0</v>
      </c>
      <c r="R374" t="s">
        <v>43</v>
      </c>
      <c r="S374">
        <v>0</v>
      </c>
      <c r="T374">
        <v>0</v>
      </c>
      <c r="U374">
        <v>0</v>
      </c>
      <c r="V374">
        <v>0</v>
      </c>
      <c r="W374">
        <v>0</v>
      </c>
      <c r="X374">
        <v>0</v>
      </c>
      <c r="Y374">
        <v>1</v>
      </c>
      <c r="Z374">
        <v>0</v>
      </c>
      <c r="AA374">
        <v>62.3</v>
      </c>
      <c r="AB374">
        <v>55</v>
      </c>
      <c r="AC374">
        <v>3850</v>
      </c>
      <c r="AD374">
        <v>8.2558284272818305</v>
      </c>
      <c r="AE374">
        <f t="shared" si="16"/>
        <v>3850.0000000000023</v>
      </c>
      <c r="AF374">
        <v>8.0295264488082729</v>
      </c>
      <c r="AG374">
        <f t="shared" si="17"/>
        <v>3070.2873907078397</v>
      </c>
      <c r="AH374">
        <v>0.2263019784735576</v>
      </c>
      <c r="AI374">
        <v>3850</v>
      </c>
      <c r="AK374">
        <v>1</v>
      </c>
      <c r="AL374">
        <v>0</v>
      </c>
      <c r="AM374">
        <v>5.38</v>
      </c>
      <c r="AN374">
        <v>5.4</v>
      </c>
      <c r="AO374">
        <v>3.36</v>
      </c>
    </row>
    <row r="375" spans="1:41" x14ac:dyDescent="0.3">
      <c r="A375">
        <v>1</v>
      </c>
      <c r="B375">
        <v>0.44</v>
      </c>
      <c r="C375">
        <f t="shared" si="15"/>
        <v>0.83482461058309843</v>
      </c>
      <c r="D375" t="s">
        <v>37</v>
      </c>
      <c r="E375">
        <v>0</v>
      </c>
      <c r="F375">
        <v>0</v>
      </c>
      <c r="G375">
        <v>1</v>
      </c>
      <c r="H375">
        <v>0</v>
      </c>
      <c r="I375">
        <v>0</v>
      </c>
      <c r="J375" t="s">
        <v>47</v>
      </c>
      <c r="K375">
        <v>0</v>
      </c>
      <c r="L375">
        <v>0</v>
      </c>
      <c r="M375">
        <v>0</v>
      </c>
      <c r="N375">
        <v>1</v>
      </c>
      <c r="O375">
        <v>0</v>
      </c>
      <c r="P375">
        <v>0</v>
      </c>
      <c r="Q375">
        <v>0</v>
      </c>
      <c r="R375" t="s">
        <v>36</v>
      </c>
      <c r="S375">
        <v>0</v>
      </c>
      <c r="T375">
        <v>0</v>
      </c>
      <c r="U375">
        <v>1</v>
      </c>
      <c r="V375">
        <v>0</v>
      </c>
      <c r="W375">
        <v>0</v>
      </c>
      <c r="X375">
        <v>0</v>
      </c>
      <c r="Y375">
        <v>0</v>
      </c>
      <c r="Z375">
        <v>0</v>
      </c>
      <c r="AA375">
        <v>62.7</v>
      </c>
      <c r="AB375">
        <v>57</v>
      </c>
      <c r="AC375">
        <v>772</v>
      </c>
      <c r="AD375">
        <v>6.6489845500247764</v>
      </c>
      <c r="AE375">
        <f t="shared" si="16"/>
        <v>772.00000000000023</v>
      </c>
      <c r="AF375">
        <v>6.9251661450307669</v>
      </c>
      <c r="AG375">
        <f t="shared" si="17"/>
        <v>1017.5633186690798</v>
      </c>
      <c r="AH375">
        <v>-0.27618159500599049</v>
      </c>
      <c r="AI375">
        <v>772</v>
      </c>
      <c r="AK375">
        <v>1</v>
      </c>
      <c r="AL375">
        <v>0</v>
      </c>
      <c r="AM375">
        <v>4.82</v>
      </c>
      <c r="AN375">
        <v>4.8499999999999996</v>
      </c>
      <c r="AO375">
        <v>3.03</v>
      </c>
    </row>
    <row r="376" spans="1:41" x14ac:dyDescent="0.3">
      <c r="A376">
        <v>1</v>
      </c>
      <c r="B376">
        <v>0.7</v>
      </c>
      <c r="C376">
        <f t="shared" si="15"/>
        <v>0.9245641699070527</v>
      </c>
      <c r="D376" t="s">
        <v>37</v>
      </c>
      <c r="E376">
        <v>0</v>
      </c>
      <c r="F376">
        <v>0</v>
      </c>
      <c r="G376">
        <v>1</v>
      </c>
      <c r="H376">
        <v>0</v>
      </c>
      <c r="I376">
        <v>0</v>
      </c>
      <c r="J376" t="s">
        <v>51</v>
      </c>
      <c r="K376">
        <v>1</v>
      </c>
      <c r="L376">
        <v>0</v>
      </c>
      <c r="M376">
        <v>0</v>
      </c>
      <c r="N376">
        <v>0</v>
      </c>
      <c r="O376">
        <v>0</v>
      </c>
      <c r="P376">
        <v>0</v>
      </c>
      <c r="Q376">
        <v>0</v>
      </c>
      <c r="R376" t="s">
        <v>36</v>
      </c>
      <c r="S376">
        <v>0</v>
      </c>
      <c r="T376">
        <v>0</v>
      </c>
      <c r="U376">
        <v>1</v>
      </c>
      <c r="V376">
        <v>0</v>
      </c>
      <c r="W376">
        <v>0</v>
      </c>
      <c r="X376">
        <v>0</v>
      </c>
      <c r="Y376">
        <v>0</v>
      </c>
      <c r="Z376">
        <v>0</v>
      </c>
      <c r="AA376">
        <v>61.4</v>
      </c>
      <c r="AB376">
        <v>57</v>
      </c>
      <c r="AC376">
        <v>2699</v>
      </c>
      <c r="AD376">
        <v>7.9006366130180048</v>
      </c>
      <c r="AE376">
        <f t="shared" si="16"/>
        <v>2699.0000000000005</v>
      </c>
      <c r="AF376">
        <v>7.9090846135012178</v>
      </c>
      <c r="AG376">
        <f t="shared" si="17"/>
        <v>2721.8977371698575</v>
      </c>
      <c r="AH376">
        <v>-8.4480004832130362E-3</v>
      </c>
      <c r="AI376">
        <v>2699</v>
      </c>
      <c r="AK376">
        <v>1</v>
      </c>
      <c r="AL376">
        <v>0</v>
      </c>
      <c r="AM376">
        <v>5.68</v>
      </c>
      <c r="AN376">
        <v>5.72</v>
      </c>
      <c r="AO376">
        <v>3.5</v>
      </c>
    </row>
    <row r="377" spans="1:41" x14ac:dyDescent="0.3">
      <c r="A377">
        <v>1</v>
      </c>
      <c r="B377">
        <v>0.33</v>
      </c>
      <c r="C377">
        <f t="shared" si="15"/>
        <v>0.78364833533306566</v>
      </c>
      <c r="D377" t="s">
        <v>37</v>
      </c>
      <c r="E377">
        <v>0</v>
      </c>
      <c r="F377">
        <v>0</v>
      </c>
      <c r="G377">
        <v>1</v>
      </c>
      <c r="H377">
        <v>0</v>
      </c>
      <c r="I377">
        <v>0</v>
      </c>
      <c r="J377" t="s">
        <v>47</v>
      </c>
      <c r="K377">
        <v>0</v>
      </c>
      <c r="L377">
        <v>0</v>
      </c>
      <c r="M377">
        <v>0</v>
      </c>
      <c r="N377">
        <v>1</v>
      </c>
      <c r="O377">
        <v>0</v>
      </c>
      <c r="P377">
        <v>0</v>
      </c>
      <c r="Q377">
        <v>0</v>
      </c>
      <c r="R377" t="s">
        <v>43</v>
      </c>
      <c r="S377">
        <v>0</v>
      </c>
      <c r="T377">
        <v>0</v>
      </c>
      <c r="U377">
        <v>0</v>
      </c>
      <c r="V377">
        <v>0</v>
      </c>
      <c r="W377">
        <v>0</v>
      </c>
      <c r="X377">
        <v>0</v>
      </c>
      <c r="Y377">
        <v>1</v>
      </c>
      <c r="Z377">
        <v>0</v>
      </c>
      <c r="AA377">
        <v>61.5</v>
      </c>
      <c r="AB377">
        <v>56</v>
      </c>
      <c r="AC377">
        <v>868</v>
      </c>
      <c r="AD377">
        <v>6.7661917146603505</v>
      </c>
      <c r="AE377">
        <f t="shared" si="16"/>
        <v>868.00000000000034</v>
      </c>
      <c r="AF377">
        <v>6.8265358486914582</v>
      </c>
      <c r="AG377">
        <f t="shared" si="17"/>
        <v>921.99135641486123</v>
      </c>
      <c r="AH377">
        <v>-6.0344134031107721E-2</v>
      </c>
      <c r="AI377">
        <v>868</v>
      </c>
      <c r="AK377">
        <v>1</v>
      </c>
      <c r="AL377">
        <v>0</v>
      </c>
      <c r="AM377">
        <v>4.45</v>
      </c>
      <c r="AN377">
        <v>4.46</v>
      </c>
      <c r="AO377">
        <v>2.74</v>
      </c>
    </row>
    <row r="378" spans="1:41" x14ac:dyDescent="0.3">
      <c r="A378">
        <v>1</v>
      </c>
      <c r="B378">
        <v>0.76</v>
      </c>
      <c r="C378">
        <f t="shared" si="15"/>
        <v>0.94143623296652101</v>
      </c>
      <c r="D378" t="s">
        <v>46</v>
      </c>
      <c r="E378">
        <v>0</v>
      </c>
      <c r="F378">
        <v>0</v>
      </c>
      <c r="G378">
        <v>0</v>
      </c>
      <c r="H378">
        <v>1</v>
      </c>
      <c r="I378">
        <v>0</v>
      </c>
      <c r="J378" t="s">
        <v>44</v>
      </c>
      <c r="K378">
        <v>0</v>
      </c>
      <c r="L378">
        <v>0</v>
      </c>
      <c r="M378">
        <v>0</v>
      </c>
      <c r="N378">
        <v>0</v>
      </c>
      <c r="O378">
        <v>0</v>
      </c>
      <c r="P378">
        <v>1</v>
      </c>
      <c r="Q378">
        <v>0</v>
      </c>
      <c r="R378" t="s">
        <v>43</v>
      </c>
      <c r="S378">
        <v>0</v>
      </c>
      <c r="T378">
        <v>0</v>
      </c>
      <c r="U378">
        <v>0</v>
      </c>
      <c r="V378">
        <v>0</v>
      </c>
      <c r="W378">
        <v>0</v>
      </c>
      <c r="X378">
        <v>0</v>
      </c>
      <c r="Y378">
        <v>1</v>
      </c>
      <c r="Z378">
        <v>0</v>
      </c>
      <c r="AA378">
        <v>58.8</v>
      </c>
      <c r="AB378">
        <v>59</v>
      </c>
      <c r="AC378">
        <v>2790</v>
      </c>
      <c r="AD378">
        <v>7.9337968748154113</v>
      </c>
      <c r="AE378">
        <f t="shared" si="16"/>
        <v>2790</v>
      </c>
      <c r="AF378">
        <v>8.0341374049501457</v>
      </c>
      <c r="AG378">
        <f t="shared" si="17"/>
        <v>3084.477039994199</v>
      </c>
      <c r="AH378">
        <v>-0.10034053013473443</v>
      </c>
      <c r="AI378">
        <v>2790</v>
      </c>
      <c r="AK378">
        <v>1</v>
      </c>
      <c r="AL378">
        <v>0</v>
      </c>
      <c r="AM378">
        <v>6</v>
      </c>
      <c r="AN378">
        <v>5.94</v>
      </c>
      <c r="AO378">
        <v>3.51</v>
      </c>
    </row>
    <row r="379" spans="1:41" x14ac:dyDescent="0.3">
      <c r="A379">
        <v>1</v>
      </c>
      <c r="B379">
        <v>0.72</v>
      </c>
      <c r="C379">
        <f t="shared" si="15"/>
        <v>0.93030941457244143</v>
      </c>
      <c r="D379" t="s">
        <v>46</v>
      </c>
      <c r="E379">
        <v>0</v>
      </c>
      <c r="F379">
        <v>0</v>
      </c>
      <c r="G379">
        <v>0</v>
      </c>
      <c r="H379">
        <v>1</v>
      </c>
      <c r="I379">
        <v>0</v>
      </c>
      <c r="J379" t="s">
        <v>48</v>
      </c>
      <c r="K379">
        <v>0</v>
      </c>
      <c r="L379">
        <v>0</v>
      </c>
      <c r="M379">
        <v>1</v>
      </c>
      <c r="N379">
        <v>0</v>
      </c>
      <c r="O379">
        <v>0</v>
      </c>
      <c r="P379">
        <v>0</v>
      </c>
      <c r="Q379">
        <v>0</v>
      </c>
      <c r="R379" t="s">
        <v>36</v>
      </c>
      <c r="S379">
        <v>0</v>
      </c>
      <c r="T379">
        <v>0</v>
      </c>
      <c r="U379">
        <v>1</v>
      </c>
      <c r="V379">
        <v>0</v>
      </c>
      <c r="W379">
        <v>0</v>
      </c>
      <c r="X379">
        <v>0</v>
      </c>
      <c r="Y379">
        <v>0</v>
      </c>
      <c r="Z379">
        <v>0</v>
      </c>
      <c r="AA379">
        <v>61.7</v>
      </c>
      <c r="AB379">
        <v>59</v>
      </c>
      <c r="AC379">
        <v>2492</v>
      </c>
      <c r="AD379">
        <v>7.8208408799073439</v>
      </c>
      <c r="AE379">
        <f t="shared" si="16"/>
        <v>2492.0000000000005</v>
      </c>
      <c r="AF379">
        <v>7.8317888903952966</v>
      </c>
      <c r="AG379">
        <f t="shared" si="17"/>
        <v>2519.4323328696619</v>
      </c>
      <c r="AH379">
        <v>-1.0948010487952686E-2</v>
      </c>
      <c r="AI379">
        <v>2492</v>
      </c>
      <c r="AK379">
        <v>1</v>
      </c>
      <c r="AL379">
        <v>0</v>
      </c>
      <c r="AM379">
        <v>5.74</v>
      </c>
      <c r="AN379">
        <v>5.7</v>
      </c>
      <c r="AO379">
        <v>3.53</v>
      </c>
    </row>
    <row r="380" spans="1:41" x14ac:dyDescent="0.3">
      <c r="A380">
        <v>1</v>
      </c>
      <c r="B380">
        <v>0.31</v>
      </c>
      <c r="C380">
        <f t="shared" si="15"/>
        <v>0.77294828243535307</v>
      </c>
      <c r="D380" t="s">
        <v>37</v>
      </c>
      <c r="E380">
        <v>0</v>
      </c>
      <c r="F380">
        <v>0</v>
      </c>
      <c r="G380">
        <v>1</v>
      </c>
      <c r="H380">
        <v>0</v>
      </c>
      <c r="I380">
        <v>0</v>
      </c>
      <c r="J380" t="s">
        <v>40</v>
      </c>
      <c r="K380">
        <v>0</v>
      </c>
      <c r="L380">
        <v>1</v>
      </c>
      <c r="M380">
        <v>0</v>
      </c>
      <c r="N380">
        <v>0</v>
      </c>
      <c r="O380">
        <v>0</v>
      </c>
      <c r="P380">
        <v>0</v>
      </c>
      <c r="Q380">
        <v>0</v>
      </c>
      <c r="R380" t="s">
        <v>49</v>
      </c>
      <c r="S380">
        <v>0</v>
      </c>
      <c r="T380">
        <v>0</v>
      </c>
      <c r="U380">
        <v>0</v>
      </c>
      <c r="V380">
        <v>0</v>
      </c>
      <c r="W380">
        <v>0</v>
      </c>
      <c r="X380">
        <v>1</v>
      </c>
      <c r="Y380">
        <v>0</v>
      </c>
      <c r="Z380">
        <v>0</v>
      </c>
      <c r="AA380">
        <v>61.5</v>
      </c>
      <c r="AB380">
        <v>56</v>
      </c>
      <c r="AC380">
        <v>872</v>
      </c>
      <c r="AD380">
        <v>6.7707894239089796</v>
      </c>
      <c r="AE380">
        <f t="shared" si="16"/>
        <v>872</v>
      </c>
      <c r="AF380">
        <v>6.5578600720466085</v>
      </c>
      <c r="AG380">
        <f t="shared" si="17"/>
        <v>704.76194001256329</v>
      </c>
      <c r="AH380">
        <v>0.21292935186237116</v>
      </c>
      <c r="AI380">
        <v>872</v>
      </c>
      <c r="AK380">
        <v>1</v>
      </c>
      <c r="AL380">
        <v>0</v>
      </c>
      <c r="AM380">
        <v>4.37</v>
      </c>
      <c r="AN380">
        <v>4.34</v>
      </c>
      <c r="AO380">
        <v>2.68</v>
      </c>
    </row>
    <row r="381" spans="1:41" x14ac:dyDescent="0.3">
      <c r="A381">
        <v>1</v>
      </c>
      <c r="B381">
        <v>0.24</v>
      </c>
      <c r="C381">
        <f t="shared" si="15"/>
        <v>0.73064842432297705</v>
      </c>
      <c r="D381" t="s">
        <v>37</v>
      </c>
      <c r="E381">
        <v>0</v>
      </c>
      <c r="F381">
        <v>0</v>
      </c>
      <c r="G381">
        <v>1</v>
      </c>
      <c r="H381">
        <v>0</v>
      </c>
      <c r="I381">
        <v>0</v>
      </c>
      <c r="J381" t="s">
        <v>40</v>
      </c>
      <c r="K381">
        <v>0</v>
      </c>
      <c r="L381">
        <v>1</v>
      </c>
      <c r="M381">
        <v>0</v>
      </c>
      <c r="N381">
        <v>0</v>
      </c>
      <c r="O381">
        <v>0</v>
      </c>
      <c r="P381">
        <v>0</v>
      </c>
      <c r="Q381">
        <v>0</v>
      </c>
      <c r="R381" t="s">
        <v>39</v>
      </c>
      <c r="S381">
        <v>0</v>
      </c>
      <c r="T381">
        <v>0</v>
      </c>
      <c r="U381">
        <v>0</v>
      </c>
      <c r="V381">
        <v>0</v>
      </c>
      <c r="W381">
        <v>0</v>
      </c>
      <c r="X381">
        <v>0</v>
      </c>
      <c r="Y381">
        <v>0</v>
      </c>
      <c r="Z381">
        <v>1</v>
      </c>
      <c r="AA381">
        <v>61.7</v>
      </c>
      <c r="AB381">
        <v>58</v>
      </c>
      <c r="AC381">
        <v>526</v>
      </c>
      <c r="AD381">
        <v>6.2653012127377101</v>
      </c>
      <c r="AE381">
        <f t="shared" si="16"/>
        <v>526.00000000000011</v>
      </c>
      <c r="AF381">
        <v>6.3861007314794396</v>
      </c>
      <c r="AG381">
        <f t="shared" si="17"/>
        <v>593.53769879178947</v>
      </c>
      <c r="AH381">
        <v>-0.12079951874172945</v>
      </c>
      <c r="AI381">
        <v>526</v>
      </c>
      <c r="AK381">
        <v>1</v>
      </c>
      <c r="AL381">
        <v>0</v>
      </c>
      <c r="AM381">
        <v>3.96</v>
      </c>
      <c r="AN381">
        <v>4.01</v>
      </c>
      <c r="AO381">
        <v>2.46</v>
      </c>
    </row>
    <row r="382" spans="1:41" x14ac:dyDescent="0.3">
      <c r="A382">
        <v>1</v>
      </c>
      <c r="B382">
        <v>0.3</v>
      </c>
      <c r="C382">
        <f t="shared" si="15"/>
        <v>0.76739499771787789</v>
      </c>
      <c r="D382" t="s">
        <v>37</v>
      </c>
      <c r="E382">
        <v>0</v>
      </c>
      <c r="F382">
        <v>0</v>
      </c>
      <c r="G382">
        <v>1</v>
      </c>
      <c r="H382">
        <v>0</v>
      </c>
      <c r="I382">
        <v>0</v>
      </c>
      <c r="J382" t="s">
        <v>51</v>
      </c>
      <c r="K382">
        <v>1</v>
      </c>
      <c r="L382">
        <v>0</v>
      </c>
      <c r="M382">
        <v>0</v>
      </c>
      <c r="N382">
        <v>0</v>
      </c>
      <c r="O382">
        <v>0</v>
      </c>
      <c r="P382">
        <v>0</v>
      </c>
      <c r="Q382">
        <v>0</v>
      </c>
      <c r="R382" t="s">
        <v>43</v>
      </c>
      <c r="S382">
        <v>0</v>
      </c>
      <c r="T382">
        <v>0</v>
      </c>
      <c r="U382">
        <v>0</v>
      </c>
      <c r="V382">
        <v>0</v>
      </c>
      <c r="W382">
        <v>0</v>
      </c>
      <c r="X382">
        <v>0</v>
      </c>
      <c r="Y382">
        <v>1</v>
      </c>
      <c r="Z382">
        <v>0</v>
      </c>
      <c r="AA382">
        <v>62.2</v>
      </c>
      <c r="AB382">
        <v>57</v>
      </c>
      <c r="AC382">
        <v>866</v>
      </c>
      <c r="AD382">
        <v>6.7638849085624351</v>
      </c>
      <c r="AE382">
        <f t="shared" si="16"/>
        <v>865.99999999999989</v>
      </c>
      <c r="AF382">
        <v>6.8080419600646582</v>
      </c>
      <c r="AG382">
        <f t="shared" si="17"/>
        <v>905.09685499252475</v>
      </c>
      <c r="AH382">
        <v>-4.4157051502223155E-2</v>
      </c>
      <c r="AI382">
        <v>866</v>
      </c>
      <c r="AK382">
        <v>1</v>
      </c>
      <c r="AL382">
        <v>0</v>
      </c>
      <c r="AM382">
        <v>4.3</v>
      </c>
      <c r="AN382">
        <v>4.3499999999999996</v>
      </c>
      <c r="AO382">
        <v>2.69</v>
      </c>
    </row>
    <row r="383" spans="1:41" x14ac:dyDescent="0.3">
      <c r="A383">
        <v>1</v>
      </c>
      <c r="B383">
        <v>0.3</v>
      </c>
      <c r="C383">
        <f t="shared" si="15"/>
        <v>0.76739499771787789</v>
      </c>
      <c r="D383" t="s">
        <v>37</v>
      </c>
      <c r="E383">
        <v>0</v>
      </c>
      <c r="F383">
        <v>0</v>
      </c>
      <c r="G383">
        <v>1</v>
      </c>
      <c r="H383">
        <v>0</v>
      </c>
      <c r="I383">
        <v>0</v>
      </c>
      <c r="J383" t="s">
        <v>38</v>
      </c>
      <c r="K383">
        <v>0</v>
      </c>
      <c r="L383">
        <v>0</v>
      </c>
      <c r="M383">
        <v>0</v>
      </c>
      <c r="N383">
        <v>0</v>
      </c>
      <c r="O383">
        <v>1</v>
      </c>
      <c r="P383">
        <v>0</v>
      </c>
      <c r="Q383">
        <v>0</v>
      </c>
      <c r="R383" t="s">
        <v>36</v>
      </c>
      <c r="S383">
        <v>0</v>
      </c>
      <c r="T383">
        <v>0</v>
      </c>
      <c r="U383">
        <v>1</v>
      </c>
      <c r="V383">
        <v>0</v>
      </c>
      <c r="W383">
        <v>0</v>
      </c>
      <c r="X383">
        <v>0</v>
      </c>
      <c r="Y383">
        <v>0</v>
      </c>
      <c r="Z383">
        <v>0</v>
      </c>
      <c r="AA383">
        <v>61.7</v>
      </c>
      <c r="AB383">
        <v>56</v>
      </c>
      <c r="AC383">
        <v>465</v>
      </c>
      <c r="AD383">
        <v>6.1420374055873559</v>
      </c>
      <c r="AE383">
        <f t="shared" si="16"/>
        <v>464.99999999999983</v>
      </c>
      <c r="AF383">
        <v>6.1409944584583034</v>
      </c>
      <c r="AG383">
        <f t="shared" si="17"/>
        <v>464.51528239634411</v>
      </c>
      <c r="AH383">
        <v>1.0429471290525072E-3</v>
      </c>
      <c r="AI383">
        <v>465</v>
      </c>
      <c r="AK383">
        <v>1</v>
      </c>
      <c r="AL383">
        <v>0</v>
      </c>
      <c r="AM383">
        <v>4.33</v>
      </c>
      <c r="AN383">
        <v>4.3499999999999996</v>
      </c>
      <c r="AO383">
        <v>2.68</v>
      </c>
    </row>
    <row r="384" spans="1:41" x14ac:dyDescent="0.3">
      <c r="A384">
        <v>1</v>
      </c>
      <c r="B384">
        <v>0.32</v>
      </c>
      <c r="C384">
        <f t="shared" si="15"/>
        <v>0.77836353222053056</v>
      </c>
      <c r="D384" t="s">
        <v>37</v>
      </c>
      <c r="E384">
        <v>0</v>
      </c>
      <c r="F384">
        <v>0</v>
      </c>
      <c r="G384">
        <v>1</v>
      </c>
      <c r="H384">
        <v>0</v>
      </c>
      <c r="I384">
        <v>0</v>
      </c>
      <c r="J384" t="s">
        <v>40</v>
      </c>
      <c r="K384">
        <v>0</v>
      </c>
      <c r="L384">
        <v>1</v>
      </c>
      <c r="M384">
        <v>0</v>
      </c>
      <c r="N384">
        <v>0</v>
      </c>
      <c r="O384">
        <v>0</v>
      </c>
      <c r="P384">
        <v>0</v>
      </c>
      <c r="Q384">
        <v>0</v>
      </c>
      <c r="R384" t="s">
        <v>49</v>
      </c>
      <c r="S384">
        <v>0</v>
      </c>
      <c r="T384">
        <v>0</v>
      </c>
      <c r="U384">
        <v>0</v>
      </c>
      <c r="V384">
        <v>0</v>
      </c>
      <c r="W384">
        <v>0</v>
      </c>
      <c r="X384">
        <v>1</v>
      </c>
      <c r="Y384">
        <v>0</v>
      </c>
      <c r="Z384">
        <v>0</v>
      </c>
      <c r="AA384">
        <v>61.3</v>
      </c>
      <c r="AB384">
        <v>57</v>
      </c>
      <c r="AC384">
        <v>900</v>
      </c>
      <c r="AD384">
        <v>6.8023947633243109</v>
      </c>
      <c r="AE384">
        <f t="shared" si="16"/>
        <v>900.00000000000011</v>
      </c>
      <c r="AF384">
        <v>6.5901652616125386</v>
      </c>
      <c r="AG384">
        <f t="shared" si="17"/>
        <v>727.90115407786766</v>
      </c>
      <c r="AH384">
        <v>0.21222950171177235</v>
      </c>
      <c r="AI384">
        <v>900</v>
      </c>
      <c r="AK384">
        <v>1</v>
      </c>
      <c r="AL384">
        <v>0</v>
      </c>
      <c r="AM384">
        <v>4.45</v>
      </c>
      <c r="AN384">
        <v>4.42</v>
      </c>
      <c r="AO384">
        <v>2.72</v>
      </c>
    </row>
    <row r="385" spans="1:41" x14ac:dyDescent="0.3">
      <c r="A385">
        <v>1</v>
      </c>
      <c r="B385">
        <v>0.81</v>
      </c>
      <c r="C385">
        <f t="shared" si="15"/>
        <v>0.95471963760941148</v>
      </c>
      <c r="D385" t="s">
        <v>46</v>
      </c>
      <c r="E385">
        <v>0</v>
      </c>
      <c r="F385">
        <v>0</v>
      </c>
      <c r="G385">
        <v>0</v>
      </c>
      <c r="H385">
        <v>1</v>
      </c>
      <c r="I385">
        <v>0</v>
      </c>
      <c r="J385" t="s">
        <v>38</v>
      </c>
      <c r="K385">
        <v>0</v>
      </c>
      <c r="L385">
        <v>0</v>
      </c>
      <c r="M385">
        <v>0</v>
      </c>
      <c r="N385">
        <v>0</v>
      </c>
      <c r="O385">
        <v>1</v>
      </c>
      <c r="P385">
        <v>0</v>
      </c>
      <c r="Q385">
        <v>0</v>
      </c>
      <c r="R385" t="s">
        <v>45</v>
      </c>
      <c r="S385">
        <v>0</v>
      </c>
      <c r="T385">
        <v>0</v>
      </c>
      <c r="U385">
        <v>0</v>
      </c>
      <c r="V385">
        <v>1</v>
      </c>
      <c r="W385">
        <v>0</v>
      </c>
      <c r="X385">
        <v>0</v>
      </c>
      <c r="Y385">
        <v>0</v>
      </c>
      <c r="Z385">
        <v>0</v>
      </c>
      <c r="AA385">
        <v>61.6</v>
      </c>
      <c r="AB385">
        <v>62</v>
      </c>
      <c r="AC385">
        <v>2313</v>
      </c>
      <c r="AD385">
        <v>7.7463006622314392</v>
      </c>
      <c r="AE385">
        <f t="shared" si="16"/>
        <v>2313</v>
      </c>
      <c r="AF385">
        <v>7.6958640578531448</v>
      </c>
      <c r="AG385">
        <f t="shared" si="17"/>
        <v>2199.2332543592565</v>
      </c>
      <c r="AH385">
        <v>5.0436604378294447E-2</v>
      </c>
      <c r="AI385">
        <v>2313</v>
      </c>
      <c r="AK385">
        <v>1</v>
      </c>
      <c r="AL385">
        <v>0</v>
      </c>
      <c r="AM385">
        <v>6</v>
      </c>
      <c r="AN385">
        <v>5.92</v>
      </c>
      <c r="AO385">
        <v>3.67</v>
      </c>
    </row>
    <row r="386" spans="1:41" x14ac:dyDescent="0.3">
      <c r="A386">
        <v>1</v>
      </c>
      <c r="B386">
        <v>0.55000000000000004</v>
      </c>
      <c r="C386">
        <f t="shared" si="15"/>
        <v>0.8768105272065233</v>
      </c>
      <c r="D386" t="s">
        <v>37</v>
      </c>
      <c r="E386">
        <v>0</v>
      </c>
      <c r="F386">
        <v>0</v>
      </c>
      <c r="G386">
        <v>1</v>
      </c>
      <c r="H386">
        <v>0</v>
      </c>
      <c r="I386">
        <v>0</v>
      </c>
      <c r="J386" t="s">
        <v>47</v>
      </c>
      <c r="K386">
        <v>0</v>
      </c>
      <c r="L386">
        <v>0</v>
      </c>
      <c r="M386">
        <v>0</v>
      </c>
      <c r="N386">
        <v>1</v>
      </c>
      <c r="O386">
        <v>0</v>
      </c>
      <c r="P386">
        <v>0</v>
      </c>
      <c r="Q386">
        <v>0</v>
      </c>
      <c r="R386" t="s">
        <v>39</v>
      </c>
      <c r="S386">
        <v>0</v>
      </c>
      <c r="T386">
        <v>0</v>
      </c>
      <c r="U386">
        <v>0</v>
      </c>
      <c r="V386">
        <v>0</v>
      </c>
      <c r="W386">
        <v>0</v>
      </c>
      <c r="X386">
        <v>0</v>
      </c>
      <c r="Y386">
        <v>0</v>
      </c>
      <c r="Z386">
        <v>1</v>
      </c>
      <c r="AA386">
        <v>62</v>
      </c>
      <c r="AB386">
        <v>57</v>
      </c>
      <c r="AC386">
        <v>2129</v>
      </c>
      <c r="AD386">
        <v>7.6634076648934792</v>
      </c>
      <c r="AE386">
        <f t="shared" si="16"/>
        <v>2128.9999999999995</v>
      </c>
      <c r="AF386">
        <v>7.6512403903766995</v>
      </c>
      <c r="AG386">
        <f t="shared" si="17"/>
        <v>2103.2528266558538</v>
      </c>
      <c r="AH386">
        <v>1.2167274516779791E-2</v>
      </c>
      <c r="AI386">
        <v>2129</v>
      </c>
      <c r="AK386">
        <v>1</v>
      </c>
      <c r="AL386">
        <v>0</v>
      </c>
      <c r="AM386">
        <v>5.26</v>
      </c>
      <c r="AN386">
        <v>5.22</v>
      </c>
      <c r="AO386">
        <v>3.25</v>
      </c>
    </row>
    <row r="387" spans="1:41" x14ac:dyDescent="0.3">
      <c r="A387">
        <v>1</v>
      </c>
      <c r="B387">
        <v>0.32</v>
      </c>
      <c r="C387">
        <f t="shared" ref="C387:C450" si="18">(B387^0.2199)</f>
        <v>0.77836353222053056</v>
      </c>
      <c r="D387" t="s">
        <v>34</v>
      </c>
      <c r="E387">
        <v>0</v>
      </c>
      <c r="F387">
        <v>1</v>
      </c>
      <c r="G387">
        <v>0</v>
      </c>
      <c r="H387">
        <v>0</v>
      </c>
      <c r="I387">
        <v>0</v>
      </c>
      <c r="J387" t="s">
        <v>40</v>
      </c>
      <c r="K387">
        <v>0</v>
      </c>
      <c r="L387">
        <v>1</v>
      </c>
      <c r="M387">
        <v>0</v>
      </c>
      <c r="N387">
        <v>0</v>
      </c>
      <c r="O387">
        <v>0</v>
      </c>
      <c r="P387">
        <v>0</v>
      </c>
      <c r="Q387">
        <v>0</v>
      </c>
      <c r="R387" t="s">
        <v>36</v>
      </c>
      <c r="S387">
        <v>0</v>
      </c>
      <c r="T387">
        <v>0</v>
      </c>
      <c r="U387">
        <v>1</v>
      </c>
      <c r="V387">
        <v>0</v>
      </c>
      <c r="W387">
        <v>0</v>
      </c>
      <c r="X387">
        <v>0</v>
      </c>
      <c r="Y387">
        <v>0</v>
      </c>
      <c r="Z387">
        <v>0</v>
      </c>
      <c r="AA387">
        <v>63.2</v>
      </c>
      <c r="AB387">
        <v>56</v>
      </c>
      <c r="AC387">
        <v>561</v>
      </c>
      <c r="AD387">
        <v>6.329720905522696</v>
      </c>
      <c r="AE387">
        <f t="shared" ref="AE387:AE450" si="19">EXP(AD387)</f>
        <v>560.99999999999977</v>
      </c>
      <c r="AF387">
        <v>6.3708195161658896</v>
      </c>
      <c r="AG387">
        <f t="shared" ref="AG387:AG450" si="20">EXP(AF387)</f>
        <v>584.53666990606246</v>
      </c>
      <c r="AH387">
        <v>-4.1098610643193645E-2</v>
      </c>
      <c r="AI387">
        <v>561</v>
      </c>
      <c r="AK387">
        <v>1</v>
      </c>
      <c r="AL387">
        <v>0</v>
      </c>
      <c r="AM387">
        <v>4.3499999999999996</v>
      </c>
      <c r="AN387">
        <v>4.38</v>
      </c>
      <c r="AO387">
        <v>2.76</v>
      </c>
    </row>
    <row r="388" spans="1:41" x14ac:dyDescent="0.3">
      <c r="A388">
        <v>1</v>
      </c>
      <c r="B388">
        <v>0.32</v>
      </c>
      <c r="C388">
        <f t="shared" si="18"/>
        <v>0.77836353222053056</v>
      </c>
      <c r="D388" t="s">
        <v>37</v>
      </c>
      <c r="E388">
        <v>0</v>
      </c>
      <c r="F388">
        <v>0</v>
      </c>
      <c r="G388">
        <v>1</v>
      </c>
      <c r="H388">
        <v>0</v>
      </c>
      <c r="I388">
        <v>0</v>
      </c>
      <c r="J388" t="s">
        <v>47</v>
      </c>
      <c r="K388">
        <v>0</v>
      </c>
      <c r="L388">
        <v>0</v>
      </c>
      <c r="M388">
        <v>0</v>
      </c>
      <c r="N388">
        <v>1</v>
      </c>
      <c r="O388">
        <v>0</v>
      </c>
      <c r="P388">
        <v>0</v>
      </c>
      <c r="Q388">
        <v>0</v>
      </c>
      <c r="R388" t="s">
        <v>41</v>
      </c>
      <c r="S388">
        <v>0</v>
      </c>
      <c r="T388">
        <v>0</v>
      </c>
      <c r="U388">
        <v>0</v>
      </c>
      <c r="V388">
        <v>0</v>
      </c>
      <c r="W388">
        <v>1</v>
      </c>
      <c r="X388">
        <v>0</v>
      </c>
      <c r="Y388">
        <v>0</v>
      </c>
      <c r="Z388">
        <v>0</v>
      </c>
      <c r="AA388">
        <v>61.2</v>
      </c>
      <c r="AB388">
        <v>56</v>
      </c>
      <c r="AC388">
        <v>645</v>
      </c>
      <c r="AD388">
        <v>6.4692503167957724</v>
      </c>
      <c r="AE388">
        <f t="shared" si="19"/>
        <v>645</v>
      </c>
      <c r="AF388">
        <v>6.5633135645241012</v>
      </c>
      <c r="AG388">
        <f t="shared" si="20"/>
        <v>708.61585304224036</v>
      </c>
      <c r="AH388">
        <v>-9.4063247728328747E-2</v>
      </c>
      <c r="AI388">
        <v>645</v>
      </c>
      <c r="AK388">
        <v>1</v>
      </c>
      <c r="AL388">
        <v>0</v>
      </c>
      <c r="AM388">
        <v>4.42</v>
      </c>
      <c r="AN388">
        <v>4.4400000000000004</v>
      </c>
      <c r="AO388">
        <v>2.71</v>
      </c>
    </row>
    <row r="389" spans="1:41" x14ac:dyDescent="0.3">
      <c r="A389">
        <v>1</v>
      </c>
      <c r="B389">
        <v>0.7</v>
      </c>
      <c r="C389">
        <f t="shared" si="18"/>
        <v>0.9245641699070527</v>
      </c>
      <c r="D389" t="s">
        <v>37</v>
      </c>
      <c r="E389">
        <v>0</v>
      </c>
      <c r="F389">
        <v>0</v>
      </c>
      <c r="G389">
        <v>1</v>
      </c>
      <c r="H389">
        <v>0</v>
      </c>
      <c r="I389">
        <v>0</v>
      </c>
      <c r="J389" t="s">
        <v>48</v>
      </c>
      <c r="K389">
        <v>0</v>
      </c>
      <c r="L389">
        <v>0</v>
      </c>
      <c r="M389">
        <v>1</v>
      </c>
      <c r="N389">
        <v>0</v>
      </c>
      <c r="O389">
        <v>0</v>
      </c>
      <c r="P389">
        <v>0</v>
      </c>
      <c r="Q389">
        <v>0</v>
      </c>
      <c r="R389" t="s">
        <v>41</v>
      </c>
      <c r="S389">
        <v>0</v>
      </c>
      <c r="T389">
        <v>0</v>
      </c>
      <c r="U389">
        <v>0</v>
      </c>
      <c r="V389">
        <v>0</v>
      </c>
      <c r="W389">
        <v>1</v>
      </c>
      <c r="X389">
        <v>0</v>
      </c>
      <c r="Y389">
        <v>0</v>
      </c>
      <c r="Z389">
        <v>0</v>
      </c>
      <c r="AA389">
        <v>62.5</v>
      </c>
      <c r="AB389">
        <v>56</v>
      </c>
      <c r="AC389">
        <v>2726</v>
      </c>
      <c r="AD389">
        <v>7.9105906122564775</v>
      </c>
      <c r="AE389">
        <f t="shared" si="19"/>
        <v>2725.9999999999991</v>
      </c>
      <c r="AF389">
        <v>7.9879777536179706</v>
      </c>
      <c r="AG389">
        <f t="shared" si="20"/>
        <v>2945.3347404551014</v>
      </c>
      <c r="AH389">
        <v>-7.738714136149305E-2</v>
      </c>
      <c r="AI389">
        <v>2726</v>
      </c>
      <c r="AK389">
        <v>1</v>
      </c>
      <c r="AL389">
        <v>0</v>
      </c>
      <c r="AM389">
        <v>5.7</v>
      </c>
      <c r="AN389">
        <v>5.73</v>
      </c>
      <c r="AO389">
        <v>3.57</v>
      </c>
    </row>
    <row r="390" spans="1:41" x14ac:dyDescent="0.3">
      <c r="A390">
        <v>1</v>
      </c>
      <c r="B390">
        <v>0.41</v>
      </c>
      <c r="C390">
        <f t="shared" si="18"/>
        <v>0.82196092099022677</v>
      </c>
      <c r="D390" t="s">
        <v>37</v>
      </c>
      <c r="E390">
        <v>0</v>
      </c>
      <c r="F390">
        <v>0</v>
      </c>
      <c r="G390">
        <v>1</v>
      </c>
      <c r="H390">
        <v>0</v>
      </c>
      <c r="I390">
        <v>0</v>
      </c>
      <c r="J390" t="s">
        <v>44</v>
      </c>
      <c r="K390">
        <v>0</v>
      </c>
      <c r="L390">
        <v>0</v>
      </c>
      <c r="M390">
        <v>0</v>
      </c>
      <c r="N390">
        <v>0</v>
      </c>
      <c r="O390">
        <v>0</v>
      </c>
      <c r="P390">
        <v>1</v>
      </c>
      <c r="Q390">
        <v>0</v>
      </c>
      <c r="R390" t="s">
        <v>41</v>
      </c>
      <c r="S390">
        <v>0</v>
      </c>
      <c r="T390">
        <v>0</v>
      </c>
      <c r="U390">
        <v>0</v>
      </c>
      <c r="V390">
        <v>0</v>
      </c>
      <c r="W390">
        <v>1</v>
      </c>
      <c r="X390">
        <v>0</v>
      </c>
      <c r="Y390">
        <v>0</v>
      </c>
      <c r="Z390">
        <v>0</v>
      </c>
      <c r="AA390">
        <v>61.9</v>
      </c>
      <c r="AB390">
        <v>55</v>
      </c>
      <c r="AC390">
        <v>824</v>
      </c>
      <c r="AD390">
        <v>6.7141705299094721</v>
      </c>
      <c r="AE390">
        <f t="shared" si="19"/>
        <v>824.00000000000034</v>
      </c>
      <c r="AF390">
        <v>6.7447297414491576</v>
      </c>
      <c r="AG390">
        <f t="shared" si="20"/>
        <v>849.56949222863182</v>
      </c>
      <c r="AH390">
        <v>-3.0559211539685549E-2</v>
      </c>
      <c r="AI390">
        <v>824</v>
      </c>
      <c r="AK390">
        <v>1</v>
      </c>
      <c r="AL390">
        <v>0</v>
      </c>
      <c r="AM390">
        <v>4.79</v>
      </c>
      <c r="AN390">
        <v>4.8099999999999996</v>
      </c>
      <c r="AO390">
        <v>2.97</v>
      </c>
    </row>
    <row r="391" spans="1:41" x14ac:dyDescent="0.3">
      <c r="A391">
        <v>1</v>
      </c>
      <c r="B391">
        <v>0.31</v>
      </c>
      <c r="C391">
        <f t="shared" si="18"/>
        <v>0.77294828243535307</v>
      </c>
      <c r="D391" t="s">
        <v>37</v>
      </c>
      <c r="E391">
        <v>0</v>
      </c>
      <c r="F391">
        <v>0</v>
      </c>
      <c r="G391">
        <v>1</v>
      </c>
      <c r="H391">
        <v>0</v>
      </c>
      <c r="I391">
        <v>0</v>
      </c>
      <c r="J391" t="s">
        <v>51</v>
      </c>
      <c r="K391">
        <v>1</v>
      </c>
      <c r="L391">
        <v>0</v>
      </c>
      <c r="M391">
        <v>0</v>
      </c>
      <c r="N391">
        <v>0</v>
      </c>
      <c r="O391">
        <v>0</v>
      </c>
      <c r="P391">
        <v>0</v>
      </c>
      <c r="Q391">
        <v>0</v>
      </c>
      <c r="R391" t="s">
        <v>39</v>
      </c>
      <c r="S391">
        <v>0</v>
      </c>
      <c r="T391">
        <v>0</v>
      </c>
      <c r="U391">
        <v>0</v>
      </c>
      <c r="V391">
        <v>0</v>
      </c>
      <c r="W391">
        <v>0</v>
      </c>
      <c r="X391">
        <v>0</v>
      </c>
      <c r="Y391">
        <v>0</v>
      </c>
      <c r="Z391">
        <v>1</v>
      </c>
      <c r="AA391">
        <v>61</v>
      </c>
      <c r="AB391">
        <v>55</v>
      </c>
      <c r="AC391">
        <v>1074</v>
      </c>
      <c r="AD391">
        <v>6.9791452750688103</v>
      </c>
      <c r="AE391">
        <f t="shared" si="19"/>
        <v>1074.0000000000005</v>
      </c>
      <c r="AF391">
        <v>6.8073332370110133</v>
      </c>
      <c r="AG391">
        <f t="shared" si="20"/>
        <v>904.45561924173023</v>
      </c>
      <c r="AH391">
        <v>0.17181203805779699</v>
      </c>
      <c r="AI391">
        <v>1074</v>
      </c>
      <c r="AK391">
        <v>1</v>
      </c>
      <c r="AL391">
        <v>0</v>
      </c>
      <c r="AM391">
        <v>4.38</v>
      </c>
      <c r="AN391">
        <v>4.41</v>
      </c>
      <c r="AO391">
        <v>2.68</v>
      </c>
    </row>
    <row r="392" spans="1:41" x14ac:dyDescent="0.3">
      <c r="A392">
        <v>1</v>
      </c>
      <c r="B392">
        <v>0.82</v>
      </c>
      <c r="C392">
        <f t="shared" si="18"/>
        <v>0.95729913422253865</v>
      </c>
      <c r="D392" t="s">
        <v>37</v>
      </c>
      <c r="E392">
        <v>0</v>
      </c>
      <c r="F392">
        <v>0</v>
      </c>
      <c r="G392">
        <v>1</v>
      </c>
      <c r="H392">
        <v>0</v>
      </c>
      <c r="I392">
        <v>0</v>
      </c>
      <c r="J392" t="s">
        <v>51</v>
      </c>
      <c r="K392">
        <v>1</v>
      </c>
      <c r="L392">
        <v>0</v>
      </c>
      <c r="M392">
        <v>0</v>
      </c>
      <c r="N392">
        <v>0</v>
      </c>
      <c r="O392">
        <v>0</v>
      </c>
      <c r="P392">
        <v>0</v>
      </c>
      <c r="Q392">
        <v>0</v>
      </c>
      <c r="R392" t="s">
        <v>36</v>
      </c>
      <c r="S392">
        <v>0</v>
      </c>
      <c r="T392">
        <v>0</v>
      </c>
      <c r="U392">
        <v>1</v>
      </c>
      <c r="V392">
        <v>0</v>
      </c>
      <c r="W392">
        <v>0</v>
      </c>
      <c r="X392">
        <v>0</v>
      </c>
      <c r="Y392">
        <v>0</v>
      </c>
      <c r="Z392">
        <v>0</v>
      </c>
      <c r="AA392">
        <v>61.6</v>
      </c>
      <c r="AB392">
        <v>57</v>
      </c>
      <c r="AC392">
        <v>4135</v>
      </c>
      <c r="AD392">
        <v>8.3272426074577925</v>
      </c>
      <c r="AE392">
        <f t="shared" si="19"/>
        <v>4135.0000000000036</v>
      </c>
      <c r="AF392">
        <v>8.176347090724537</v>
      </c>
      <c r="AG392">
        <f t="shared" si="20"/>
        <v>3555.8417405084451</v>
      </c>
      <c r="AH392">
        <v>0.15089551673325552</v>
      </c>
      <c r="AI392">
        <v>4135</v>
      </c>
      <c r="AK392">
        <v>1</v>
      </c>
      <c r="AL392">
        <v>0</v>
      </c>
      <c r="AM392">
        <v>6.02</v>
      </c>
      <c r="AN392">
        <v>6.06</v>
      </c>
      <c r="AO392">
        <v>3.72</v>
      </c>
    </row>
    <row r="393" spans="1:41" x14ac:dyDescent="0.3">
      <c r="A393">
        <v>1</v>
      </c>
      <c r="B393">
        <v>0.41</v>
      </c>
      <c r="C393">
        <f t="shared" si="18"/>
        <v>0.82196092099022677</v>
      </c>
      <c r="D393" t="s">
        <v>46</v>
      </c>
      <c r="E393">
        <v>0</v>
      </c>
      <c r="F393">
        <v>0</v>
      </c>
      <c r="G393">
        <v>0</v>
      </c>
      <c r="H393">
        <v>1</v>
      </c>
      <c r="I393">
        <v>0</v>
      </c>
      <c r="J393" t="s">
        <v>40</v>
      </c>
      <c r="K393">
        <v>0</v>
      </c>
      <c r="L393">
        <v>1</v>
      </c>
      <c r="M393">
        <v>0</v>
      </c>
      <c r="N393">
        <v>0</v>
      </c>
      <c r="O393">
        <v>0</v>
      </c>
      <c r="P393">
        <v>0</v>
      </c>
      <c r="Q393">
        <v>0</v>
      </c>
      <c r="R393" t="s">
        <v>43</v>
      </c>
      <c r="S393">
        <v>0</v>
      </c>
      <c r="T393">
        <v>0</v>
      </c>
      <c r="U393">
        <v>0</v>
      </c>
      <c r="V393">
        <v>0</v>
      </c>
      <c r="W393">
        <v>0</v>
      </c>
      <c r="X393">
        <v>0</v>
      </c>
      <c r="Y393">
        <v>1</v>
      </c>
      <c r="Z393">
        <v>0</v>
      </c>
      <c r="AA393">
        <v>61.2</v>
      </c>
      <c r="AB393">
        <v>62</v>
      </c>
      <c r="AC393">
        <v>1241</v>
      </c>
      <c r="AD393">
        <v>7.1236727852046071</v>
      </c>
      <c r="AE393">
        <f t="shared" si="19"/>
        <v>1240.9999999999998</v>
      </c>
      <c r="AF393">
        <v>7.2831803250056684</v>
      </c>
      <c r="AG393">
        <f t="shared" si="20"/>
        <v>1455.6099843842539</v>
      </c>
      <c r="AH393">
        <v>-0.15950753980106125</v>
      </c>
      <c r="AI393">
        <v>1241</v>
      </c>
      <c r="AK393">
        <v>1</v>
      </c>
      <c r="AL393">
        <v>0</v>
      </c>
      <c r="AM393">
        <v>4.78</v>
      </c>
      <c r="AN393">
        <v>4.76</v>
      </c>
      <c r="AO393">
        <v>2.92</v>
      </c>
    </row>
    <row r="394" spans="1:41" x14ac:dyDescent="0.3">
      <c r="A394">
        <v>1</v>
      </c>
      <c r="B394">
        <v>0.53</v>
      </c>
      <c r="C394">
        <f t="shared" si="18"/>
        <v>0.86969758421831245</v>
      </c>
      <c r="D394" t="s">
        <v>46</v>
      </c>
      <c r="E394">
        <v>0</v>
      </c>
      <c r="F394">
        <v>0</v>
      </c>
      <c r="G394">
        <v>0</v>
      </c>
      <c r="H394">
        <v>1</v>
      </c>
      <c r="I394">
        <v>0</v>
      </c>
      <c r="J394" t="s">
        <v>51</v>
      </c>
      <c r="K394">
        <v>1</v>
      </c>
      <c r="L394">
        <v>0</v>
      </c>
      <c r="M394">
        <v>0</v>
      </c>
      <c r="N394">
        <v>0</v>
      </c>
      <c r="O394">
        <v>0</v>
      </c>
      <c r="P394">
        <v>0</v>
      </c>
      <c r="Q394">
        <v>0</v>
      </c>
      <c r="R394" t="s">
        <v>41</v>
      </c>
      <c r="S394">
        <v>0</v>
      </c>
      <c r="T394">
        <v>0</v>
      </c>
      <c r="U394">
        <v>0</v>
      </c>
      <c r="V394">
        <v>0</v>
      </c>
      <c r="W394">
        <v>1</v>
      </c>
      <c r="X394">
        <v>0</v>
      </c>
      <c r="Y394">
        <v>0</v>
      </c>
      <c r="Z394">
        <v>0</v>
      </c>
      <c r="AA394">
        <v>60</v>
      </c>
      <c r="AB394">
        <v>61</v>
      </c>
      <c r="AC394">
        <v>2147</v>
      </c>
      <c r="AD394">
        <v>7.6718267978787811</v>
      </c>
      <c r="AE394">
        <f t="shared" si="19"/>
        <v>2147</v>
      </c>
      <c r="AF394">
        <v>7.5265826052341165</v>
      </c>
      <c r="AG394">
        <f t="shared" si="20"/>
        <v>1856.7494033979324</v>
      </c>
      <c r="AH394">
        <v>0.14524419264466459</v>
      </c>
      <c r="AI394">
        <v>2147</v>
      </c>
      <c r="AK394">
        <v>1</v>
      </c>
      <c r="AL394">
        <v>0</v>
      </c>
      <c r="AM394">
        <v>5.3</v>
      </c>
      <c r="AN394">
        <v>5.26</v>
      </c>
      <c r="AO394">
        <v>3.17</v>
      </c>
    </row>
    <row r="395" spans="1:41" x14ac:dyDescent="0.3">
      <c r="A395">
        <v>1</v>
      </c>
      <c r="B395">
        <v>0.3</v>
      </c>
      <c r="C395">
        <f t="shared" si="18"/>
        <v>0.76739499771787789</v>
      </c>
      <c r="D395" t="s">
        <v>52</v>
      </c>
      <c r="E395">
        <v>0</v>
      </c>
      <c r="F395">
        <v>0</v>
      </c>
      <c r="G395">
        <v>0</v>
      </c>
      <c r="H395">
        <v>0</v>
      </c>
      <c r="I395">
        <v>1</v>
      </c>
      <c r="J395" t="s">
        <v>38</v>
      </c>
      <c r="K395">
        <v>0</v>
      </c>
      <c r="L395">
        <v>0</v>
      </c>
      <c r="M395">
        <v>0</v>
      </c>
      <c r="N395">
        <v>0</v>
      </c>
      <c r="O395">
        <v>1</v>
      </c>
      <c r="P395">
        <v>0</v>
      </c>
      <c r="Q395">
        <v>0</v>
      </c>
      <c r="R395" t="s">
        <v>43</v>
      </c>
      <c r="S395">
        <v>0</v>
      </c>
      <c r="T395">
        <v>0</v>
      </c>
      <c r="U395">
        <v>0</v>
      </c>
      <c r="V395">
        <v>0</v>
      </c>
      <c r="W395">
        <v>0</v>
      </c>
      <c r="X395">
        <v>0</v>
      </c>
      <c r="Y395">
        <v>1</v>
      </c>
      <c r="Z395">
        <v>0</v>
      </c>
      <c r="AA395">
        <v>62.5</v>
      </c>
      <c r="AB395">
        <v>59</v>
      </c>
      <c r="AC395">
        <v>684</v>
      </c>
      <c r="AD395">
        <v>6.5279579176225502</v>
      </c>
      <c r="AE395">
        <f t="shared" si="19"/>
        <v>683.99999999999977</v>
      </c>
      <c r="AF395">
        <v>6.5350421240961598</v>
      </c>
      <c r="AG395">
        <f t="shared" si="20"/>
        <v>688.86280143563238</v>
      </c>
      <c r="AH395">
        <v>-7.0842064736096333E-3</v>
      </c>
      <c r="AI395">
        <v>684</v>
      </c>
      <c r="AK395">
        <v>1</v>
      </c>
      <c r="AL395">
        <v>0</v>
      </c>
      <c r="AM395">
        <v>4.26</v>
      </c>
      <c r="AN395">
        <v>4.29</v>
      </c>
      <c r="AO395">
        <v>2.67</v>
      </c>
    </row>
    <row r="396" spans="1:41" x14ac:dyDescent="0.3">
      <c r="A396">
        <v>1</v>
      </c>
      <c r="B396">
        <v>0.37</v>
      </c>
      <c r="C396">
        <f t="shared" si="18"/>
        <v>0.80361412028656642</v>
      </c>
      <c r="D396" t="s">
        <v>46</v>
      </c>
      <c r="E396">
        <v>0</v>
      </c>
      <c r="F396">
        <v>0</v>
      </c>
      <c r="G396">
        <v>0</v>
      </c>
      <c r="H396">
        <v>1</v>
      </c>
      <c r="I396">
        <v>0</v>
      </c>
      <c r="J396" t="s">
        <v>40</v>
      </c>
      <c r="K396">
        <v>0</v>
      </c>
      <c r="L396">
        <v>1</v>
      </c>
      <c r="M396">
        <v>0</v>
      </c>
      <c r="N396">
        <v>0</v>
      </c>
      <c r="O396">
        <v>0</v>
      </c>
      <c r="P396">
        <v>0</v>
      </c>
      <c r="Q396">
        <v>0</v>
      </c>
      <c r="R396" t="s">
        <v>49</v>
      </c>
      <c r="S396">
        <v>0</v>
      </c>
      <c r="T396">
        <v>0</v>
      </c>
      <c r="U396">
        <v>0</v>
      </c>
      <c r="V396">
        <v>0</v>
      </c>
      <c r="W396">
        <v>0</v>
      </c>
      <c r="X396">
        <v>1</v>
      </c>
      <c r="Y396">
        <v>0</v>
      </c>
      <c r="Z396">
        <v>0</v>
      </c>
      <c r="AA396">
        <v>60.3</v>
      </c>
      <c r="AB396">
        <v>58</v>
      </c>
      <c r="AC396">
        <v>811</v>
      </c>
      <c r="AD396">
        <v>6.6982680541154132</v>
      </c>
      <c r="AE396">
        <f t="shared" si="19"/>
        <v>811.00000000000023</v>
      </c>
      <c r="AF396">
        <v>6.8422353173235244</v>
      </c>
      <c r="AG396">
        <f t="shared" si="20"/>
        <v>936.5803508758006</v>
      </c>
      <c r="AH396">
        <v>-0.14396726320811126</v>
      </c>
      <c r="AI396">
        <v>811</v>
      </c>
      <c r="AK396">
        <v>1</v>
      </c>
      <c r="AL396">
        <v>0</v>
      </c>
      <c r="AM396">
        <v>4.63</v>
      </c>
      <c r="AN396">
        <v>4.66</v>
      </c>
      <c r="AO396">
        <v>2.8</v>
      </c>
    </row>
    <row r="397" spans="1:41" x14ac:dyDescent="0.3">
      <c r="A397">
        <v>1</v>
      </c>
      <c r="B397">
        <v>0.26</v>
      </c>
      <c r="C397">
        <f t="shared" si="18"/>
        <v>0.74362270092788685</v>
      </c>
      <c r="D397" t="s">
        <v>37</v>
      </c>
      <c r="E397">
        <v>0</v>
      </c>
      <c r="F397">
        <v>0</v>
      </c>
      <c r="G397">
        <v>1</v>
      </c>
      <c r="H397">
        <v>0</v>
      </c>
      <c r="I397">
        <v>0</v>
      </c>
      <c r="J397" t="s">
        <v>38</v>
      </c>
      <c r="K397">
        <v>0</v>
      </c>
      <c r="L397">
        <v>0</v>
      </c>
      <c r="M397">
        <v>0</v>
      </c>
      <c r="N397">
        <v>0</v>
      </c>
      <c r="O397">
        <v>1</v>
      </c>
      <c r="P397">
        <v>0</v>
      </c>
      <c r="Q397">
        <v>0</v>
      </c>
      <c r="R397" t="s">
        <v>50</v>
      </c>
      <c r="S397">
        <v>0</v>
      </c>
      <c r="T397">
        <v>1</v>
      </c>
      <c r="U397">
        <v>0</v>
      </c>
      <c r="V397">
        <v>0</v>
      </c>
      <c r="W397">
        <v>0</v>
      </c>
      <c r="X397">
        <v>0</v>
      </c>
      <c r="Y397">
        <v>0</v>
      </c>
      <c r="Z397">
        <v>0</v>
      </c>
      <c r="AA397">
        <v>61.2</v>
      </c>
      <c r="AB397">
        <v>57</v>
      </c>
      <c r="AC397">
        <v>545</v>
      </c>
      <c r="AD397">
        <v>6.300785794663244</v>
      </c>
      <c r="AE397">
        <f t="shared" si="19"/>
        <v>544.99999999999989</v>
      </c>
      <c r="AF397">
        <v>6.4222042610190986</v>
      </c>
      <c r="AG397">
        <f t="shared" si="20"/>
        <v>615.35803000114652</v>
      </c>
      <c r="AH397">
        <v>-0.12141846635585463</v>
      </c>
      <c r="AI397">
        <v>545</v>
      </c>
      <c r="AK397">
        <v>1</v>
      </c>
      <c r="AL397">
        <v>0</v>
      </c>
      <c r="AM397">
        <v>4.13</v>
      </c>
      <c r="AN397">
        <v>4.16</v>
      </c>
      <c r="AO397">
        <v>2.5299999999999998</v>
      </c>
    </row>
    <row r="398" spans="1:41" x14ac:dyDescent="0.3">
      <c r="A398">
        <v>1</v>
      </c>
      <c r="B398">
        <v>0.64</v>
      </c>
      <c r="C398">
        <f t="shared" si="18"/>
        <v>0.90652331087401006</v>
      </c>
      <c r="D398" t="s">
        <v>37</v>
      </c>
      <c r="E398">
        <v>0</v>
      </c>
      <c r="F398">
        <v>0</v>
      </c>
      <c r="G398">
        <v>1</v>
      </c>
      <c r="H398">
        <v>0</v>
      </c>
      <c r="I398">
        <v>0</v>
      </c>
      <c r="J398" t="s">
        <v>48</v>
      </c>
      <c r="K398">
        <v>0</v>
      </c>
      <c r="L398">
        <v>0</v>
      </c>
      <c r="M398">
        <v>1</v>
      </c>
      <c r="N398">
        <v>0</v>
      </c>
      <c r="O398">
        <v>0</v>
      </c>
      <c r="P398">
        <v>0</v>
      </c>
      <c r="Q398">
        <v>0</v>
      </c>
      <c r="R398" t="s">
        <v>49</v>
      </c>
      <c r="S398">
        <v>0</v>
      </c>
      <c r="T398">
        <v>0</v>
      </c>
      <c r="U398">
        <v>0</v>
      </c>
      <c r="V398">
        <v>0</v>
      </c>
      <c r="W398">
        <v>0</v>
      </c>
      <c r="X398">
        <v>1</v>
      </c>
      <c r="Y398">
        <v>0</v>
      </c>
      <c r="Z398">
        <v>0</v>
      </c>
      <c r="AA398">
        <v>61.1</v>
      </c>
      <c r="AB398">
        <v>56</v>
      </c>
      <c r="AC398">
        <v>2419</v>
      </c>
      <c r="AD398">
        <v>7.7911095106100277</v>
      </c>
      <c r="AE398">
        <f t="shared" si="19"/>
        <v>2419.0000000000009</v>
      </c>
      <c r="AF398">
        <v>7.7682245903507514</v>
      </c>
      <c r="AG398">
        <f t="shared" si="20"/>
        <v>2364.2700121727366</v>
      </c>
      <c r="AH398">
        <v>2.2884920259276242E-2</v>
      </c>
      <c r="AI398">
        <v>2419</v>
      </c>
      <c r="AK398">
        <v>1</v>
      </c>
      <c r="AL398">
        <v>0</v>
      </c>
      <c r="AM398">
        <v>5.57</v>
      </c>
      <c r="AN398">
        <v>5.59</v>
      </c>
      <c r="AO398">
        <v>3.41</v>
      </c>
    </row>
    <row r="399" spans="1:41" x14ac:dyDescent="0.3">
      <c r="A399">
        <v>1</v>
      </c>
      <c r="B399">
        <v>0.32</v>
      </c>
      <c r="C399">
        <f t="shared" si="18"/>
        <v>0.77836353222053056</v>
      </c>
      <c r="D399" t="s">
        <v>52</v>
      </c>
      <c r="E399">
        <v>0</v>
      </c>
      <c r="F399">
        <v>0</v>
      </c>
      <c r="G399">
        <v>0</v>
      </c>
      <c r="H399">
        <v>0</v>
      </c>
      <c r="I399">
        <v>1</v>
      </c>
      <c r="J399" t="s">
        <v>38</v>
      </c>
      <c r="K399">
        <v>0</v>
      </c>
      <c r="L399">
        <v>0</v>
      </c>
      <c r="M399">
        <v>0</v>
      </c>
      <c r="N399">
        <v>0</v>
      </c>
      <c r="O399">
        <v>1</v>
      </c>
      <c r="P399">
        <v>0</v>
      </c>
      <c r="Q399">
        <v>0</v>
      </c>
      <c r="R399" t="s">
        <v>49</v>
      </c>
      <c r="S399">
        <v>0</v>
      </c>
      <c r="T399">
        <v>0</v>
      </c>
      <c r="U399">
        <v>0</v>
      </c>
      <c r="V399">
        <v>0</v>
      </c>
      <c r="W399">
        <v>0</v>
      </c>
      <c r="X399">
        <v>1</v>
      </c>
      <c r="Y399">
        <v>0</v>
      </c>
      <c r="Z399">
        <v>0</v>
      </c>
      <c r="AA399">
        <v>63.1</v>
      </c>
      <c r="AB399">
        <v>55</v>
      </c>
      <c r="AC399">
        <v>648</v>
      </c>
      <c r="AD399">
        <v>6.4738906963522744</v>
      </c>
      <c r="AE399">
        <f t="shared" si="19"/>
        <v>647.99999999999989</v>
      </c>
      <c r="AF399">
        <v>6.3538294045988088</v>
      </c>
      <c r="AG399">
        <f t="shared" si="20"/>
        <v>574.68921820335299</v>
      </c>
      <c r="AH399">
        <v>0.12006129175346558</v>
      </c>
      <c r="AI399">
        <v>648</v>
      </c>
      <c r="AK399">
        <v>1</v>
      </c>
      <c r="AL399">
        <v>0</v>
      </c>
      <c r="AM399">
        <v>4.3600000000000003</v>
      </c>
      <c r="AN399">
        <v>4.33</v>
      </c>
      <c r="AO399">
        <v>2.74</v>
      </c>
    </row>
    <row r="400" spans="1:41" x14ac:dyDescent="0.3">
      <c r="A400">
        <v>1</v>
      </c>
      <c r="B400">
        <v>0.3</v>
      </c>
      <c r="C400">
        <f t="shared" si="18"/>
        <v>0.76739499771787789</v>
      </c>
      <c r="D400" t="s">
        <v>52</v>
      </c>
      <c r="E400">
        <v>0</v>
      </c>
      <c r="F400">
        <v>0</v>
      </c>
      <c r="G400">
        <v>0</v>
      </c>
      <c r="H400">
        <v>0</v>
      </c>
      <c r="I400">
        <v>1</v>
      </c>
      <c r="J400" t="s">
        <v>47</v>
      </c>
      <c r="K400">
        <v>0</v>
      </c>
      <c r="L400">
        <v>0</v>
      </c>
      <c r="M400">
        <v>0</v>
      </c>
      <c r="N400">
        <v>1</v>
      </c>
      <c r="O400">
        <v>0</v>
      </c>
      <c r="P400">
        <v>0</v>
      </c>
      <c r="Q400">
        <v>0</v>
      </c>
      <c r="R400" t="s">
        <v>41</v>
      </c>
      <c r="S400">
        <v>0</v>
      </c>
      <c r="T400">
        <v>0</v>
      </c>
      <c r="U400">
        <v>0</v>
      </c>
      <c r="V400">
        <v>0</v>
      </c>
      <c r="W400">
        <v>1</v>
      </c>
      <c r="X400">
        <v>0</v>
      </c>
      <c r="Y400">
        <v>0</v>
      </c>
      <c r="Z400">
        <v>0</v>
      </c>
      <c r="AA400">
        <v>62.6</v>
      </c>
      <c r="AB400">
        <v>56</v>
      </c>
      <c r="AC400">
        <v>581</v>
      </c>
      <c r="AD400">
        <v>6.3647507568519108</v>
      </c>
      <c r="AE400">
        <f t="shared" si="19"/>
        <v>580.99999999999977</v>
      </c>
      <c r="AF400">
        <v>6.3945654551696283</v>
      </c>
      <c r="AG400">
        <f t="shared" si="20"/>
        <v>598.58315548397195</v>
      </c>
      <c r="AH400">
        <v>-2.9814698317717436E-2</v>
      </c>
      <c r="AI400">
        <v>581</v>
      </c>
      <c r="AK400">
        <v>1</v>
      </c>
      <c r="AL400">
        <v>0</v>
      </c>
      <c r="AM400">
        <v>4.29</v>
      </c>
      <c r="AN400">
        <v>4.3099999999999996</v>
      </c>
      <c r="AO400">
        <v>2.69</v>
      </c>
    </row>
    <row r="401" spans="1:41" x14ac:dyDescent="0.3">
      <c r="A401">
        <v>1</v>
      </c>
      <c r="B401">
        <v>0.7</v>
      </c>
      <c r="C401">
        <f t="shared" si="18"/>
        <v>0.9245641699070527</v>
      </c>
      <c r="D401" t="s">
        <v>34</v>
      </c>
      <c r="E401">
        <v>0</v>
      </c>
      <c r="F401">
        <v>1</v>
      </c>
      <c r="G401">
        <v>0</v>
      </c>
      <c r="H401">
        <v>0</v>
      </c>
      <c r="I401">
        <v>0</v>
      </c>
      <c r="J401" t="s">
        <v>35</v>
      </c>
      <c r="K401">
        <v>0</v>
      </c>
      <c r="L401">
        <v>0</v>
      </c>
      <c r="M401">
        <v>0</v>
      </c>
      <c r="N401">
        <v>0</v>
      </c>
      <c r="O401">
        <v>0</v>
      </c>
      <c r="P401">
        <v>0</v>
      </c>
      <c r="Q401">
        <v>1</v>
      </c>
      <c r="R401" t="s">
        <v>45</v>
      </c>
      <c r="S401">
        <v>0</v>
      </c>
      <c r="T401">
        <v>0</v>
      </c>
      <c r="U401">
        <v>0</v>
      </c>
      <c r="V401">
        <v>1</v>
      </c>
      <c r="W401">
        <v>0</v>
      </c>
      <c r="X401">
        <v>0</v>
      </c>
      <c r="Y401">
        <v>0</v>
      </c>
      <c r="Z401">
        <v>0</v>
      </c>
      <c r="AA401">
        <v>61.6</v>
      </c>
      <c r="AB401">
        <v>57.2</v>
      </c>
      <c r="AC401">
        <v>1699</v>
      </c>
      <c r="AD401">
        <v>7.4377951216719325</v>
      </c>
      <c r="AE401">
        <f t="shared" si="19"/>
        <v>1699.0000000000007</v>
      </c>
      <c r="AF401">
        <v>7.1228827856333385</v>
      </c>
      <c r="AG401">
        <f t="shared" si="20"/>
        <v>1240.0199976837287</v>
      </c>
      <c r="AH401">
        <v>0.31491233603859392</v>
      </c>
      <c r="AI401">
        <v>1699</v>
      </c>
      <c r="AK401">
        <v>1</v>
      </c>
      <c r="AL401">
        <v>0</v>
      </c>
      <c r="AM401">
        <v>5.65</v>
      </c>
      <c r="AN401">
        <v>5.68</v>
      </c>
      <c r="AO401">
        <v>3.49</v>
      </c>
    </row>
    <row r="402" spans="1:41" x14ac:dyDescent="0.3">
      <c r="A402">
        <v>1</v>
      </c>
      <c r="B402">
        <v>0.38</v>
      </c>
      <c r="C402">
        <f t="shared" si="18"/>
        <v>0.80834063819684221</v>
      </c>
      <c r="D402" t="s">
        <v>37</v>
      </c>
      <c r="E402">
        <v>0</v>
      </c>
      <c r="F402">
        <v>0</v>
      </c>
      <c r="G402">
        <v>1</v>
      </c>
      <c r="H402">
        <v>0</v>
      </c>
      <c r="I402">
        <v>0</v>
      </c>
      <c r="J402" t="s">
        <v>48</v>
      </c>
      <c r="K402">
        <v>0</v>
      </c>
      <c r="L402">
        <v>0</v>
      </c>
      <c r="M402">
        <v>1</v>
      </c>
      <c r="N402">
        <v>0</v>
      </c>
      <c r="O402">
        <v>0</v>
      </c>
      <c r="P402">
        <v>0</v>
      </c>
      <c r="Q402">
        <v>0</v>
      </c>
      <c r="R402" t="s">
        <v>36</v>
      </c>
      <c r="S402">
        <v>0</v>
      </c>
      <c r="T402">
        <v>0</v>
      </c>
      <c r="U402">
        <v>1</v>
      </c>
      <c r="V402">
        <v>0</v>
      </c>
      <c r="W402">
        <v>0</v>
      </c>
      <c r="X402">
        <v>0</v>
      </c>
      <c r="Y402">
        <v>0</v>
      </c>
      <c r="Z402">
        <v>0</v>
      </c>
      <c r="AA402">
        <v>61.8</v>
      </c>
      <c r="AB402">
        <v>55</v>
      </c>
      <c r="AC402">
        <v>640</v>
      </c>
      <c r="AD402">
        <v>6.4614681763537174</v>
      </c>
      <c r="AE402">
        <f t="shared" si="19"/>
        <v>639.99999999999989</v>
      </c>
      <c r="AF402">
        <v>6.7063696353191364</v>
      </c>
      <c r="AG402">
        <f t="shared" si="20"/>
        <v>817.59706962031521</v>
      </c>
      <c r="AH402">
        <v>-0.24490145896541904</v>
      </c>
      <c r="AI402">
        <v>640</v>
      </c>
      <c r="AK402">
        <v>1</v>
      </c>
      <c r="AL402">
        <v>0</v>
      </c>
      <c r="AM402">
        <v>4.66</v>
      </c>
      <c r="AN402">
        <v>4.6900000000000004</v>
      </c>
      <c r="AO402">
        <v>2.89</v>
      </c>
    </row>
    <row r="403" spans="1:41" x14ac:dyDescent="0.3">
      <c r="A403">
        <v>1</v>
      </c>
      <c r="B403">
        <v>1</v>
      </c>
      <c r="C403">
        <f t="shared" si="18"/>
        <v>1</v>
      </c>
      <c r="D403" t="s">
        <v>52</v>
      </c>
      <c r="E403">
        <v>0</v>
      </c>
      <c r="F403">
        <v>0</v>
      </c>
      <c r="G403">
        <v>0</v>
      </c>
      <c r="H403">
        <v>0</v>
      </c>
      <c r="I403">
        <v>1</v>
      </c>
      <c r="J403" t="s">
        <v>38</v>
      </c>
      <c r="K403">
        <v>0</v>
      </c>
      <c r="L403">
        <v>0</v>
      </c>
      <c r="M403">
        <v>0</v>
      </c>
      <c r="N403">
        <v>0</v>
      </c>
      <c r="O403">
        <v>1</v>
      </c>
      <c r="P403">
        <v>0</v>
      </c>
      <c r="Q403">
        <v>0</v>
      </c>
      <c r="R403" t="s">
        <v>49</v>
      </c>
      <c r="S403">
        <v>0</v>
      </c>
      <c r="T403">
        <v>0</v>
      </c>
      <c r="U403">
        <v>0</v>
      </c>
      <c r="V403">
        <v>0</v>
      </c>
      <c r="W403">
        <v>0</v>
      </c>
      <c r="X403">
        <v>1</v>
      </c>
      <c r="Y403">
        <v>0</v>
      </c>
      <c r="Z403">
        <v>0</v>
      </c>
      <c r="AA403">
        <v>61.3</v>
      </c>
      <c r="AB403">
        <v>63</v>
      </c>
      <c r="AC403">
        <v>5854</v>
      </c>
      <c r="AD403">
        <v>8.6748804672518318</v>
      </c>
      <c r="AE403">
        <f t="shared" si="19"/>
        <v>5854.0000000000036</v>
      </c>
      <c r="AF403">
        <v>8.4467953233596251</v>
      </c>
      <c r="AG403">
        <f t="shared" si="20"/>
        <v>4660.1146198876941</v>
      </c>
      <c r="AH403">
        <v>0.22808514389220669</v>
      </c>
      <c r="AI403">
        <v>5854</v>
      </c>
      <c r="AK403">
        <v>1</v>
      </c>
      <c r="AL403">
        <v>0</v>
      </c>
      <c r="AM403">
        <v>6.38</v>
      </c>
      <c r="AN403">
        <v>6.4</v>
      </c>
      <c r="AO403">
        <v>3.92</v>
      </c>
    </row>
    <row r="404" spans="1:41" x14ac:dyDescent="0.3">
      <c r="A404">
        <v>1</v>
      </c>
      <c r="B404">
        <v>0.4</v>
      </c>
      <c r="C404">
        <f t="shared" si="18"/>
        <v>0.81750984625132994</v>
      </c>
      <c r="D404" t="s">
        <v>52</v>
      </c>
      <c r="E404">
        <v>0</v>
      </c>
      <c r="F404">
        <v>0</v>
      </c>
      <c r="G404">
        <v>0</v>
      </c>
      <c r="H404">
        <v>0</v>
      </c>
      <c r="I404">
        <v>1</v>
      </c>
      <c r="J404" t="s">
        <v>38</v>
      </c>
      <c r="K404">
        <v>0</v>
      </c>
      <c r="L404">
        <v>0</v>
      </c>
      <c r="M404">
        <v>0</v>
      </c>
      <c r="N404">
        <v>0</v>
      </c>
      <c r="O404">
        <v>1</v>
      </c>
      <c r="P404">
        <v>0</v>
      </c>
      <c r="Q404">
        <v>0</v>
      </c>
      <c r="R404" t="s">
        <v>49</v>
      </c>
      <c r="S404">
        <v>0</v>
      </c>
      <c r="T404">
        <v>0</v>
      </c>
      <c r="U404">
        <v>0</v>
      </c>
      <c r="V404">
        <v>0</v>
      </c>
      <c r="W404">
        <v>0</v>
      </c>
      <c r="X404">
        <v>1</v>
      </c>
      <c r="Y404">
        <v>0</v>
      </c>
      <c r="Z404">
        <v>0</v>
      </c>
      <c r="AA404">
        <v>63.1</v>
      </c>
      <c r="AB404">
        <v>62</v>
      </c>
      <c r="AC404">
        <v>895</v>
      </c>
      <c r="AD404">
        <v>6.7968237182748554</v>
      </c>
      <c r="AE404">
        <f t="shared" si="19"/>
        <v>895</v>
      </c>
      <c r="AF404">
        <v>6.6942910524728809</v>
      </c>
      <c r="AG404">
        <f t="shared" si="20"/>
        <v>807.78105678185091</v>
      </c>
      <c r="AH404">
        <v>0.10253266580197451</v>
      </c>
      <c r="AI404">
        <v>895</v>
      </c>
      <c r="AK404">
        <v>1</v>
      </c>
      <c r="AL404">
        <v>0</v>
      </c>
      <c r="AM404">
        <v>4.75</v>
      </c>
      <c r="AN404">
        <v>4.66</v>
      </c>
      <c r="AO404">
        <v>2.97</v>
      </c>
    </row>
    <row r="405" spans="1:41" x14ac:dyDescent="0.3">
      <c r="A405">
        <v>1</v>
      </c>
      <c r="B405">
        <v>0.65</v>
      </c>
      <c r="C405">
        <f t="shared" si="18"/>
        <v>0.90961925943491617</v>
      </c>
      <c r="D405" t="s">
        <v>34</v>
      </c>
      <c r="E405">
        <v>0</v>
      </c>
      <c r="F405">
        <v>1</v>
      </c>
      <c r="G405">
        <v>0</v>
      </c>
      <c r="H405">
        <v>0</v>
      </c>
      <c r="I405">
        <v>0</v>
      </c>
      <c r="J405" t="s">
        <v>40</v>
      </c>
      <c r="K405">
        <v>0</v>
      </c>
      <c r="L405">
        <v>1</v>
      </c>
      <c r="M405">
        <v>0</v>
      </c>
      <c r="N405">
        <v>0</v>
      </c>
      <c r="O405">
        <v>0</v>
      </c>
      <c r="P405">
        <v>0</v>
      </c>
      <c r="Q405">
        <v>0</v>
      </c>
      <c r="R405" t="s">
        <v>49</v>
      </c>
      <c r="S405">
        <v>0</v>
      </c>
      <c r="T405">
        <v>0</v>
      </c>
      <c r="U405">
        <v>0</v>
      </c>
      <c r="V405">
        <v>0</v>
      </c>
      <c r="W405">
        <v>0</v>
      </c>
      <c r="X405">
        <v>1</v>
      </c>
      <c r="Y405">
        <v>0</v>
      </c>
      <c r="Z405">
        <v>0</v>
      </c>
      <c r="AA405">
        <v>57.8</v>
      </c>
      <c r="AB405">
        <v>61.2</v>
      </c>
      <c r="AC405">
        <v>2406</v>
      </c>
      <c r="AD405">
        <v>7.7857208965346238</v>
      </c>
      <c r="AE405">
        <f t="shared" si="19"/>
        <v>2405.9999999999991</v>
      </c>
      <c r="AF405">
        <v>7.7509517154670533</v>
      </c>
      <c r="AG405">
        <f t="shared" si="20"/>
        <v>2323.7829427159691</v>
      </c>
      <c r="AH405">
        <v>3.4769181067570543E-2</v>
      </c>
      <c r="AI405">
        <v>2406</v>
      </c>
      <c r="AK405">
        <v>1</v>
      </c>
      <c r="AL405">
        <v>0</v>
      </c>
      <c r="AM405">
        <v>5.72</v>
      </c>
      <c r="AN405">
        <v>5.78</v>
      </c>
      <c r="AO405">
        <v>3.32</v>
      </c>
    </row>
    <row r="406" spans="1:41" x14ac:dyDescent="0.3">
      <c r="A406">
        <v>1</v>
      </c>
      <c r="B406">
        <v>0.3</v>
      </c>
      <c r="C406">
        <f t="shared" si="18"/>
        <v>0.76739499771787789</v>
      </c>
      <c r="D406" t="s">
        <v>37</v>
      </c>
      <c r="E406">
        <v>0</v>
      </c>
      <c r="F406">
        <v>0</v>
      </c>
      <c r="G406">
        <v>1</v>
      </c>
      <c r="H406">
        <v>0</v>
      </c>
      <c r="I406">
        <v>0</v>
      </c>
      <c r="J406" t="s">
        <v>38</v>
      </c>
      <c r="K406">
        <v>0</v>
      </c>
      <c r="L406">
        <v>0</v>
      </c>
      <c r="M406">
        <v>0</v>
      </c>
      <c r="N406">
        <v>0</v>
      </c>
      <c r="O406">
        <v>1</v>
      </c>
      <c r="P406">
        <v>0</v>
      </c>
      <c r="Q406">
        <v>0</v>
      </c>
      <c r="R406" t="s">
        <v>36</v>
      </c>
      <c r="S406">
        <v>0</v>
      </c>
      <c r="T406">
        <v>0</v>
      </c>
      <c r="U406">
        <v>1</v>
      </c>
      <c r="V406">
        <v>0</v>
      </c>
      <c r="W406">
        <v>0</v>
      </c>
      <c r="X406">
        <v>0</v>
      </c>
      <c r="Y406">
        <v>0</v>
      </c>
      <c r="Z406">
        <v>0</v>
      </c>
      <c r="AA406">
        <v>62.9</v>
      </c>
      <c r="AB406">
        <v>57</v>
      </c>
      <c r="AC406">
        <v>540</v>
      </c>
      <c r="AD406">
        <v>6.2915691395583204</v>
      </c>
      <c r="AE406">
        <f t="shared" si="19"/>
        <v>540.00000000000023</v>
      </c>
      <c r="AF406">
        <v>6.1361475099838785</v>
      </c>
      <c r="AG406">
        <f t="shared" si="20"/>
        <v>462.26924835976416</v>
      </c>
      <c r="AH406">
        <v>0.15542162957444194</v>
      </c>
      <c r="AI406">
        <v>540</v>
      </c>
      <c r="AK406">
        <v>1</v>
      </c>
      <c r="AL406">
        <v>0</v>
      </c>
      <c r="AM406">
        <v>4.3099999999999996</v>
      </c>
      <c r="AN406">
        <v>4.28</v>
      </c>
      <c r="AO406">
        <v>2.7</v>
      </c>
    </row>
    <row r="407" spans="1:41" x14ac:dyDescent="0.3">
      <c r="A407">
        <v>1</v>
      </c>
      <c r="B407">
        <v>0.3</v>
      </c>
      <c r="C407">
        <f t="shared" si="18"/>
        <v>0.76739499771787789</v>
      </c>
      <c r="D407" t="s">
        <v>46</v>
      </c>
      <c r="E407">
        <v>0</v>
      </c>
      <c r="F407">
        <v>0</v>
      </c>
      <c r="G407">
        <v>0</v>
      </c>
      <c r="H407">
        <v>1</v>
      </c>
      <c r="I407">
        <v>0</v>
      </c>
      <c r="J407" t="s">
        <v>51</v>
      </c>
      <c r="K407">
        <v>1</v>
      </c>
      <c r="L407">
        <v>0</v>
      </c>
      <c r="M407">
        <v>0</v>
      </c>
      <c r="N407">
        <v>0</v>
      </c>
      <c r="O407">
        <v>0</v>
      </c>
      <c r="P407">
        <v>0</v>
      </c>
      <c r="Q407">
        <v>0</v>
      </c>
      <c r="R407" t="s">
        <v>45</v>
      </c>
      <c r="S407">
        <v>0</v>
      </c>
      <c r="T407">
        <v>0</v>
      </c>
      <c r="U407">
        <v>0</v>
      </c>
      <c r="V407">
        <v>1</v>
      </c>
      <c r="W407">
        <v>0</v>
      </c>
      <c r="X407">
        <v>0</v>
      </c>
      <c r="Y407">
        <v>0</v>
      </c>
      <c r="Z407">
        <v>0</v>
      </c>
      <c r="AA407">
        <v>62.4</v>
      </c>
      <c r="AB407">
        <v>58</v>
      </c>
      <c r="AC407">
        <v>574</v>
      </c>
      <c r="AD407">
        <v>6.3526293963195668</v>
      </c>
      <c r="AE407">
        <f t="shared" si="19"/>
        <v>574.00000000000023</v>
      </c>
      <c r="AF407">
        <v>6.1622902203911316</v>
      </c>
      <c r="AG407">
        <f t="shared" si="20"/>
        <v>474.51357200496989</v>
      </c>
      <c r="AH407">
        <v>0.19033917592843519</v>
      </c>
      <c r="AI407">
        <v>574</v>
      </c>
      <c r="AK407">
        <v>1</v>
      </c>
      <c r="AL407">
        <v>0</v>
      </c>
      <c r="AM407">
        <v>4.3099999999999996</v>
      </c>
      <c r="AN407">
        <v>4.28</v>
      </c>
      <c r="AO407">
        <v>2.68</v>
      </c>
    </row>
    <row r="408" spans="1:41" x14ac:dyDescent="0.3">
      <c r="A408">
        <v>1</v>
      </c>
      <c r="B408">
        <v>0.32</v>
      </c>
      <c r="C408">
        <f t="shared" si="18"/>
        <v>0.77836353222053056</v>
      </c>
      <c r="D408" t="s">
        <v>52</v>
      </c>
      <c r="E408">
        <v>0</v>
      </c>
      <c r="F408">
        <v>0</v>
      </c>
      <c r="G408">
        <v>0</v>
      </c>
      <c r="H408">
        <v>0</v>
      </c>
      <c r="I408">
        <v>1</v>
      </c>
      <c r="J408" t="s">
        <v>38</v>
      </c>
      <c r="K408">
        <v>0</v>
      </c>
      <c r="L408">
        <v>0</v>
      </c>
      <c r="M408">
        <v>0</v>
      </c>
      <c r="N408">
        <v>0</v>
      </c>
      <c r="O408">
        <v>1</v>
      </c>
      <c r="P408">
        <v>0</v>
      </c>
      <c r="Q408">
        <v>0</v>
      </c>
      <c r="R408" t="s">
        <v>41</v>
      </c>
      <c r="S408">
        <v>0</v>
      </c>
      <c r="T408">
        <v>0</v>
      </c>
      <c r="U408">
        <v>0</v>
      </c>
      <c r="V408">
        <v>0</v>
      </c>
      <c r="W408">
        <v>1</v>
      </c>
      <c r="X408">
        <v>0</v>
      </c>
      <c r="Y408">
        <v>0</v>
      </c>
      <c r="Z408">
        <v>0</v>
      </c>
      <c r="AA408">
        <v>62.8</v>
      </c>
      <c r="AB408">
        <v>58</v>
      </c>
      <c r="AC408">
        <v>561</v>
      </c>
      <c r="AD408">
        <v>6.329720905522696</v>
      </c>
      <c r="AE408">
        <f t="shared" si="19"/>
        <v>560.99999999999977</v>
      </c>
      <c r="AF408">
        <v>6.428799724440891</v>
      </c>
      <c r="AG408">
        <f t="shared" si="20"/>
        <v>619.4300149321773</v>
      </c>
      <c r="AH408">
        <v>-9.9078818918195033E-2</v>
      </c>
      <c r="AI408">
        <v>561</v>
      </c>
      <c r="AK408">
        <v>1</v>
      </c>
      <c r="AL408">
        <v>0</v>
      </c>
      <c r="AM408">
        <v>4.3499999999999996</v>
      </c>
      <c r="AN408">
        <v>4.37</v>
      </c>
      <c r="AO408">
        <v>2.74</v>
      </c>
    </row>
    <row r="409" spans="1:41" x14ac:dyDescent="0.3">
      <c r="A409">
        <v>1</v>
      </c>
      <c r="B409">
        <v>0.71</v>
      </c>
      <c r="C409">
        <f t="shared" si="18"/>
        <v>0.92745257402238301</v>
      </c>
      <c r="D409" t="s">
        <v>37</v>
      </c>
      <c r="E409">
        <v>0</v>
      </c>
      <c r="F409">
        <v>0</v>
      </c>
      <c r="G409">
        <v>1</v>
      </c>
      <c r="H409">
        <v>0</v>
      </c>
      <c r="I409">
        <v>0</v>
      </c>
      <c r="J409" t="s">
        <v>51</v>
      </c>
      <c r="K409">
        <v>1</v>
      </c>
      <c r="L409">
        <v>0</v>
      </c>
      <c r="M409">
        <v>0</v>
      </c>
      <c r="N409">
        <v>0</v>
      </c>
      <c r="O409">
        <v>0</v>
      </c>
      <c r="P409">
        <v>0</v>
      </c>
      <c r="Q409">
        <v>0</v>
      </c>
      <c r="R409" t="s">
        <v>45</v>
      </c>
      <c r="S409">
        <v>0</v>
      </c>
      <c r="T409">
        <v>0</v>
      </c>
      <c r="U409">
        <v>0</v>
      </c>
      <c r="V409">
        <v>1</v>
      </c>
      <c r="W409">
        <v>0</v>
      </c>
      <c r="X409">
        <v>0</v>
      </c>
      <c r="Y409">
        <v>0</v>
      </c>
      <c r="Z409">
        <v>0</v>
      </c>
      <c r="AA409">
        <v>61.6</v>
      </c>
      <c r="AB409">
        <v>55</v>
      </c>
      <c r="AC409">
        <v>2767</v>
      </c>
      <c r="AD409">
        <v>7.9255189797869257</v>
      </c>
      <c r="AE409">
        <f t="shared" si="19"/>
        <v>2766.9999999999991</v>
      </c>
      <c r="AF409">
        <v>7.7216292360287895</v>
      </c>
      <c r="AG409">
        <f t="shared" si="20"/>
        <v>2256.6331752525994</v>
      </c>
      <c r="AH409">
        <v>0.20388974375813618</v>
      </c>
      <c r="AI409">
        <v>2767</v>
      </c>
      <c r="AK409">
        <v>1</v>
      </c>
      <c r="AL409">
        <v>0</v>
      </c>
      <c r="AM409">
        <v>5.74</v>
      </c>
      <c r="AN409">
        <v>5.76</v>
      </c>
      <c r="AO409">
        <v>3.54</v>
      </c>
    </row>
    <row r="410" spans="1:41" x14ac:dyDescent="0.3">
      <c r="A410">
        <v>1</v>
      </c>
      <c r="B410">
        <v>0.39</v>
      </c>
      <c r="C410">
        <f t="shared" si="18"/>
        <v>0.81297109959900216</v>
      </c>
      <c r="D410" t="s">
        <v>37</v>
      </c>
      <c r="E410">
        <v>0</v>
      </c>
      <c r="F410">
        <v>0</v>
      </c>
      <c r="G410">
        <v>1</v>
      </c>
      <c r="H410">
        <v>0</v>
      </c>
      <c r="I410">
        <v>0</v>
      </c>
      <c r="J410" t="s">
        <v>47</v>
      </c>
      <c r="K410">
        <v>0</v>
      </c>
      <c r="L410">
        <v>0</v>
      </c>
      <c r="M410">
        <v>0</v>
      </c>
      <c r="N410">
        <v>1</v>
      </c>
      <c r="O410">
        <v>0</v>
      </c>
      <c r="P410">
        <v>0</v>
      </c>
      <c r="Q410">
        <v>0</v>
      </c>
      <c r="R410" t="s">
        <v>50</v>
      </c>
      <c r="S410">
        <v>0</v>
      </c>
      <c r="T410">
        <v>1</v>
      </c>
      <c r="U410">
        <v>0</v>
      </c>
      <c r="V410">
        <v>0</v>
      </c>
      <c r="W410">
        <v>0</v>
      </c>
      <c r="X410">
        <v>0</v>
      </c>
      <c r="Y410">
        <v>0</v>
      </c>
      <c r="Z410">
        <v>0</v>
      </c>
      <c r="AA410">
        <v>61.9</v>
      </c>
      <c r="AB410">
        <v>54</v>
      </c>
      <c r="AC410">
        <v>1101</v>
      </c>
      <c r="AD410">
        <v>7.0039741367226798</v>
      </c>
      <c r="AE410">
        <f t="shared" si="19"/>
        <v>1100.9999999999998</v>
      </c>
      <c r="AF410">
        <v>7.2015629272123203</v>
      </c>
      <c r="AG410">
        <f t="shared" si="20"/>
        <v>1341.5258339792656</v>
      </c>
      <c r="AH410">
        <v>-0.19758879048964051</v>
      </c>
      <c r="AI410">
        <v>1101</v>
      </c>
      <c r="AK410">
        <v>1</v>
      </c>
      <c r="AL410">
        <v>0</v>
      </c>
      <c r="AM410">
        <v>4.67</v>
      </c>
      <c r="AN410">
        <v>4.7300000000000004</v>
      </c>
      <c r="AO410">
        <v>2.91</v>
      </c>
    </row>
    <row r="411" spans="1:41" x14ac:dyDescent="0.3">
      <c r="A411">
        <v>1</v>
      </c>
      <c r="B411">
        <v>0.5</v>
      </c>
      <c r="C411">
        <f t="shared" si="18"/>
        <v>0.85862494972146253</v>
      </c>
      <c r="D411" t="s">
        <v>34</v>
      </c>
      <c r="E411">
        <v>0</v>
      </c>
      <c r="F411">
        <v>1</v>
      </c>
      <c r="G411">
        <v>0</v>
      </c>
      <c r="H411">
        <v>0</v>
      </c>
      <c r="I411">
        <v>0</v>
      </c>
      <c r="J411" t="s">
        <v>40</v>
      </c>
      <c r="K411">
        <v>0</v>
      </c>
      <c r="L411">
        <v>1</v>
      </c>
      <c r="M411">
        <v>0</v>
      </c>
      <c r="N411">
        <v>0</v>
      </c>
      <c r="O411">
        <v>0</v>
      </c>
      <c r="P411">
        <v>0</v>
      </c>
      <c r="Q411">
        <v>0</v>
      </c>
      <c r="R411" t="s">
        <v>41</v>
      </c>
      <c r="S411">
        <v>0</v>
      </c>
      <c r="T411">
        <v>0</v>
      </c>
      <c r="U411">
        <v>0</v>
      </c>
      <c r="V411">
        <v>0</v>
      </c>
      <c r="W411">
        <v>1</v>
      </c>
      <c r="X411">
        <v>0</v>
      </c>
      <c r="Y411">
        <v>0</v>
      </c>
      <c r="Z411">
        <v>0</v>
      </c>
      <c r="AA411">
        <v>60.3</v>
      </c>
      <c r="AB411">
        <v>62</v>
      </c>
      <c r="AC411">
        <v>1690</v>
      </c>
      <c r="AD411">
        <v>7.4324838079171194</v>
      </c>
      <c r="AE411">
        <f t="shared" si="19"/>
        <v>1690.0000000000005</v>
      </c>
      <c r="AF411">
        <v>7.3841834830355744</v>
      </c>
      <c r="AG411">
        <f t="shared" si="20"/>
        <v>1610.3124106486428</v>
      </c>
      <c r="AH411">
        <v>4.8300324881545009E-2</v>
      </c>
      <c r="AI411">
        <v>1690</v>
      </c>
      <c r="AK411">
        <v>1</v>
      </c>
      <c r="AL411">
        <v>0</v>
      </c>
      <c r="AM411">
        <v>5.0999999999999996</v>
      </c>
      <c r="AN411">
        <v>5.1100000000000003</v>
      </c>
      <c r="AO411">
        <v>3.08</v>
      </c>
    </row>
    <row r="412" spans="1:41" x14ac:dyDescent="0.3">
      <c r="A412">
        <v>1</v>
      </c>
      <c r="B412">
        <v>0.41</v>
      </c>
      <c r="C412">
        <f t="shared" si="18"/>
        <v>0.82196092099022677</v>
      </c>
      <c r="D412" t="s">
        <v>46</v>
      </c>
      <c r="E412">
        <v>0</v>
      </c>
      <c r="F412">
        <v>0</v>
      </c>
      <c r="G412">
        <v>0</v>
      </c>
      <c r="H412">
        <v>1</v>
      </c>
      <c r="I412">
        <v>0</v>
      </c>
      <c r="J412" t="s">
        <v>48</v>
      </c>
      <c r="K412">
        <v>0</v>
      </c>
      <c r="L412">
        <v>0</v>
      </c>
      <c r="M412">
        <v>1</v>
      </c>
      <c r="N412">
        <v>0</v>
      </c>
      <c r="O412">
        <v>0</v>
      </c>
      <c r="P412">
        <v>0</v>
      </c>
      <c r="Q412">
        <v>0</v>
      </c>
      <c r="R412" t="s">
        <v>49</v>
      </c>
      <c r="S412">
        <v>0</v>
      </c>
      <c r="T412">
        <v>0</v>
      </c>
      <c r="U412">
        <v>0</v>
      </c>
      <c r="V412">
        <v>0</v>
      </c>
      <c r="W412">
        <v>0</v>
      </c>
      <c r="X412">
        <v>1</v>
      </c>
      <c r="Y412">
        <v>0</v>
      </c>
      <c r="Z412">
        <v>0</v>
      </c>
      <c r="AA412">
        <v>60.3</v>
      </c>
      <c r="AB412">
        <v>58</v>
      </c>
      <c r="AC412">
        <v>863</v>
      </c>
      <c r="AD412">
        <v>6.7604146910834277</v>
      </c>
      <c r="AE412">
        <f t="shared" si="19"/>
        <v>862.99999999999977</v>
      </c>
      <c r="AF412">
        <v>6.9591258858074063</v>
      </c>
      <c r="AG412">
        <f t="shared" si="20"/>
        <v>1052.7129636067393</v>
      </c>
      <c r="AH412">
        <v>-0.19871119472397858</v>
      </c>
      <c r="AI412">
        <v>863</v>
      </c>
      <c r="AK412">
        <v>1</v>
      </c>
      <c r="AL412">
        <v>0</v>
      </c>
      <c r="AM412">
        <v>4.8</v>
      </c>
      <c r="AN412">
        <v>4.8499999999999996</v>
      </c>
      <c r="AO412">
        <v>2.91</v>
      </c>
    </row>
    <row r="413" spans="1:41" x14ac:dyDescent="0.3">
      <c r="A413">
        <v>1</v>
      </c>
      <c r="B413">
        <v>0.81</v>
      </c>
      <c r="C413">
        <f t="shared" si="18"/>
        <v>0.95471963760941148</v>
      </c>
      <c r="D413" t="s">
        <v>52</v>
      </c>
      <c r="E413">
        <v>0</v>
      </c>
      <c r="F413">
        <v>0</v>
      </c>
      <c r="G413">
        <v>0</v>
      </c>
      <c r="H413">
        <v>0</v>
      </c>
      <c r="I413">
        <v>1</v>
      </c>
      <c r="J413" t="s">
        <v>38</v>
      </c>
      <c r="K413">
        <v>0</v>
      </c>
      <c r="L413">
        <v>0</v>
      </c>
      <c r="M413">
        <v>0</v>
      </c>
      <c r="N413">
        <v>0</v>
      </c>
      <c r="O413">
        <v>1</v>
      </c>
      <c r="P413">
        <v>0</v>
      </c>
      <c r="Q413">
        <v>0</v>
      </c>
      <c r="R413" t="s">
        <v>36</v>
      </c>
      <c r="S413">
        <v>0</v>
      </c>
      <c r="T413">
        <v>0</v>
      </c>
      <c r="U413">
        <v>1</v>
      </c>
      <c r="V413">
        <v>0</v>
      </c>
      <c r="W413">
        <v>0</v>
      </c>
      <c r="X413">
        <v>0</v>
      </c>
      <c r="Y413">
        <v>0</v>
      </c>
      <c r="Z413">
        <v>0</v>
      </c>
      <c r="AA413">
        <v>59.1</v>
      </c>
      <c r="AB413">
        <v>57</v>
      </c>
      <c r="AC413">
        <v>2562</v>
      </c>
      <c r="AD413">
        <v>7.8485434824566793</v>
      </c>
      <c r="AE413">
        <f t="shared" si="19"/>
        <v>2561.9999999999995</v>
      </c>
      <c r="AF413">
        <v>7.860113557848841</v>
      </c>
      <c r="AG413">
        <f t="shared" si="20"/>
        <v>2591.8146796015917</v>
      </c>
      <c r="AH413">
        <v>-1.1570075392161705E-2</v>
      </c>
      <c r="AI413">
        <v>2562</v>
      </c>
      <c r="AK413">
        <v>1</v>
      </c>
      <c r="AL413">
        <v>0</v>
      </c>
      <c r="AM413">
        <v>6.09</v>
      </c>
      <c r="AN413">
        <v>6.16</v>
      </c>
      <c r="AO413">
        <v>3.62</v>
      </c>
    </row>
    <row r="414" spans="1:41" x14ac:dyDescent="0.3">
      <c r="A414">
        <v>1</v>
      </c>
      <c r="B414">
        <v>0.7</v>
      </c>
      <c r="C414">
        <f t="shared" si="18"/>
        <v>0.9245641699070527</v>
      </c>
      <c r="D414" t="s">
        <v>37</v>
      </c>
      <c r="E414">
        <v>0</v>
      </c>
      <c r="F414">
        <v>0</v>
      </c>
      <c r="G414">
        <v>1</v>
      </c>
      <c r="H414">
        <v>0</v>
      </c>
      <c r="I414">
        <v>0</v>
      </c>
      <c r="J414" t="s">
        <v>47</v>
      </c>
      <c r="K414">
        <v>0</v>
      </c>
      <c r="L414">
        <v>0</v>
      </c>
      <c r="M414">
        <v>0</v>
      </c>
      <c r="N414">
        <v>1</v>
      </c>
      <c r="O414">
        <v>0</v>
      </c>
      <c r="P414">
        <v>0</v>
      </c>
      <c r="Q414">
        <v>0</v>
      </c>
      <c r="R414" t="s">
        <v>45</v>
      </c>
      <c r="S414">
        <v>0</v>
      </c>
      <c r="T414">
        <v>0</v>
      </c>
      <c r="U414">
        <v>0</v>
      </c>
      <c r="V414">
        <v>1</v>
      </c>
      <c r="W414">
        <v>0</v>
      </c>
      <c r="X414">
        <v>0</v>
      </c>
      <c r="Y414">
        <v>0</v>
      </c>
      <c r="Z414">
        <v>0</v>
      </c>
      <c r="AA414">
        <v>62.9</v>
      </c>
      <c r="AB414">
        <v>56</v>
      </c>
      <c r="AC414">
        <v>2056</v>
      </c>
      <c r="AD414">
        <v>7.6285176265750554</v>
      </c>
      <c r="AE414">
        <f t="shared" si="19"/>
        <v>2055.9999999999991</v>
      </c>
      <c r="AF414">
        <v>7.527065203750718</v>
      </c>
      <c r="AG414">
        <f t="shared" si="20"/>
        <v>1857.6456841602007</v>
      </c>
      <c r="AH414">
        <v>0.10145242282433742</v>
      </c>
      <c r="AI414">
        <v>2056</v>
      </c>
      <c r="AK414">
        <v>1</v>
      </c>
      <c r="AL414">
        <v>0</v>
      </c>
      <c r="AM414">
        <v>5.69</v>
      </c>
      <c r="AN414">
        <v>5.66</v>
      </c>
      <c r="AO414">
        <v>3.57</v>
      </c>
    </row>
    <row r="415" spans="1:41" x14ac:dyDescent="0.3">
      <c r="A415">
        <v>1</v>
      </c>
      <c r="B415">
        <v>0.31</v>
      </c>
      <c r="C415">
        <f t="shared" si="18"/>
        <v>0.77294828243535307</v>
      </c>
      <c r="D415" t="s">
        <v>37</v>
      </c>
      <c r="E415">
        <v>0</v>
      </c>
      <c r="F415">
        <v>0</v>
      </c>
      <c r="G415">
        <v>1</v>
      </c>
      <c r="H415">
        <v>0</v>
      </c>
      <c r="I415">
        <v>0</v>
      </c>
      <c r="J415" t="s">
        <v>48</v>
      </c>
      <c r="K415">
        <v>0</v>
      </c>
      <c r="L415">
        <v>0</v>
      </c>
      <c r="M415">
        <v>1</v>
      </c>
      <c r="N415">
        <v>0</v>
      </c>
      <c r="O415">
        <v>0</v>
      </c>
      <c r="P415">
        <v>0</v>
      </c>
      <c r="Q415">
        <v>0</v>
      </c>
      <c r="R415" t="s">
        <v>49</v>
      </c>
      <c r="S415">
        <v>0</v>
      </c>
      <c r="T415">
        <v>0</v>
      </c>
      <c r="U415">
        <v>0</v>
      </c>
      <c r="V415">
        <v>0</v>
      </c>
      <c r="W415">
        <v>0</v>
      </c>
      <c r="X415">
        <v>1</v>
      </c>
      <c r="Y415">
        <v>0</v>
      </c>
      <c r="Z415">
        <v>0</v>
      </c>
      <c r="AA415">
        <v>62</v>
      </c>
      <c r="AB415">
        <v>56</v>
      </c>
      <c r="AC415">
        <v>625</v>
      </c>
      <c r="AD415">
        <v>6.4377516497364011</v>
      </c>
      <c r="AE415">
        <f t="shared" si="19"/>
        <v>624.99999999999977</v>
      </c>
      <c r="AF415">
        <v>6.5049707793274401</v>
      </c>
      <c r="AG415">
        <f t="shared" si="20"/>
        <v>668.45613633118967</v>
      </c>
      <c r="AH415">
        <v>-6.7219129591038929E-2</v>
      </c>
      <c r="AI415">
        <v>625</v>
      </c>
      <c r="AK415">
        <v>1</v>
      </c>
      <c r="AL415">
        <v>0</v>
      </c>
      <c r="AM415">
        <v>4.3499999999999996</v>
      </c>
      <c r="AN415">
        <v>4.3899999999999997</v>
      </c>
      <c r="AO415">
        <v>2.71</v>
      </c>
    </row>
    <row r="416" spans="1:41" x14ac:dyDescent="0.3">
      <c r="A416">
        <v>1</v>
      </c>
      <c r="B416">
        <v>0.31</v>
      </c>
      <c r="C416">
        <f t="shared" si="18"/>
        <v>0.77294828243535307</v>
      </c>
      <c r="D416" t="s">
        <v>37</v>
      </c>
      <c r="E416">
        <v>0</v>
      </c>
      <c r="F416">
        <v>0</v>
      </c>
      <c r="G416">
        <v>1</v>
      </c>
      <c r="H416">
        <v>0</v>
      </c>
      <c r="I416">
        <v>0</v>
      </c>
      <c r="J416" t="s">
        <v>40</v>
      </c>
      <c r="K416">
        <v>0</v>
      </c>
      <c r="L416">
        <v>1</v>
      </c>
      <c r="M416">
        <v>0</v>
      </c>
      <c r="N416">
        <v>0</v>
      </c>
      <c r="O416">
        <v>0</v>
      </c>
      <c r="P416">
        <v>0</v>
      </c>
      <c r="Q416">
        <v>0</v>
      </c>
      <c r="R416" t="s">
        <v>39</v>
      </c>
      <c r="S416">
        <v>0</v>
      </c>
      <c r="T416">
        <v>0</v>
      </c>
      <c r="U416">
        <v>0</v>
      </c>
      <c r="V416">
        <v>0</v>
      </c>
      <c r="W416">
        <v>0</v>
      </c>
      <c r="X416">
        <v>0</v>
      </c>
      <c r="Y416">
        <v>0</v>
      </c>
      <c r="Z416">
        <v>1</v>
      </c>
      <c r="AA416">
        <v>61.4</v>
      </c>
      <c r="AB416">
        <v>56</v>
      </c>
      <c r="AC416">
        <v>766</v>
      </c>
      <c r="AD416">
        <v>6.6411821697405911</v>
      </c>
      <c r="AE416">
        <f t="shared" si="19"/>
        <v>765.99999999999977</v>
      </c>
      <c r="AF416">
        <v>6.7758226318264381</v>
      </c>
      <c r="AG416">
        <f t="shared" si="20"/>
        <v>876.40002112573325</v>
      </c>
      <c r="AH416">
        <v>-0.13464046208584701</v>
      </c>
      <c r="AI416">
        <v>766</v>
      </c>
      <c r="AK416">
        <v>1</v>
      </c>
      <c r="AL416">
        <v>0</v>
      </c>
      <c r="AM416">
        <v>4.3600000000000003</v>
      </c>
      <c r="AN416">
        <v>4.4000000000000004</v>
      </c>
      <c r="AO416">
        <v>2.69</v>
      </c>
    </row>
    <row r="417" spans="1:41" x14ac:dyDescent="0.3">
      <c r="A417">
        <v>1</v>
      </c>
      <c r="B417">
        <v>0.42</v>
      </c>
      <c r="C417">
        <f t="shared" si="18"/>
        <v>0.82632809503848892</v>
      </c>
      <c r="D417" t="s">
        <v>37</v>
      </c>
      <c r="E417">
        <v>0</v>
      </c>
      <c r="F417">
        <v>0</v>
      </c>
      <c r="G417">
        <v>1</v>
      </c>
      <c r="H417">
        <v>0</v>
      </c>
      <c r="I417">
        <v>0</v>
      </c>
      <c r="J417" t="s">
        <v>47</v>
      </c>
      <c r="K417">
        <v>0</v>
      </c>
      <c r="L417">
        <v>0</v>
      </c>
      <c r="M417">
        <v>0</v>
      </c>
      <c r="N417">
        <v>1</v>
      </c>
      <c r="O417">
        <v>0</v>
      </c>
      <c r="P417">
        <v>0</v>
      </c>
      <c r="Q417">
        <v>0</v>
      </c>
      <c r="R417" t="s">
        <v>36</v>
      </c>
      <c r="S417">
        <v>0</v>
      </c>
      <c r="T417">
        <v>0</v>
      </c>
      <c r="U417">
        <v>1</v>
      </c>
      <c r="V417">
        <v>0</v>
      </c>
      <c r="W417">
        <v>0</v>
      </c>
      <c r="X417">
        <v>0</v>
      </c>
      <c r="Y417">
        <v>0</v>
      </c>
      <c r="Z417">
        <v>0</v>
      </c>
      <c r="AA417">
        <v>62.5</v>
      </c>
      <c r="AB417">
        <v>56</v>
      </c>
      <c r="AC417">
        <v>945</v>
      </c>
      <c r="AD417">
        <v>6.8511849274937431</v>
      </c>
      <c r="AE417">
        <f t="shared" si="19"/>
        <v>945.00000000000034</v>
      </c>
      <c r="AF417">
        <v>6.7915500946501002</v>
      </c>
      <c r="AG417">
        <f t="shared" si="20"/>
        <v>890.292530477078</v>
      </c>
      <c r="AH417">
        <v>5.9634832843642904E-2</v>
      </c>
      <c r="AI417">
        <v>945</v>
      </c>
      <c r="AK417">
        <v>1</v>
      </c>
      <c r="AL417">
        <v>0</v>
      </c>
      <c r="AM417">
        <v>4.83</v>
      </c>
      <c r="AN417">
        <v>4.8</v>
      </c>
      <c r="AO417">
        <v>3.01</v>
      </c>
    </row>
    <row r="418" spans="1:41" x14ac:dyDescent="0.3">
      <c r="A418">
        <v>1</v>
      </c>
      <c r="B418">
        <v>0.41</v>
      </c>
      <c r="C418">
        <f t="shared" si="18"/>
        <v>0.82196092099022677</v>
      </c>
      <c r="D418" t="s">
        <v>34</v>
      </c>
      <c r="E418">
        <v>0</v>
      </c>
      <c r="F418">
        <v>1</v>
      </c>
      <c r="G418">
        <v>0</v>
      </c>
      <c r="H418">
        <v>0</v>
      </c>
      <c r="I418">
        <v>0</v>
      </c>
      <c r="J418" t="s">
        <v>38</v>
      </c>
      <c r="K418">
        <v>0</v>
      </c>
      <c r="L418">
        <v>0</v>
      </c>
      <c r="M418">
        <v>0</v>
      </c>
      <c r="N418">
        <v>0</v>
      </c>
      <c r="O418">
        <v>1</v>
      </c>
      <c r="P418">
        <v>0</v>
      </c>
      <c r="Q418">
        <v>0</v>
      </c>
      <c r="R418" t="s">
        <v>49</v>
      </c>
      <c r="S418">
        <v>0</v>
      </c>
      <c r="T418">
        <v>0</v>
      </c>
      <c r="U418">
        <v>0</v>
      </c>
      <c r="V418">
        <v>0</v>
      </c>
      <c r="W418">
        <v>0</v>
      </c>
      <c r="X418">
        <v>1</v>
      </c>
      <c r="Y418">
        <v>0</v>
      </c>
      <c r="Z418">
        <v>0</v>
      </c>
      <c r="AA418">
        <v>63.4</v>
      </c>
      <c r="AB418">
        <v>58</v>
      </c>
      <c r="AC418">
        <v>755</v>
      </c>
      <c r="AD418">
        <v>6.6267177492490248</v>
      </c>
      <c r="AE418">
        <f t="shared" si="19"/>
        <v>755.00000000000011</v>
      </c>
      <c r="AF418">
        <v>6.7010909173841799</v>
      </c>
      <c r="AG418">
        <f t="shared" si="20"/>
        <v>813.29257640345315</v>
      </c>
      <c r="AH418">
        <v>-7.4373168135155154E-2</v>
      </c>
      <c r="AI418">
        <v>755</v>
      </c>
      <c r="AK418">
        <v>1</v>
      </c>
      <c r="AL418">
        <v>0</v>
      </c>
      <c r="AM418">
        <v>4.7699999999999996</v>
      </c>
      <c r="AN418">
        <v>4.66</v>
      </c>
      <c r="AO418">
        <v>2.99</v>
      </c>
    </row>
    <row r="419" spans="1:41" x14ac:dyDescent="0.3">
      <c r="A419">
        <v>1</v>
      </c>
      <c r="B419">
        <v>0.51</v>
      </c>
      <c r="C419">
        <f t="shared" si="18"/>
        <v>0.8623720686657278</v>
      </c>
      <c r="D419" t="s">
        <v>46</v>
      </c>
      <c r="E419">
        <v>0</v>
      </c>
      <c r="F419">
        <v>0</v>
      </c>
      <c r="G419">
        <v>0</v>
      </c>
      <c r="H419">
        <v>1</v>
      </c>
      <c r="I419">
        <v>0</v>
      </c>
      <c r="J419" t="s">
        <v>40</v>
      </c>
      <c r="K419">
        <v>0</v>
      </c>
      <c r="L419">
        <v>1</v>
      </c>
      <c r="M419">
        <v>0</v>
      </c>
      <c r="N419">
        <v>0</v>
      </c>
      <c r="O419">
        <v>0</v>
      </c>
      <c r="P419">
        <v>0</v>
      </c>
      <c r="Q419">
        <v>0</v>
      </c>
      <c r="R419" t="s">
        <v>49</v>
      </c>
      <c r="S419">
        <v>0</v>
      </c>
      <c r="T419">
        <v>0</v>
      </c>
      <c r="U419">
        <v>0</v>
      </c>
      <c r="V419">
        <v>0</v>
      </c>
      <c r="W419">
        <v>0</v>
      </c>
      <c r="X419">
        <v>1</v>
      </c>
      <c r="Y419">
        <v>0</v>
      </c>
      <c r="Z419">
        <v>0</v>
      </c>
      <c r="AA419">
        <v>59.2</v>
      </c>
      <c r="AB419">
        <v>58</v>
      </c>
      <c r="AC419">
        <v>1662</v>
      </c>
      <c r="AD419">
        <v>7.4157769754153939</v>
      </c>
      <c r="AE419">
        <f t="shared" si="19"/>
        <v>1662.0000000000007</v>
      </c>
      <c r="AF419">
        <v>7.3497418047951228</v>
      </c>
      <c r="AG419">
        <f t="shared" si="20"/>
        <v>1555.7947772230928</v>
      </c>
      <c r="AH419">
        <v>6.6035170620271089E-2</v>
      </c>
      <c r="AI419">
        <v>1662</v>
      </c>
      <c r="AK419">
        <v>1</v>
      </c>
      <c r="AL419">
        <v>0</v>
      </c>
      <c r="AM419">
        <v>5.27</v>
      </c>
      <c r="AN419">
        <v>5.23</v>
      </c>
      <c r="AO419">
        <v>3.11</v>
      </c>
    </row>
    <row r="420" spans="1:41" x14ac:dyDescent="0.3">
      <c r="A420">
        <v>1</v>
      </c>
      <c r="B420">
        <v>0.51</v>
      </c>
      <c r="C420">
        <f t="shared" si="18"/>
        <v>0.8623720686657278</v>
      </c>
      <c r="D420" t="s">
        <v>37</v>
      </c>
      <c r="E420">
        <v>0</v>
      </c>
      <c r="F420">
        <v>0</v>
      </c>
      <c r="G420">
        <v>1</v>
      </c>
      <c r="H420">
        <v>0</v>
      </c>
      <c r="I420">
        <v>0</v>
      </c>
      <c r="J420" t="s">
        <v>47</v>
      </c>
      <c r="K420">
        <v>0</v>
      </c>
      <c r="L420">
        <v>0</v>
      </c>
      <c r="M420">
        <v>0</v>
      </c>
      <c r="N420">
        <v>1</v>
      </c>
      <c r="O420">
        <v>0</v>
      </c>
      <c r="P420">
        <v>0</v>
      </c>
      <c r="Q420">
        <v>0</v>
      </c>
      <c r="R420" t="s">
        <v>39</v>
      </c>
      <c r="S420">
        <v>0</v>
      </c>
      <c r="T420">
        <v>0</v>
      </c>
      <c r="U420">
        <v>0</v>
      </c>
      <c r="V420">
        <v>0</v>
      </c>
      <c r="W420">
        <v>0</v>
      </c>
      <c r="X420">
        <v>0</v>
      </c>
      <c r="Y420">
        <v>0</v>
      </c>
      <c r="Z420">
        <v>1</v>
      </c>
      <c r="AA420">
        <v>61.3</v>
      </c>
      <c r="AB420">
        <v>57</v>
      </c>
      <c r="AC420">
        <v>1875</v>
      </c>
      <c r="AD420">
        <v>7.5363639384045111</v>
      </c>
      <c r="AE420">
        <f t="shared" si="19"/>
        <v>1875</v>
      </c>
      <c r="AF420">
        <v>7.5346884233704028</v>
      </c>
      <c r="AG420">
        <f t="shared" si="20"/>
        <v>1871.861039732953</v>
      </c>
      <c r="AH420">
        <v>1.6755150341083436E-3</v>
      </c>
      <c r="AI420">
        <v>1875</v>
      </c>
      <c r="AK420">
        <v>1</v>
      </c>
      <c r="AL420">
        <v>0</v>
      </c>
      <c r="AM420">
        <v>5.12</v>
      </c>
      <c r="AN420">
        <v>5.15</v>
      </c>
      <c r="AO420">
        <v>3.15</v>
      </c>
    </row>
    <row r="421" spans="1:41" x14ac:dyDescent="0.3">
      <c r="A421">
        <v>1</v>
      </c>
      <c r="B421">
        <v>0.71</v>
      </c>
      <c r="C421">
        <f t="shared" si="18"/>
        <v>0.92745257402238301</v>
      </c>
      <c r="D421" t="s">
        <v>37</v>
      </c>
      <c r="E421">
        <v>0</v>
      </c>
      <c r="F421">
        <v>0</v>
      </c>
      <c r="G421">
        <v>1</v>
      </c>
      <c r="H421">
        <v>0</v>
      </c>
      <c r="I421">
        <v>0</v>
      </c>
      <c r="J421" t="s">
        <v>44</v>
      </c>
      <c r="K421">
        <v>0</v>
      </c>
      <c r="L421">
        <v>0</v>
      </c>
      <c r="M421">
        <v>0</v>
      </c>
      <c r="N421">
        <v>0</v>
      </c>
      <c r="O421">
        <v>0</v>
      </c>
      <c r="P421">
        <v>1</v>
      </c>
      <c r="Q421">
        <v>0</v>
      </c>
      <c r="R421" t="s">
        <v>43</v>
      </c>
      <c r="S421">
        <v>0</v>
      </c>
      <c r="T421">
        <v>0</v>
      </c>
      <c r="U421">
        <v>0</v>
      </c>
      <c r="V421">
        <v>0</v>
      </c>
      <c r="W421">
        <v>0</v>
      </c>
      <c r="X421">
        <v>0</v>
      </c>
      <c r="Y421">
        <v>1</v>
      </c>
      <c r="Z421">
        <v>0</v>
      </c>
      <c r="AA421">
        <v>61.2</v>
      </c>
      <c r="AB421">
        <v>57</v>
      </c>
      <c r="AC421">
        <v>2450</v>
      </c>
      <c r="AD421">
        <v>7.8038433035387724</v>
      </c>
      <c r="AE421">
        <f t="shared" si="19"/>
        <v>2449.9999999999995</v>
      </c>
      <c r="AF421">
        <v>7.9285577544133972</v>
      </c>
      <c r="AG421">
        <f t="shared" si="20"/>
        <v>2775.4210777900794</v>
      </c>
      <c r="AH421">
        <v>-0.12471445087462474</v>
      </c>
      <c r="AI421">
        <v>2450</v>
      </c>
      <c r="AK421">
        <v>1</v>
      </c>
      <c r="AL421">
        <v>0</v>
      </c>
      <c r="AM421">
        <v>5.79</v>
      </c>
      <c r="AN421">
        <v>5.76</v>
      </c>
      <c r="AO421">
        <v>3.53</v>
      </c>
    </row>
    <row r="422" spans="1:41" x14ac:dyDescent="0.3">
      <c r="A422">
        <v>1</v>
      </c>
      <c r="B422">
        <v>0.32</v>
      </c>
      <c r="C422">
        <f t="shared" si="18"/>
        <v>0.77836353222053056</v>
      </c>
      <c r="D422" t="s">
        <v>34</v>
      </c>
      <c r="E422">
        <v>0</v>
      </c>
      <c r="F422">
        <v>1</v>
      </c>
      <c r="G422">
        <v>0</v>
      </c>
      <c r="H422">
        <v>0</v>
      </c>
      <c r="I422">
        <v>0</v>
      </c>
      <c r="J422" t="s">
        <v>48</v>
      </c>
      <c r="K422">
        <v>0</v>
      </c>
      <c r="L422">
        <v>0</v>
      </c>
      <c r="M422">
        <v>1</v>
      </c>
      <c r="N422">
        <v>0</v>
      </c>
      <c r="O422">
        <v>0</v>
      </c>
      <c r="P422">
        <v>0</v>
      </c>
      <c r="Q422">
        <v>0</v>
      </c>
      <c r="R422" t="s">
        <v>43</v>
      </c>
      <c r="S422">
        <v>0</v>
      </c>
      <c r="T422">
        <v>0</v>
      </c>
      <c r="U422">
        <v>0</v>
      </c>
      <c r="V422">
        <v>0</v>
      </c>
      <c r="W422">
        <v>0</v>
      </c>
      <c r="X422">
        <v>0</v>
      </c>
      <c r="Y422">
        <v>1</v>
      </c>
      <c r="Z422">
        <v>0</v>
      </c>
      <c r="AA422">
        <v>63.8</v>
      </c>
      <c r="AB422">
        <v>54</v>
      </c>
      <c r="AC422">
        <v>939</v>
      </c>
      <c r="AD422">
        <v>6.8448154792082629</v>
      </c>
      <c r="AE422">
        <f t="shared" si="19"/>
        <v>939</v>
      </c>
      <c r="AF422">
        <v>6.7142438502585158</v>
      </c>
      <c r="AG422">
        <f t="shared" si="20"/>
        <v>824.0604181825264</v>
      </c>
      <c r="AH422">
        <v>0.13057162894974716</v>
      </c>
      <c r="AI422">
        <v>939</v>
      </c>
      <c r="AK422">
        <v>1</v>
      </c>
      <c r="AL422">
        <v>0</v>
      </c>
      <c r="AM422">
        <v>4.38</v>
      </c>
      <c r="AN422">
        <v>4.3099999999999996</v>
      </c>
      <c r="AO422">
        <v>2.77</v>
      </c>
    </row>
    <row r="423" spans="1:41" x14ac:dyDescent="0.3">
      <c r="A423">
        <v>1</v>
      </c>
      <c r="B423">
        <v>0.3</v>
      </c>
      <c r="C423">
        <f t="shared" si="18"/>
        <v>0.76739499771787789</v>
      </c>
      <c r="D423" t="s">
        <v>37</v>
      </c>
      <c r="E423">
        <v>0</v>
      </c>
      <c r="F423">
        <v>0</v>
      </c>
      <c r="G423">
        <v>1</v>
      </c>
      <c r="H423">
        <v>0</v>
      </c>
      <c r="I423">
        <v>0</v>
      </c>
      <c r="J423" t="s">
        <v>40</v>
      </c>
      <c r="K423">
        <v>0</v>
      </c>
      <c r="L423">
        <v>1</v>
      </c>
      <c r="M423">
        <v>0</v>
      </c>
      <c r="N423">
        <v>0</v>
      </c>
      <c r="O423">
        <v>0</v>
      </c>
      <c r="P423">
        <v>0</v>
      </c>
      <c r="Q423">
        <v>0</v>
      </c>
      <c r="R423" t="s">
        <v>36</v>
      </c>
      <c r="S423">
        <v>0</v>
      </c>
      <c r="T423">
        <v>0</v>
      </c>
      <c r="U423">
        <v>1</v>
      </c>
      <c r="V423">
        <v>0</v>
      </c>
      <c r="W423">
        <v>0</v>
      </c>
      <c r="X423">
        <v>0</v>
      </c>
      <c r="Y423">
        <v>0</v>
      </c>
      <c r="Z423">
        <v>0</v>
      </c>
      <c r="AA423">
        <v>62.1</v>
      </c>
      <c r="AB423">
        <v>58</v>
      </c>
      <c r="AC423">
        <v>499</v>
      </c>
      <c r="AD423">
        <v>6.2126060957515188</v>
      </c>
      <c r="AE423">
        <f t="shared" si="19"/>
        <v>499.00000000000006</v>
      </c>
      <c r="AF423">
        <v>6.3826900665811444</v>
      </c>
      <c r="AG423">
        <f t="shared" si="20"/>
        <v>591.51678887899834</v>
      </c>
      <c r="AH423">
        <v>-0.17008397082962556</v>
      </c>
      <c r="AI423">
        <v>499</v>
      </c>
      <c r="AK423">
        <v>1</v>
      </c>
      <c r="AL423">
        <v>0</v>
      </c>
      <c r="AM423">
        <v>4.2699999999999996</v>
      </c>
      <c r="AN423">
        <v>4.29</v>
      </c>
      <c r="AO423">
        <v>2.66</v>
      </c>
    </row>
    <row r="424" spans="1:41" x14ac:dyDescent="0.3">
      <c r="A424">
        <v>1</v>
      </c>
      <c r="B424">
        <v>0.4</v>
      </c>
      <c r="C424">
        <f t="shared" si="18"/>
        <v>0.81750984625132994</v>
      </c>
      <c r="D424" t="s">
        <v>46</v>
      </c>
      <c r="E424">
        <v>0</v>
      </c>
      <c r="F424">
        <v>0</v>
      </c>
      <c r="G424">
        <v>0</v>
      </c>
      <c r="H424">
        <v>1</v>
      </c>
      <c r="I424">
        <v>0</v>
      </c>
      <c r="J424" t="s">
        <v>47</v>
      </c>
      <c r="K424">
        <v>0</v>
      </c>
      <c r="L424">
        <v>0</v>
      </c>
      <c r="M424">
        <v>0</v>
      </c>
      <c r="N424">
        <v>1</v>
      </c>
      <c r="O424">
        <v>0</v>
      </c>
      <c r="P424">
        <v>0</v>
      </c>
      <c r="Q424">
        <v>0</v>
      </c>
      <c r="R424" t="s">
        <v>36</v>
      </c>
      <c r="S424">
        <v>0</v>
      </c>
      <c r="T424">
        <v>0</v>
      </c>
      <c r="U424">
        <v>1</v>
      </c>
      <c r="V424">
        <v>0</v>
      </c>
      <c r="W424">
        <v>0</v>
      </c>
      <c r="X424">
        <v>0</v>
      </c>
      <c r="Y424">
        <v>0</v>
      </c>
      <c r="Z424">
        <v>0</v>
      </c>
      <c r="AA424">
        <v>59.3</v>
      </c>
      <c r="AB424">
        <v>59</v>
      </c>
      <c r="AC424">
        <v>702</v>
      </c>
      <c r="AD424">
        <v>6.5539334040258108</v>
      </c>
      <c r="AE424">
        <f t="shared" si="19"/>
        <v>701.99999999999977</v>
      </c>
      <c r="AF424">
        <v>6.7099476745237645</v>
      </c>
      <c r="AG424">
        <f t="shared" si="20"/>
        <v>820.5277038244576</v>
      </c>
      <c r="AH424">
        <v>-0.15601427049795369</v>
      </c>
      <c r="AI424">
        <v>702</v>
      </c>
      <c r="AK424">
        <v>1</v>
      </c>
      <c r="AL424">
        <v>0</v>
      </c>
      <c r="AM424">
        <v>4.8</v>
      </c>
      <c r="AN424">
        <v>4.82</v>
      </c>
      <c r="AO424">
        <v>2.85</v>
      </c>
    </row>
    <row r="425" spans="1:41" x14ac:dyDescent="0.3">
      <c r="A425">
        <v>1</v>
      </c>
      <c r="B425">
        <v>0.5</v>
      </c>
      <c r="C425">
        <f t="shared" si="18"/>
        <v>0.85862494972146253</v>
      </c>
      <c r="D425" t="s">
        <v>34</v>
      </c>
      <c r="E425">
        <v>0</v>
      </c>
      <c r="F425">
        <v>1</v>
      </c>
      <c r="G425">
        <v>0</v>
      </c>
      <c r="H425">
        <v>0</v>
      </c>
      <c r="I425">
        <v>0</v>
      </c>
      <c r="J425" t="s">
        <v>51</v>
      </c>
      <c r="K425">
        <v>1</v>
      </c>
      <c r="L425">
        <v>0</v>
      </c>
      <c r="M425">
        <v>0</v>
      </c>
      <c r="N425">
        <v>0</v>
      </c>
      <c r="O425">
        <v>0</v>
      </c>
      <c r="P425">
        <v>0</v>
      </c>
      <c r="Q425">
        <v>0</v>
      </c>
      <c r="R425" t="s">
        <v>49</v>
      </c>
      <c r="S425">
        <v>0</v>
      </c>
      <c r="T425">
        <v>0</v>
      </c>
      <c r="U425">
        <v>0</v>
      </c>
      <c r="V425">
        <v>0</v>
      </c>
      <c r="W425">
        <v>0</v>
      </c>
      <c r="X425">
        <v>1</v>
      </c>
      <c r="Y425">
        <v>0</v>
      </c>
      <c r="Z425">
        <v>0</v>
      </c>
      <c r="AA425">
        <v>63.7</v>
      </c>
      <c r="AB425">
        <v>56</v>
      </c>
      <c r="AC425">
        <v>1635</v>
      </c>
      <c r="AD425">
        <v>7.399398083331354</v>
      </c>
      <c r="AE425">
        <f t="shared" si="19"/>
        <v>1635.0000000000002</v>
      </c>
      <c r="AF425">
        <v>7.2961012581790179</v>
      </c>
      <c r="AG425">
        <f t="shared" si="20"/>
        <v>1474.5398561611285</v>
      </c>
      <c r="AH425">
        <v>0.10329682515233607</v>
      </c>
      <c r="AI425">
        <v>1635</v>
      </c>
      <c r="AK425">
        <v>1</v>
      </c>
      <c r="AL425">
        <v>0</v>
      </c>
      <c r="AM425">
        <v>5.05</v>
      </c>
      <c r="AN425">
        <v>5.09</v>
      </c>
      <c r="AO425">
        <v>3.23</v>
      </c>
    </row>
    <row r="426" spans="1:41" x14ac:dyDescent="0.3">
      <c r="A426">
        <v>1</v>
      </c>
      <c r="B426">
        <v>1</v>
      </c>
      <c r="C426">
        <f t="shared" si="18"/>
        <v>1</v>
      </c>
      <c r="D426" t="s">
        <v>46</v>
      </c>
      <c r="E426">
        <v>0</v>
      </c>
      <c r="F426">
        <v>0</v>
      </c>
      <c r="G426">
        <v>0</v>
      </c>
      <c r="H426">
        <v>1</v>
      </c>
      <c r="I426">
        <v>0</v>
      </c>
      <c r="J426" t="s">
        <v>40</v>
      </c>
      <c r="K426">
        <v>0</v>
      </c>
      <c r="L426">
        <v>1</v>
      </c>
      <c r="M426">
        <v>0</v>
      </c>
      <c r="N426">
        <v>0</v>
      </c>
      <c r="O426">
        <v>0</v>
      </c>
      <c r="P426">
        <v>0</v>
      </c>
      <c r="Q426">
        <v>0</v>
      </c>
      <c r="R426" t="s">
        <v>49</v>
      </c>
      <c r="S426">
        <v>0</v>
      </c>
      <c r="T426">
        <v>0</v>
      </c>
      <c r="U426">
        <v>0</v>
      </c>
      <c r="V426">
        <v>0</v>
      </c>
      <c r="W426">
        <v>0</v>
      </c>
      <c r="X426">
        <v>1</v>
      </c>
      <c r="Y426">
        <v>0</v>
      </c>
      <c r="Z426">
        <v>0</v>
      </c>
      <c r="AA426">
        <v>62.8</v>
      </c>
      <c r="AB426">
        <v>60</v>
      </c>
      <c r="AC426">
        <v>6720</v>
      </c>
      <c r="AD426">
        <v>8.8128434335171946</v>
      </c>
      <c r="AE426">
        <f t="shared" si="19"/>
        <v>6719.9999999999955</v>
      </c>
      <c r="AF426">
        <v>8.6453387406362783</v>
      </c>
      <c r="AG426">
        <f t="shared" si="20"/>
        <v>5683.5921956970924</v>
      </c>
      <c r="AH426">
        <v>0.16750469288091629</v>
      </c>
      <c r="AI426">
        <v>6720</v>
      </c>
      <c r="AK426">
        <v>1</v>
      </c>
      <c r="AL426">
        <v>0</v>
      </c>
      <c r="AM426">
        <v>6.36</v>
      </c>
      <c r="AN426">
        <v>6.32</v>
      </c>
      <c r="AO426">
        <v>3.98</v>
      </c>
    </row>
    <row r="427" spans="1:41" x14ac:dyDescent="0.3">
      <c r="A427">
        <v>1</v>
      </c>
      <c r="B427">
        <v>0.83</v>
      </c>
      <c r="C427">
        <f t="shared" si="18"/>
        <v>0.9598542065367236</v>
      </c>
      <c r="D427" t="s">
        <v>37</v>
      </c>
      <c r="E427">
        <v>0</v>
      </c>
      <c r="F427">
        <v>0</v>
      </c>
      <c r="G427">
        <v>1</v>
      </c>
      <c r="H427">
        <v>0</v>
      </c>
      <c r="I427">
        <v>0</v>
      </c>
      <c r="J427" t="s">
        <v>48</v>
      </c>
      <c r="K427">
        <v>0</v>
      </c>
      <c r="L427">
        <v>0</v>
      </c>
      <c r="M427">
        <v>1</v>
      </c>
      <c r="N427">
        <v>0</v>
      </c>
      <c r="O427">
        <v>0</v>
      </c>
      <c r="P427">
        <v>0</v>
      </c>
      <c r="Q427">
        <v>0</v>
      </c>
      <c r="R427" t="s">
        <v>36</v>
      </c>
      <c r="S427">
        <v>0</v>
      </c>
      <c r="T427">
        <v>0</v>
      </c>
      <c r="U427">
        <v>1</v>
      </c>
      <c r="V427">
        <v>0</v>
      </c>
      <c r="W427">
        <v>0</v>
      </c>
      <c r="X427">
        <v>0</v>
      </c>
      <c r="Y427">
        <v>0</v>
      </c>
      <c r="Z427">
        <v>0</v>
      </c>
      <c r="AA427">
        <v>62.1</v>
      </c>
      <c r="AB427">
        <v>55</v>
      </c>
      <c r="AC427">
        <v>3198</v>
      </c>
      <c r="AD427">
        <v>8.0702808933938996</v>
      </c>
      <c r="AE427">
        <f t="shared" si="19"/>
        <v>3198.0000000000005</v>
      </c>
      <c r="AF427">
        <v>8.1041828609201012</v>
      </c>
      <c r="AG427">
        <f t="shared" si="20"/>
        <v>3308.27723781749</v>
      </c>
      <c r="AH427">
        <v>-3.390196752620156E-2</v>
      </c>
      <c r="AI427">
        <v>3198</v>
      </c>
      <c r="AK427">
        <v>1</v>
      </c>
      <c r="AL427">
        <v>0</v>
      </c>
      <c r="AM427">
        <v>6.05</v>
      </c>
      <c r="AN427">
        <v>6</v>
      </c>
      <c r="AO427">
        <v>3.74</v>
      </c>
    </row>
    <row r="428" spans="1:41" x14ac:dyDescent="0.3">
      <c r="A428">
        <v>1</v>
      </c>
      <c r="B428">
        <v>0.3</v>
      </c>
      <c r="C428">
        <f t="shared" si="18"/>
        <v>0.76739499771787789</v>
      </c>
      <c r="D428" t="s">
        <v>46</v>
      </c>
      <c r="E428">
        <v>0</v>
      </c>
      <c r="F428">
        <v>0</v>
      </c>
      <c r="G428">
        <v>0</v>
      </c>
      <c r="H428">
        <v>1</v>
      </c>
      <c r="I428">
        <v>0</v>
      </c>
      <c r="J428" t="s">
        <v>38</v>
      </c>
      <c r="K428">
        <v>0</v>
      </c>
      <c r="L428">
        <v>0</v>
      </c>
      <c r="M428">
        <v>0</v>
      </c>
      <c r="N428">
        <v>0</v>
      </c>
      <c r="O428">
        <v>1</v>
      </c>
      <c r="P428">
        <v>0</v>
      </c>
      <c r="Q428">
        <v>0</v>
      </c>
      <c r="R428" t="s">
        <v>49</v>
      </c>
      <c r="S428">
        <v>0</v>
      </c>
      <c r="T428">
        <v>0</v>
      </c>
      <c r="U428">
        <v>0</v>
      </c>
      <c r="V428">
        <v>0</v>
      </c>
      <c r="W428">
        <v>0</v>
      </c>
      <c r="X428">
        <v>1</v>
      </c>
      <c r="Y428">
        <v>0</v>
      </c>
      <c r="Z428">
        <v>0</v>
      </c>
      <c r="AA428">
        <v>62.5</v>
      </c>
      <c r="AB428">
        <v>59</v>
      </c>
      <c r="AC428">
        <v>608</v>
      </c>
      <c r="AD428">
        <v>6.4101748819661672</v>
      </c>
      <c r="AE428">
        <f t="shared" si="19"/>
        <v>608.00000000000011</v>
      </c>
      <c r="AF428">
        <v>6.2710042576687695</v>
      </c>
      <c r="AG428">
        <f t="shared" si="20"/>
        <v>529.00837191998471</v>
      </c>
      <c r="AH428">
        <v>0.13917062429739779</v>
      </c>
      <c r="AI428">
        <v>608</v>
      </c>
      <c r="AK428">
        <v>1</v>
      </c>
      <c r="AL428">
        <v>0</v>
      </c>
      <c r="AM428">
        <v>4.28</v>
      </c>
      <c r="AN428">
        <v>4.2300000000000004</v>
      </c>
      <c r="AO428">
        <v>2.66</v>
      </c>
    </row>
    <row r="429" spans="1:41" x14ac:dyDescent="0.3">
      <c r="A429">
        <v>1</v>
      </c>
      <c r="B429">
        <v>0.74</v>
      </c>
      <c r="C429">
        <f t="shared" si="18"/>
        <v>0.93593148038297558</v>
      </c>
      <c r="D429" t="s">
        <v>37</v>
      </c>
      <c r="E429">
        <v>0</v>
      </c>
      <c r="F429">
        <v>0</v>
      </c>
      <c r="G429">
        <v>1</v>
      </c>
      <c r="H429">
        <v>0</v>
      </c>
      <c r="I429">
        <v>0</v>
      </c>
      <c r="J429" t="s">
        <v>47</v>
      </c>
      <c r="K429">
        <v>0</v>
      </c>
      <c r="L429">
        <v>0</v>
      </c>
      <c r="M429">
        <v>0</v>
      </c>
      <c r="N429">
        <v>1</v>
      </c>
      <c r="O429">
        <v>0</v>
      </c>
      <c r="P429">
        <v>0</v>
      </c>
      <c r="Q429">
        <v>0</v>
      </c>
      <c r="R429" t="s">
        <v>36</v>
      </c>
      <c r="S429">
        <v>0</v>
      </c>
      <c r="T429">
        <v>0</v>
      </c>
      <c r="U429">
        <v>1</v>
      </c>
      <c r="V429">
        <v>0</v>
      </c>
      <c r="W429">
        <v>0</v>
      </c>
      <c r="X429">
        <v>0</v>
      </c>
      <c r="Y429">
        <v>0</v>
      </c>
      <c r="Z429">
        <v>0</v>
      </c>
      <c r="AA429">
        <v>61.6</v>
      </c>
      <c r="AB429">
        <v>55</v>
      </c>
      <c r="AC429">
        <v>2760</v>
      </c>
      <c r="AD429">
        <v>7.9229859587111955</v>
      </c>
      <c r="AE429">
        <f t="shared" si="19"/>
        <v>2759.9999999999995</v>
      </c>
      <c r="AF429">
        <v>7.8437617074754655</v>
      </c>
      <c r="AG429">
        <f t="shared" si="20"/>
        <v>2549.7783364084567</v>
      </c>
      <c r="AH429">
        <v>7.9224251235729959E-2</v>
      </c>
      <c r="AI429">
        <v>2760</v>
      </c>
      <c r="AK429">
        <v>1</v>
      </c>
      <c r="AL429">
        <v>0</v>
      </c>
      <c r="AM429">
        <v>5.8</v>
      </c>
      <c r="AN429">
        <v>5.85</v>
      </c>
      <c r="AO429">
        <v>3.59</v>
      </c>
    </row>
    <row r="430" spans="1:41" x14ac:dyDescent="0.3">
      <c r="A430">
        <v>1</v>
      </c>
      <c r="B430">
        <v>0.81</v>
      </c>
      <c r="C430">
        <f t="shared" si="18"/>
        <v>0.95471963760941148</v>
      </c>
      <c r="D430" t="s">
        <v>37</v>
      </c>
      <c r="E430">
        <v>0</v>
      </c>
      <c r="F430">
        <v>0</v>
      </c>
      <c r="G430">
        <v>1</v>
      </c>
      <c r="H430">
        <v>0</v>
      </c>
      <c r="I430">
        <v>0</v>
      </c>
      <c r="J430" t="s">
        <v>40</v>
      </c>
      <c r="K430">
        <v>0</v>
      </c>
      <c r="L430">
        <v>1</v>
      </c>
      <c r="M430">
        <v>0</v>
      </c>
      <c r="N430">
        <v>0</v>
      </c>
      <c r="O430">
        <v>0</v>
      </c>
      <c r="P430">
        <v>0</v>
      </c>
      <c r="Q430">
        <v>0</v>
      </c>
      <c r="R430" t="s">
        <v>45</v>
      </c>
      <c r="S430">
        <v>0</v>
      </c>
      <c r="T430">
        <v>0</v>
      </c>
      <c r="U430">
        <v>0</v>
      </c>
      <c r="V430">
        <v>1</v>
      </c>
      <c r="W430">
        <v>0</v>
      </c>
      <c r="X430">
        <v>0</v>
      </c>
      <c r="Y430">
        <v>0</v>
      </c>
      <c r="Z430">
        <v>0</v>
      </c>
      <c r="AA430">
        <v>62.1</v>
      </c>
      <c r="AB430">
        <v>57</v>
      </c>
      <c r="AC430">
        <v>3050</v>
      </c>
      <c r="AD430">
        <v>8.0228968696014569</v>
      </c>
      <c r="AE430">
        <f t="shared" si="19"/>
        <v>3049.9999999999986</v>
      </c>
      <c r="AF430">
        <v>7.9442014949811899</v>
      </c>
      <c r="AG430">
        <f t="shared" si="20"/>
        <v>2819.1804326754241</v>
      </c>
      <c r="AH430">
        <v>7.8695374620266989E-2</v>
      </c>
      <c r="AI430">
        <v>3050</v>
      </c>
      <c r="AK430">
        <v>1</v>
      </c>
      <c r="AL430">
        <v>0</v>
      </c>
      <c r="AM430">
        <v>5.97</v>
      </c>
      <c r="AN430">
        <v>5.91</v>
      </c>
      <c r="AO430">
        <v>3.69</v>
      </c>
    </row>
    <row r="431" spans="1:41" x14ac:dyDescent="0.3">
      <c r="A431">
        <v>1</v>
      </c>
      <c r="B431">
        <v>0.72</v>
      </c>
      <c r="C431">
        <f t="shared" si="18"/>
        <v>0.93030941457244143</v>
      </c>
      <c r="D431" t="s">
        <v>37</v>
      </c>
      <c r="E431">
        <v>0</v>
      </c>
      <c r="F431">
        <v>0</v>
      </c>
      <c r="G431">
        <v>1</v>
      </c>
      <c r="H431">
        <v>0</v>
      </c>
      <c r="I431">
        <v>0</v>
      </c>
      <c r="J431" t="s">
        <v>47</v>
      </c>
      <c r="K431">
        <v>0</v>
      </c>
      <c r="L431">
        <v>0</v>
      </c>
      <c r="M431">
        <v>0</v>
      </c>
      <c r="N431">
        <v>1</v>
      </c>
      <c r="O431">
        <v>0</v>
      </c>
      <c r="P431">
        <v>0</v>
      </c>
      <c r="Q431">
        <v>0</v>
      </c>
      <c r="R431" t="s">
        <v>43</v>
      </c>
      <c r="S431">
        <v>0</v>
      </c>
      <c r="T431">
        <v>0</v>
      </c>
      <c r="U431">
        <v>0</v>
      </c>
      <c r="V431">
        <v>0</v>
      </c>
      <c r="W431">
        <v>0</v>
      </c>
      <c r="X431">
        <v>0</v>
      </c>
      <c r="Y431">
        <v>1</v>
      </c>
      <c r="Z431">
        <v>0</v>
      </c>
      <c r="AA431">
        <v>62.2</v>
      </c>
      <c r="AB431">
        <v>57</v>
      </c>
      <c r="AC431">
        <v>3502</v>
      </c>
      <c r="AD431">
        <v>8.1610895128457965</v>
      </c>
      <c r="AE431">
        <f t="shared" si="19"/>
        <v>3501.9999999999977</v>
      </c>
      <c r="AF431">
        <v>8.213218291233229</v>
      </c>
      <c r="AG431">
        <f t="shared" si="20"/>
        <v>3689.3969342786636</v>
      </c>
      <c r="AH431">
        <v>-5.2128778387432462E-2</v>
      </c>
      <c r="AI431">
        <v>3502</v>
      </c>
      <c r="AK431">
        <v>1</v>
      </c>
      <c r="AL431">
        <v>0</v>
      </c>
      <c r="AM431">
        <v>5.72</v>
      </c>
      <c r="AN431">
        <v>5.75</v>
      </c>
      <c r="AO431">
        <v>3.57</v>
      </c>
    </row>
    <row r="432" spans="1:41" x14ac:dyDescent="0.3">
      <c r="A432">
        <v>1</v>
      </c>
      <c r="B432">
        <v>0.52</v>
      </c>
      <c r="C432">
        <f t="shared" si="18"/>
        <v>0.86606230248622262</v>
      </c>
      <c r="D432" t="s">
        <v>37</v>
      </c>
      <c r="E432">
        <v>0</v>
      </c>
      <c r="F432">
        <v>0</v>
      </c>
      <c r="G432">
        <v>1</v>
      </c>
      <c r="H432">
        <v>0</v>
      </c>
      <c r="I432">
        <v>0</v>
      </c>
      <c r="J432" t="s">
        <v>40</v>
      </c>
      <c r="K432">
        <v>0</v>
      </c>
      <c r="L432">
        <v>1</v>
      </c>
      <c r="M432">
        <v>0</v>
      </c>
      <c r="N432">
        <v>0</v>
      </c>
      <c r="O432">
        <v>0</v>
      </c>
      <c r="P432">
        <v>0</v>
      </c>
      <c r="Q432">
        <v>0</v>
      </c>
      <c r="R432" t="s">
        <v>36</v>
      </c>
      <c r="S432">
        <v>0</v>
      </c>
      <c r="T432">
        <v>0</v>
      </c>
      <c r="U432">
        <v>1</v>
      </c>
      <c r="V432">
        <v>0</v>
      </c>
      <c r="W432">
        <v>0</v>
      </c>
      <c r="X432">
        <v>0</v>
      </c>
      <c r="Y432">
        <v>0</v>
      </c>
      <c r="Z432">
        <v>0</v>
      </c>
      <c r="AA432">
        <v>62.3</v>
      </c>
      <c r="AB432">
        <v>56</v>
      </c>
      <c r="AC432">
        <v>1389</v>
      </c>
      <c r="AD432">
        <v>7.2363393427543441</v>
      </c>
      <c r="AE432">
        <f t="shared" si="19"/>
        <v>1389.0000000000005</v>
      </c>
      <c r="AF432">
        <v>7.3274190756530597</v>
      </c>
      <c r="AG432">
        <f t="shared" si="20"/>
        <v>1521.4499530829639</v>
      </c>
      <c r="AH432">
        <v>-9.1079732898715626E-2</v>
      </c>
      <c r="AI432">
        <v>1389</v>
      </c>
      <c r="AK432">
        <v>1</v>
      </c>
      <c r="AL432">
        <v>0</v>
      </c>
      <c r="AM432">
        <v>5.12</v>
      </c>
      <c r="AN432">
        <v>5.16</v>
      </c>
      <c r="AO432">
        <v>3.2</v>
      </c>
    </row>
    <row r="433" spans="1:41" x14ac:dyDescent="0.3">
      <c r="A433">
        <v>1</v>
      </c>
      <c r="B433">
        <v>0.24</v>
      </c>
      <c r="C433">
        <f t="shared" si="18"/>
        <v>0.73064842432297705</v>
      </c>
      <c r="D433" t="s">
        <v>52</v>
      </c>
      <c r="E433">
        <v>0</v>
      </c>
      <c r="F433">
        <v>0</v>
      </c>
      <c r="G433">
        <v>0</v>
      </c>
      <c r="H433">
        <v>0</v>
      </c>
      <c r="I433">
        <v>1</v>
      </c>
      <c r="J433" t="s">
        <v>40</v>
      </c>
      <c r="K433">
        <v>0</v>
      </c>
      <c r="L433">
        <v>1</v>
      </c>
      <c r="M433">
        <v>0</v>
      </c>
      <c r="N433">
        <v>0</v>
      </c>
      <c r="O433">
        <v>0</v>
      </c>
      <c r="P433">
        <v>0</v>
      </c>
      <c r="Q433">
        <v>0</v>
      </c>
      <c r="R433" t="s">
        <v>43</v>
      </c>
      <c r="S433">
        <v>0</v>
      </c>
      <c r="T433">
        <v>0</v>
      </c>
      <c r="U433">
        <v>0</v>
      </c>
      <c r="V433">
        <v>0</v>
      </c>
      <c r="W433">
        <v>0</v>
      </c>
      <c r="X433">
        <v>0</v>
      </c>
      <c r="Y433">
        <v>1</v>
      </c>
      <c r="Z433">
        <v>0</v>
      </c>
      <c r="AA433">
        <v>60.3</v>
      </c>
      <c r="AB433">
        <v>61</v>
      </c>
      <c r="AC433">
        <v>521</v>
      </c>
      <c r="AD433">
        <v>6.2557500417533669</v>
      </c>
      <c r="AE433">
        <f t="shared" si="19"/>
        <v>521</v>
      </c>
      <c r="AF433">
        <v>6.368102887034313</v>
      </c>
      <c r="AG433">
        <f t="shared" si="20"/>
        <v>582.95085557011748</v>
      </c>
      <c r="AH433">
        <v>-0.11235284528094613</v>
      </c>
      <c r="AI433">
        <v>521</v>
      </c>
      <c r="AK433">
        <v>1</v>
      </c>
      <c r="AL433">
        <v>0</v>
      </c>
      <c r="AM433">
        <v>4.03</v>
      </c>
      <c r="AN433">
        <v>4.0599999999999996</v>
      </c>
      <c r="AO433">
        <v>2.44</v>
      </c>
    </row>
    <row r="434" spans="1:41" x14ac:dyDescent="0.3">
      <c r="A434">
        <v>1</v>
      </c>
      <c r="B434">
        <v>0.3</v>
      </c>
      <c r="C434">
        <f t="shared" si="18"/>
        <v>0.76739499771787789</v>
      </c>
      <c r="D434" t="s">
        <v>37</v>
      </c>
      <c r="E434">
        <v>0</v>
      </c>
      <c r="F434">
        <v>0</v>
      </c>
      <c r="G434">
        <v>1</v>
      </c>
      <c r="H434">
        <v>0</v>
      </c>
      <c r="I434">
        <v>0</v>
      </c>
      <c r="J434" t="s">
        <v>48</v>
      </c>
      <c r="K434">
        <v>0</v>
      </c>
      <c r="L434">
        <v>0</v>
      </c>
      <c r="M434">
        <v>1</v>
      </c>
      <c r="N434">
        <v>0</v>
      </c>
      <c r="O434">
        <v>0</v>
      </c>
      <c r="P434">
        <v>0</v>
      </c>
      <c r="Q434">
        <v>0</v>
      </c>
      <c r="R434" t="s">
        <v>49</v>
      </c>
      <c r="S434">
        <v>0</v>
      </c>
      <c r="T434">
        <v>0</v>
      </c>
      <c r="U434">
        <v>0</v>
      </c>
      <c r="V434">
        <v>0</v>
      </c>
      <c r="W434">
        <v>0</v>
      </c>
      <c r="X434">
        <v>1</v>
      </c>
      <c r="Y434">
        <v>0</v>
      </c>
      <c r="Z434">
        <v>0</v>
      </c>
      <c r="AA434">
        <v>62.1</v>
      </c>
      <c r="AB434">
        <v>57</v>
      </c>
      <c r="AC434">
        <v>568</v>
      </c>
      <c r="AD434">
        <v>6.3421214187211516</v>
      </c>
      <c r="AE434">
        <f t="shared" si="19"/>
        <v>568.00000000000011</v>
      </c>
      <c r="AF434">
        <v>6.4750991437580119</v>
      </c>
      <c r="AG434">
        <f t="shared" si="20"/>
        <v>648.78354726139128</v>
      </c>
      <c r="AH434">
        <v>-0.13297772503686023</v>
      </c>
      <c r="AI434">
        <v>568</v>
      </c>
      <c r="AK434">
        <v>1</v>
      </c>
      <c r="AL434">
        <v>0</v>
      </c>
      <c r="AM434">
        <v>4.2699999999999996</v>
      </c>
      <c r="AN434">
        <v>4.3</v>
      </c>
      <c r="AO434">
        <v>2.66</v>
      </c>
    </row>
    <row r="435" spans="1:41" x14ac:dyDescent="0.3">
      <c r="A435">
        <v>1</v>
      </c>
      <c r="B435">
        <v>0.34</v>
      </c>
      <c r="C435">
        <f t="shared" si="18"/>
        <v>0.78880964799645237</v>
      </c>
      <c r="D435" t="s">
        <v>52</v>
      </c>
      <c r="E435">
        <v>0</v>
      </c>
      <c r="F435">
        <v>0</v>
      </c>
      <c r="G435">
        <v>0</v>
      </c>
      <c r="H435">
        <v>0</v>
      </c>
      <c r="I435">
        <v>1</v>
      </c>
      <c r="J435" t="s">
        <v>40</v>
      </c>
      <c r="K435">
        <v>0</v>
      </c>
      <c r="L435">
        <v>1</v>
      </c>
      <c r="M435">
        <v>0</v>
      </c>
      <c r="N435">
        <v>0</v>
      </c>
      <c r="O435">
        <v>0</v>
      </c>
      <c r="P435">
        <v>0</v>
      </c>
      <c r="Q435">
        <v>0</v>
      </c>
      <c r="R435" t="s">
        <v>36</v>
      </c>
      <c r="S435">
        <v>0</v>
      </c>
      <c r="T435">
        <v>0</v>
      </c>
      <c r="U435">
        <v>1</v>
      </c>
      <c r="V435">
        <v>0</v>
      </c>
      <c r="W435">
        <v>0</v>
      </c>
      <c r="X435">
        <v>0</v>
      </c>
      <c r="Y435">
        <v>0</v>
      </c>
      <c r="Z435">
        <v>0</v>
      </c>
      <c r="AA435">
        <v>63.3</v>
      </c>
      <c r="AB435">
        <v>56</v>
      </c>
      <c r="AC435">
        <v>765</v>
      </c>
      <c r="AD435">
        <v>6.6398758338265358</v>
      </c>
      <c r="AE435">
        <f t="shared" si="19"/>
        <v>765</v>
      </c>
      <c r="AF435">
        <v>6.5209057896658003</v>
      </c>
      <c r="AG435">
        <f t="shared" si="20"/>
        <v>679.19331308387325</v>
      </c>
      <c r="AH435">
        <v>0.11897004416073553</v>
      </c>
      <c r="AI435">
        <v>765</v>
      </c>
      <c r="AK435">
        <v>1</v>
      </c>
      <c r="AL435">
        <v>0</v>
      </c>
      <c r="AM435">
        <v>4.4400000000000004</v>
      </c>
      <c r="AN435">
        <v>4.41</v>
      </c>
      <c r="AO435">
        <v>2.8</v>
      </c>
    </row>
    <row r="436" spans="1:41" x14ac:dyDescent="0.3">
      <c r="A436">
        <v>1</v>
      </c>
      <c r="B436">
        <v>0.84</v>
      </c>
      <c r="C436">
        <f t="shared" si="18"/>
        <v>0.9623853759508727</v>
      </c>
      <c r="D436" t="s">
        <v>37</v>
      </c>
      <c r="E436">
        <v>0</v>
      </c>
      <c r="F436">
        <v>0</v>
      </c>
      <c r="G436">
        <v>1</v>
      </c>
      <c r="H436">
        <v>0</v>
      </c>
      <c r="I436">
        <v>0</v>
      </c>
      <c r="J436" t="s">
        <v>51</v>
      </c>
      <c r="K436">
        <v>1</v>
      </c>
      <c r="L436">
        <v>0</v>
      </c>
      <c r="M436">
        <v>0</v>
      </c>
      <c r="N436">
        <v>0</v>
      </c>
      <c r="O436">
        <v>0</v>
      </c>
      <c r="P436">
        <v>0</v>
      </c>
      <c r="Q436">
        <v>0</v>
      </c>
      <c r="R436" t="s">
        <v>45</v>
      </c>
      <c r="S436">
        <v>0</v>
      </c>
      <c r="T436">
        <v>0</v>
      </c>
      <c r="U436">
        <v>0</v>
      </c>
      <c r="V436">
        <v>1</v>
      </c>
      <c r="W436">
        <v>0</v>
      </c>
      <c r="X436">
        <v>0</v>
      </c>
      <c r="Y436">
        <v>0</v>
      </c>
      <c r="Z436">
        <v>0</v>
      </c>
      <c r="AA436">
        <v>61.8</v>
      </c>
      <c r="AB436">
        <v>56</v>
      </c>
      <c r="AC436">
        <v>3246</v>
      </c>
      <c r="AD436">
        <v>8.0851787480745365</v>
      </c>
      <c r="AE436">
        <f t="shared" si="19"/>
        <v>3246</v>
      </c>
      <c r="AF436">
        <v>8.0514992333480517</v>
      </c>
      <c r="AG436">
        <f t="shared" si="20"/>
        <v>3138.496784892322</v>
      </c>
      <c r="AH436">
        <v>3.3679514726484783E-2</v>
      </c>
      <c r="AI436">
        <v>3246</v>
      </c>
      <c r="AK436">
        <v>1</v>
      </c>
      <c r="AL436">
        <v>0</v>
      </c>
      <c r="AM436">
        <v>6.04</v>
      </c>
      <c r="AN436">
        <v>6.06</v>
      </c>
      <c r="AO436">
        <v>3.74</v>
      </c>
    </row>
    <row r="437" spans="1:41" x14ac:dyDescent="0.3">
      <c r="A437">
        <v>1</v>
      </c>
      <c r="B437">
        <v>0.71</v>
      </c>
      <c r="C437">
        <f t="shared" si="18"/>
        <v>0.92745257402238301</v>
      </c>
      <c r="D437" t="s">
        <v>52</v>
      </c>
      <c r="E437">
        <v>0</v>
      </c>
      <c r="F437">
        <v>0</v>
      </c>
      <c r="G437">
        <v>0</v>
      </c>
      <c r="H437">
        <v>0</v>
      </c>
      <c r="I437">
        <v>1</v>
      </c>
      <c r="J437" t="s">
        <v>38</v>
      </c>
      <c r="K437">
        <v>0</v>
      </c>
      <c r="L437">
        <v>0</v>
      </c>
      <c r="M437">
        <v>0</v>
      </c>
      <c r="N437">
        <v>0</v>
      </c>
      <c r="O437">
        <v>1</v>
      </c>
      <c r="P437">
        <v>0</v>
      </c>
      <c r="Q437">
        <v>0</v>
      </c>
      <c r="R437" t="s">
        <v>41</v>
      </c>
      <c r="S437">
        <v>0</v>
      </c>
      <c r="T437">
        <v>0</v>
      </c>
      <c r="U437">
        <v>0</v>
      </c>
      <c r="V437">
        <v>0</v>
      </c>
      <c r="W437">
        <v>1</v>
      </c>
      <c r="X437">
        <v>0</v>
      </c>
      <c r="Y437">
        <v>0</v>
      </c>
      <c r="Z437">
        <v>0</v>
      </c>
      <c r="AA437">
        <v>62.8</v>
      </c>
      <c r="AB437">
        <v>58</v>
      </c>
      <c r="AC437">
        <v>2277</v>
      </c>
      <c r="AD437">
        <v>7.7306140660637395</v>
      </c>
      <c r="AE437">
        <f t="shared" si="19"/>
        <v>2276.9999999999995</v>
      </c>
      <c r="AF437">
        <v>7.8327936424586078</v>
      </c>
      <c r="AG437">
        <f t="shared" si="20"/>
        <v>2521.9650098476282</v>
      </c>
      <c r="AH437">
        <v>-0.1021795763948683</v>
      </c>
      <c r="AI437">
        <v>2277</v>
      </c>
      <c r="AK437">
        <v>1</v>
      </c>
      <c r="AL437">
        <v>0</v>
      </c>
      <c r="AM437">
        <v>5.67</v>
      </c>
      <c r="AN437">
        <v>5.7</v>
      </c>
      <c r="AO437">
        <v>3.57</v>
      </c>
    </row>
    <row r="438" spans="1:41" x14ac:dyDescent="0.3">
      <c r="A438">
        <v>1</v>
      </c>
      <c r="B438">
        <v>0.7</v>
      </c>
      <c r="C438">
        <f t="shared" si="18"/>
        <v>0.9245641699070527</v>
      </c>
      <c r="D438" t="s">
        <v>52</v>
      </c>
      <c r="E438">
        <v>0</v>
      </c>
      <c r="F438">
        <v>0</v>
      </c>
      <c r="G438">
        <v>0</v>
      </c>
      <c r="H438">
        <v>0</v>
      </c>
      <c r="I438">
        <v>1</v>
      </c>
      <c r="J438" t="s">
        <v>38</v>
      </c>
      <c r="K438">
        <v>0</v>
      </c>
      <c r="L438">
        <v>0</v>
      </c>
      <c r="M438">
        <v>0</v>
      </c>
      <c r="N438">
        <v>0</v>
      </c>
      <c r="O438">
        <v>1</v>
      </c>
      <c r="P438">
        <v>0</v>
      </c>
      <c r="Q438">
        <v>0</v>
      </c>
      <c r="R438" t="s">
        <v>36</v>
      </c>
      <c r="S438">
        <v>0</v>
      </c>
      <c r="T438">
        <v>0</v>
      </c>
      <c r="U438">
        <v>1</v>
      </c>
      <c r="V438">
        <v>0</v>
      </c>
      <c r="W438">
        <v>0</v>
      </c>
      <c r="X438">
        <v>0</v>
      </c>
      <c r="Y438">
        <v>0</v>
      </c>
      <c r="Z438">
        <v>0</v>
      </c>
      <c r="AA438">
        <v>63.4</v>
      </c>
      <c r="AB438">
        <v>61</v>
      </c>
      <c r="AC438">
        <v>2176</v>
      </c>
      <c r="AD438">
        <v>7.6852436079758331</v>
      </c>
      <c r="AE438">
        <f t="shared" si="19"/>
        <v>2175.9999999999995</v>
      </c>
      <c r="AF438">
        <v>7.6045707295845109</v>
      </c>
      <c r="AG438">
        <f t="shared" si="20"/>
        <v>2007.3500127587261</v>
      </c>
      <c r="AH438">
        <v>8.06728783913222E-2</v>
      </c>
      <c r="AI438">
        <v>2176</v>
      </c>
      <c r="AK438">
        <v>1</v>
      </c>
      <c r="AL438">
        <v>0</v>
      </c>
      <c r="AM438">
        <v>5.62</v>
      </c>
      <c r="AN438">
        <v>5.58</v>
      </c>
      <c r="AO438">
        <v>3.55</v>
      </c>
    </row>
    <row r="439" spans="1:41" x14ac:dyDescent="0.3">
      <c r="A439">
        <v>1</v>
      </c>
      <c r="B439">
        <v>0.73</v>
      </c>
      <c r="C439">
        <f t="shared" si="18"/>
        <v>0.93313546776018752</v>
      </c>
      <c r="D439" t="s">
        <v>37</v>
      </c>
      <c r="E439">
        <v>0</v>
      </c>
      <c r="F439">
        <v>0</v>
      </c>
      <c r="G439">
        <v>1</v>
      </c>
      <c r="H439">
        <v>0</v>
      </c>
      <c r="I439">
        <v>0</v>
      </c>
      <c r="J439" t="s">
        <v>35</v>
      </c>
      <c r="K439">
        <v>0</v>
      </c>
      <c r="L439">
        <v>0</v>
      </c>
      <c r="M439">
        <v>0</v>
      </c>
      <c r="N439">
        <v>0</v>
      </c>
      <c r="O439">
        <v>0</v>
      </c>
      <c r="P439">
        <v>0</v>
      </c>
      <c r="Q439">
        <v>1</v>
      </c>
      <c r="R439" t="s">
        <v>49</v>
      </c>
      <c r="S439">
        <v>0</v>
      </c>
      <c r="T439">
        <v>0</v>
      </c>
      <c r="U439">
        <v>0</v>
      </c>
      <c r="V439">
        <v>0</v>
      </c>
      <c r="W439">
        <v>0</v>
      </c>
      <c r="X439">
        <v>1</v>
      </c>
      <c r="Y439">
        <v>0</v>
      </c>
      <c r="Z439">
        <v>0</v>
      </c>
      <c r="AA439">
        <v>62</v>
      </c>
      <c r="AB439">
        <v>56</v>
      </c>
      <c r="AC439">
        <v>2258</v>
      </c>
      <c r="AD439">
        <v>7.7222347447096071</v>
      </c>
      <c r="AE439">
        <f t="shared" si="19"/>
        <v>2257.9999999999995</v>
      </c>
      <c r="AF439">
        <v>7.5976821344538514</v>
      </c>
      <c r="AG439">
        <f t="shared" si="20"/>
        <v>1993.5697091940483</v>
      </c>
      <c r="AH439">
        <v>0.1245526102557557</v>
      </c>
      <c r="AI439">
        <v>2258</v>
      </c>
      <c r="AK439">
        <v>1</v>
      </c>
      <c r="AL439">
        <v>0</v>
      </c>
      <c r="AM439">
        <v>5.76</v>
      </c>
      <c r="AN439">
        <v>5.79</v>
      </c>
      <c r="AO439">
        <v>3.58</v>
      </c>
    </row>
    <row r="440" spans="1:41" x14ac:dyDescent="0.3">
      <c r="A440">
        <v>1</v>
      </c>
      <c r="B440">
        <v>0.82</v>
      </c>
      <c r="C440">
        <f t="shared" si="18"/>
        <v>0.95729913422253865</v>
      </c>
      <c r="D440" t="s">
        <v>37</v>
      </c>
      <c r="E440">
        <v>0</v>
      </c>
      <c r="F440">
        <v>0</v>
      </c>
      <c r="G440">
        <v>1</v>
      </c>
      <c r="H440">
        <v>0</v>
      </c>
      <c r="I440">
        <v>0</v>
      </c>
      <c r="J440" t="s">
        <v>48</v>
      </c>
      <c r="K440">
        <v>0</v>
      </c>
      <c r="L440">
        <v>0</v>
      </c>
      <c r="M440">
        <v>1</v>
      </c>
      <c r="N440">
        <v>0</v>
      </c>
      <c r="O440">
        <v>0</v>
      </c>
      <c r="P440">
        <v>0</v>
      </c>
      <c r="Q440">
        <v>0</v>
      </c>
      <c r="R440" t="s">
        <v>45</v>
      </c>
      <c r="S440">
        <v>0</v>
      </c>
      <c r="T440">
        <v>0</v>
      </c>
      <c r="U440">
        <v>0</v>
      </c>
      <c r="V440">
        <v>1</v>
      </c>
      <c r="W440">
        <v>0</v>
      </c>
      <c r="X440">
        <v>0</v>
      </c>
      <c r="Y440">
        <v>0</v>
      </c>
      <c r="Z440">
        <v>0</v>
      </c>
      <c r="AA440">
        <v>61.7</v>
      </c>
      <c r="AB440">
        <v>53</v>
      </c>
      <c r="AC440">
        <v>2867</v>
      </c>
      <c r="AD440">
        <v>7.9610214658833698</v>
      </c>
      <c r="AE440">
        <f t="shared" si="19"/>
        <v>2867</v>
      </c>
      <c r="AF440">
        <v>7.843138446196674</v>
      </c>
      <c r="AG440">
        <f t="shared" si="20"/>
        <v>2548.1896534355901</v>
      </c>
      <c r="AH440">
        <v>0.11788301968669579</v>
      </c>
      <c r="AI440">
        <v>2867</v>
      </c>
      <c r="AK440">
        <v>1</v>
      </c>
      <c r="AL440">
        <v>0</v>
      </c>
      <c r="AM440">
        <v>6.12</v>
      </c>
      <c r="AN440">
        <v>6</v>
      </c>
      <c r="AO440">
        <v>3.74</v>
      </c>
    </row>
    <row r="441" spans="1:41" x14ac:dyDescent="0.3">
      <c r="A441">
        <v>1</v>
      </c>
      <c r="B441">
        <v>0.73</v>
      </c>
      <c r="C441">
        <f t="shared" si="18"/>
        <v>0.93313546776018752</v>
      </c>
      <c r="D441" t="s">
        <v>37</v>
      </c>
      <c r="E441">
        <v>0</v>
      </c>
      <c r="F441">
        <v>0</v>
      </c>
      <c r="G441">
        <v>1</v>
      </c>
      <c r="H441">
        <v>0</v>
      </c>
      <c r="I441">
        <v>0</v>
      </c>
      <c r="J441" t="s">
        <v>51</v>
      </c>
      <c r="K441">
        <v>1</v>
      </c>
      <c r="L441">
        <v>0</v>
      </c>
      <c r="M441">
        <v>0</v>
      </c>
      <c r="N441">
        <v>0</v>
      </c>
      <c r="O441">
        <v>0</v>
      </c>
      <c r="P441">
        <v>0</v>
      </c>
      <c r="Q441">
        <v>0</v>
      </c>
      <c r="R441" t="s">
        <v>45</v>
      </c>
      <c r="S441">
        <v>0</v>
      </c>
      <c r="T441">
        <v>0</v>
      </c>
      <c r="U441">
        <v>0</v>
      </c>
      <c r="V441">
        <v>1</v>
      </c>
      <c r="W441">
        <v>0</v>
      </c>
      <c r="X441">
        <v>0</v>
      </c>
      <c r="Y441">
        <v>0</v>
      </c>
      <c r="Z441">
        <v>0</v>
      </c>
      <c r="AA441">
        <v>61.9</v>
      </c>
      <c r="AB441">
        <v>57</v>
      </c>
      <c r="AC441">
        <v>2557</v>
      </c>
      <c r="AD441">
        <v>7.8465899752911863</v>
      </c>
      <c r="AE441">
        <f t="shared" si="19"/>
        <v>2556.9999999999991</v>
      </c>
      <c r="AF441">
        <v>7.7852621449524317</v>
      </c>
      <c r="AG441">
        <f t="shared" si="20"/>
        <v>2404.8964968295109</v>
      </c>
      <c r="AH441">
        <v>6.1327830338754552E-2</v>
      </c>
      <c r="AI441">
        <v>2557</v>
      </c>
      <c r="AK441">
        <v>1</v>
      </c>
      <c r="AL441">
        <v>0</v>
      </c>
      <c r="AM441">
        <v>5.76</v>
      </c>
      <c r="AN441">
        <v>5.81</v>
      </c>
      <c r="AO441">
        <v>3.58</v>
      </c>
    </row>
    <row r="442" spans="1:41" x14ac:dyDescent="0.3">
      <c r="A442">
        <v>1</v>
      </c>
      <c r="B442">
        <v>0.71</v>
      </c>
      <c r="C442">
        <f t="shared" si="18"/>
        <v>0.92745257402238301</v>
      </c>
      <c r="D442" t="s">
        <v>37</v>
      </c>
      <c r="E442">
        <v>0</v>
      </c>
      <c r="F442">
        <v>0</v>
      </c>
      <c r="G442">
        <v>1</v>
      </c>
      <c r="H442">
        <v>0</v>
      </c>
      <c r="I442">
        <v>0</v>
      </c>
      <c r="J442" t="s">
        <v>38</v>
      </c>
      <c r="K442">
        <v>0</v>
      </c>
      <c r="L442">
        <v>0</v>
      </c>
      <c r="M442">
        <v>0</v>
      </c>
      <c r="N442">
        <v>0</v>
      </c>
      <c r="O442">
        <v>1</v>
      </c>
      <c r="P442">
        <v>0</v>
      </c>
      <c r="Q442">
        <v>0</v>
      </c>
      <c r="R442" t="s">
        <v>36</v>
      </c>
      <c r="S442">
        <v>0</v>
      </c>
      <c r="T442">
        <v>0</v>
      </c>
      <c r="U442">
        <v>1</v>
      </c>
      <c r="V442">
        <v>0</v>
      </c>
      <c r="W442">
        <v>0</v>
      </c>
      <c r="X442">
        <v>0</v>
      </c>
      <c r="Y442">
        <v>0</v>
      </c>
      <c r="Z442">
        <v>0</v>
      </c>
      <c r="AA442">
        <v>62.1</v>
      </c>
      <c r="AB442">
        <v>57</v>
      </c>
      <c r="AC442">
        <v>2313</v>
      </c>
      <c r="AD442">
        <v>7.7463006622314392</v>
      </c>
      <c r="AE442">
        <f t="shared" si="19"/>
        <v>2313</v>
      </c>
      <c r="AF442">
        <v>7.693914932594792</v>
      </c>
      <c r="AG442">
        <f t="shared" si="20"/>
        <v>2194.9508481030462</v>
      </c>
      <c r="AH442">
        <v>5.2385729636647227E-2</v>
      </c>
      <c r="AI442">
        <v>2313</v>
      </c>
      <c r="AK442">
        <v>1</v>
      </c>
      <c r="AL442">
        <v>0</v>
      </c>
      <c r="AM442">
        <v>5.68</v>
      </c>
      <c r="AN442">
        <v>5.73</v>
      </c>
      <c r="AO442">
        <v>3.54</v>
      </c>
    </row>
    <row r="443" spans="1:41" x14ac:dyDescent="0.3">
      <c r="A443">
        <v>1</v>
      </c>
      <c r="B443">
        <v>0.7</v>
      </c>
      <c r="C443">
        <f t="shared" si="18"/>
        <v>0.9245641699070527</v>
      </c>
      <c r="D443" t="s">
        <v>37</v>
      </c>
      <c r="E443">
        <v>0</v>
      </c>
      <c r="F443">
        <v>0</v>
      </c>
      <c r="G443">
        <v>1</v>
      </c>
      <c r="H443">
        <v>0</v>
      </c>
      <c r="I443">
        <v>0</v>
      </c>
      <c r="J443" t="s">
        <v>48</v>
      </c>
      <c r="K443">
        <v>0</v>
      </c>
      <c r="L443">
        <v>0</v>
      </c>
      <c r="M443">
        <v>1</v>
      </c>
      <c r="N443">
        <v>0</v>
      </c>
      <c r="O443">
        <v>0</v>
      </c>
      <c r="P443">
        <v>0</v>
      </c>
      <c r="Q443">
        <v>0</v>
      </c>
      <c r="R443" t="s">
        <v>41</v>
      </c>
      <c r="S443">
        <v>0</v>
      </c>
      <c r="T443">
        <v>0</v>
      </c>
      <c r="U443">
        <v>0</v>
      </c>
      <c r="V443">
        <v>0</v>
      </c>
      <c r="W443">
        <v>1</v>
      </c>
      <c r="X443">
        <v>0</v>
      </c>
      <c r="Y443">
        <v>0</v>
      </c>
      <c r="Z443">
        <v>0</v>
      </c>
      <c r="AA443">
        <v>61.6</v>
      </c>
      <c r="AB443">
        <v>57</v>
      </c>
      <c r="AC443">
        <v>2998</v>
      </c>
      <c r="AD443">
        <v>8.0057006786625422</v>
      </c>
      <c r="AE443">
        <f t="shared" si="19"/>
        <v>2997.9999999999977</v>
      </c>
      <c r="AF443">
        <v>8.0140751588807486</v>
      </c>
      <c r="AG443">
        <f t="shared" si="20"/>
        <v>3023.2121135194916</v>
      </c>
      <c r="AH443">
        <v>-8.3744802182064149E-3</v>
      </c>
      <c r="AI443">
        <v>2998</v>
      </c>
      <c r="AK443">
        <v>1</v>
      </c>
      <c r="AL443">
        <v>0</v>
      </c>
      <c r="AM443">
        <v>5.7</v>
      </c>
      <c r="AN443">
        <v>5.73</v>
      </c>
      <c r="AO443">
        <v>3.52</v>
      </c>
    </row>
    <row r="444" spans="1:41" x14ac:dyDescent="0.3">
      <c r="A444">
        <v>1</v>
      </c>
      <c r="B444">
        <v>0.76</v>
      </c>
      <c r="C444">
        <f t="shared" si="18"/>
        <v>0.94143623296652101</v>
      </c>
      <c r="D444" t="s">
        <v>37</v>
      </c>
      <c r="E444">
        <v>0</v>
      </c>
      <c r="F444">
        <v>0</v>
      </c>
      <c r="G444">
        <v>1</v>
      </c>
      <c r="H444">
        <v>0</v>
      </c>
      <c r="I444">
        <v>0</v>
      </c>
      <c r="J444" t="s">
        <v>51</v>
      </c>
      <c r="K444">
        <v>1</v>
      </c>
      <c r="L444">
        <v>0</v>
      </c>
      <c r="M444">
        <v>0</v>
      </c>
      <c r="N444">
        <v>0</v>
      </c>
      <c r="O444">
        <v>0</v>
      </c>
      <c r="P444">
        <v>0</v>
      </c>
      <c r="Q444">
        <v>0</v>
      </c>
      <c r="R444" t="s">
        <v>39</v>
      </c>
      <c r="S444">
        <v>0</v>
      </c>
      <c r="T444">
        <v>0</v>
      </c>
      <c r="U444">
        <v>0</v>
      </c>
      <c r="V444">
        <v>0</v>
      </c>
      <c r="W444">
        <v>0</v>
      </c>
      <c r="X444">
        <v>0</v>
      </c>
      <c r="Y444">
        <v>0</v>
      </c>
      <c r="Z444">
        <v>1</v>
      </c>
      <c r="AA444">
        <v>62.3</v>
      </c>
      <c r="AB444">
        <v>57</v>
      </c>
      <c r="AC444">
        <v>4223</v>
      </c>
      <c r="AD444">
        <v>8.3483010549339429</v>
      </c>
      <c r="AE444">
        <f t="shared" si="19"/>
        <v>4222.9999999999973</v>
      </c>
      <c r="AF444">
        <v>8.3900623378875014</v>
      </c>
      <c r="AG444">
        <f t="shared" si="20"/>
        <v>4403.0921651406879</v>
      </c>
      <c r="AH444">
        <v>-4.1761282953558521E-2</v>
      </c>
      <c r="AI444">
        <v>4223</v>
      </c>
      <c r="AK444">
        <v>1</v>
      </c>
      <c r="AL444">
        <v>0</v>
      </c>
      <c r="AM444">
        <v>5.84</v>
      </c>
      <c r="AN444">
        <v>5.87</v>
      </c>
      <c r="AO444">
        <v>3.65</v>
      </c>
    </row>
    <row r="445" spans="1:41" x14ac:dyDescent="0.3">
      <c r="A445">
        <v>1</v>
      </c>
      <c r="B445">
        <v>0.32</v>
      </c>
      <c r="C445">
        <f t="shared" si="18"/>
        <v>0.77836353222053056</v>
      </c>
      <c r="D445" t="s">
        <v>37</v>
      </c>
      <c r="E445">
        <v>0</v>
      </c>
      <c r="F445">
        <v>0</v>
      </c>
      <c r="G445">
        <v>1</v>
      </c>
      <c r="H445">
        <v>0</v>
      </c>
      <c r="I445">
        <v>0</v>
      </c>
      <c r="J445" t="s">
        <v>44</v>
      </c>
      <c r="K445">
        <v>0</v>
      </c>
      <c r="L445">
        <v>0</v>
      </c>
      <c r="M445">
        <v>0</v>
      </c>
      <c r="N445">
        <v>0</v>
      </c>
      <c r="O445">
        <v>0</v>
      </c>
      <c r="P445">
        <v>1</v>
      </c>
      <c r="Q445">
        <v>0</v>
      </c>
      <c r="R445" t="s">
        <v>41</v>
      </c>
      <c r="S445">
        <v>0</v>
      </c>
      <c r="T445">
        <v>0</v>
      </c>
      <c r="U445">
        <v>0</v>
      </c>
      <c r="V445">
        <v>0</v>
      </c>
      <c r="W445">
        <v>1</v>
      </c>
      <c r="X445">
        <v>0</v>
      </c>
      <c r="Y445">
        <v>0</v>
      </c>
      <c r="Z445">
        <v>0</v>
      </c>
      <c r="AA445">
        <v>61.3</v>
      </c>
      <c r="AB445">
        <v>56</v>
      </c>
      <c r="AC445">
        <v>523</v>
      </c>
      <c r="AD445">
        <v>6.2595814640649232</v>
      </c>
      <c r="AE445">
        <f t="shared" si="19"/>
        <v>523.00000000000011</v>
      </c>
      <c r="AF445">
        <v>6.3271635140543001</v>
      </c>
      <c r="AG445">
        <f t="shared" si="20"/>
        <v>559.56713636378959</v>
      </c>
      <c r="AH445">
        <v>-6.7582049989376891E-2</v>
      </c>
      <c r="AI445">
        <v>523</v>
      </c>
      <c r="AK445">
        <v>1</v>
      </c>
      <c r="AL445">
        <v>0</v>
      </c>
      <c r="AM445">
        <v>4.43</v>
      </c>
      <c r="AN445">
        <v>4.45</v>
      </c>
      <c r="AO445">
        <v>2.72</v>
      </c>
    </row>
    <row r="446" spans="1:41" x14ac:dyDescent="0.3">
      <c r="A446">
        <v>1</v>
      </c>
      <c r="B446">
        <v>0.8</v>
      </c>
      <c r="C446">
        <f t="shared" si="18"/>
        <v>0.9521151773152291</v>
      </c>
      <c r="D446" t="s">
        <v>34</v>
      </c>
      <c r="E446">
        <v>0</v>
      </c>
      <c r="F446">
        <v>1</v>
      </c>
      <c r="G446">
        <v>0</v>
      </c>
      <c r="H446">
        <v>0</v>
      </c>
      <c r="I446">
        <v>0</v>
      </c>
      <c r="J446" t="s">
        <v>40</v>
      </c>
      <c r="K446">
        <v>0</v>
      </c>
      <c r="L446">
        <v>1</v>
      </c>
      <c r="M446">
        <v>0</v>
      </c>
      <c r="N446">
        <v>0</v>
      </c>
      <c r="O446">
        <v>0</v>
      </c>
      <c r="P446">
        <v>0</v>
      </c>
      <c r="Q446">
        <v>0</v>
      </c>
      <c r="R446" t="s">
        <v>45</v>
      </c>
      <c r="S446">
        <v>0</v>
      </c>
      <c r="T446">
        <v>0</v>
      </c>
      <c r="U446">
        <v>0</v>
      </c>
      <c r="V446">
        <v>1</v>
      </c>
      <c r="W446">
        <v>0</v>
      </c>
      <c r="X446">
        <v>0</v>
      </c>
      <c r="Y446">
        <v>0</v>
      </c>
      <c r="Z446">
        <v>0</v>
      </c>
      <c r="AA446">
        <v>57.7</v>
      </c>
      <c r="AB446">
        <v>65</v>
      </c>
      <c r="AC446">
        <v>2640</v>
      </c>
      <c r="AD446">
        <v>7.8785341961403619</v>
      </c>
      <c r="AE446">
        <f t="shared" si="19"/>
        <v>2640</v>
      </c>
      <c r="AF446">
        <v>7.8215724990175044</v>
      </c>
      <c r="AG446">
        <f t="shared" si="20"/>
        <v>2493.8238619272861</v>
      </c>
      <c r="AH446">
        <v>5.696169712285748E-2</v>
      </c>
      <c r="AI446">
        <v>2640</v>
      </c>
      <c r="AK446">
        <v>1</v>
      </c>
      <c r="AL446">
        <v>0</v>
      </c>
      <c r="AM446">
        <v>6.13</v>
      </c>
      <c r="AN446">
        <v>6.08</v>
      </c>
      <c r="AO446">
        <v>3.52</v>
      </c>
    </row>
    <row r="447" spans="1:41" x14ac:dyDescent="0.3">
      <c r="A447">
        <v>1</v>
      </c>
      <c r="B447">
        <v>1</v>
      </c>
      <c r="C447">
        <f t="shared" si="18"/>
        <v>1</v>
      </c>
      <c r="D447" t="s">
        <v>34</v>
      </c>
      <c r="E447">
        <v>0</v>
      </c>
      <c r="F447">
        <v>1</v>
      </c>
      <c r="G447">
        <v>0</v>
      </c>
      <c r="H447">
        <v>0</v>
      </c>
      <c r="I447">
        <v>0</v>
      </c>
      <c r="J447" t="s">
        <v>51</v>
      </c>
      <c r="K447">
        <v>1</v>
      </c>
      <c r="L447">
        <v>0</v>
      </c>
      <c r="M447">
        <v>0</v>
      </c>
      <c r="N447">
        <v>0</v>
      </c>
      <c r="O447">
        <v>0</v>
      </c>
      <c r="P447">
        <v>0</v>
      </c>
      <c r="Q447">
        <v>0</v>
      </c>
      <c r="R447" t="s">
        <v>49</v>
      </c>
      <c r="S447">
        <v>0</v>
      </c>
      <c r="T447">
        <v>0</v>
      </c>
      <c r="U447">
        <v>0</v>
      </c>
      <c r="V447">
        <v>0</v>
      </c>
      <c r="W447">
        <v>0</v>
      </c>
      <c r="X447">
        <v>1</v>
      </c>
      <c r="Y447">
        <v>0</v>
      </c>
      <c r="Z447">
        <v>0</v>
      </c>
      <c r="AA447">
        <v>62.1</v>
      </c>
      <c r="AB447">
        <v>64</v>
      </c>
      <c r="AC447">
        <v>5174</v>
      </c>
      <c r="AD447">
        <v>8.551401362745974</v>
      </c>
      <c r="AE447">
        <f t="shared" si="19"/>
        <v>5173.9999999999973</v>
      </c>
      <c r="AF447">
        <v>8.6248789549290787</v>
      </c>
      <c r="AG447">
        <f t="shared" si="20"/>
        <v>5568.488629668761</v>
      </c>
      <c r="AH447">
        <v>-7.347759218310479E-2</v>
      </c>
      <c r="AI447">
        <v>5174</v>
      </c>
      <c r="AK447">
        <v>1</v>
      </c>
      <c r="AL447">
        <v>0</v>
      </c>
      <c r="AM447">
        <v>6.38</v>
      </c>
      <c r="AN447">
        <v>6.35</v>
      </c>
      <c r="AO447">
        <v>3.95</v>
      </c>
    </row>
    <row r="448" spans="1:41" x14ac:dyDescent="0.3">
      <c r="A448">
        <v>1</v>
      </c>
      <c r="B448">
        <v>0.3</v>
      </c>
      <c r="C448">
        <f t="shared" si="18"/>
        <v>0.76739499771787789</v>
      </c>
      <c r="D448" t="s">
        <v>37</v>
      </c>
      <c r="E448">
        <v>0</v>
      </c>
      <c r="F448">
        <v>0</v>
      </c>
      <c r="G448">
        <v>1</v>
      </c>
      <c r="H448">
        <v>0</v>
      </c>
      <c r="I448">
        <v>0</v>
      </c>
      <c r="J448" t="s">
        <v>38</v>
      </c>
      <c r="K448">
        <v>0</v>
      </c>
      <c r="L448">
        <v>0</v>
      </c>
      <c r="M448">
        <v>0</v>
      </c>
      <c r="N448">
        <v>0</v>
      </c>
      <c r="O448">
        <v>1</v>
      </c>
      <c r="P448">
        <v>0</v>
      </c>
      <c r="Q448">
        <v>0</v>
      </c>
      <c r="R448" t="s">
        <v>41</v>
      </c>
      <c r="S448">
        <v>0</v>
      </c>
      <c r="T448">
        <v>0</v>
      </c>
      <c r="U448">
        <v>0</v>
      </c>
      <c r="V448">
        <v>0</v>
      </c>
      <c r="W448">
        <v>1</v>
      </c>
      <c r="X448">
        <v>0</v>
      </c>
      <c r="Y448">
        <v>0</v>
      </c>
      <c r="Z448">
        <v>0</v>
      </c>
      <c r="AA448">
        <v>62.9</v>
      </c>
      <c r="AB448">
        <v>54</v>
      </c>
      <c r="AC448">
        <v>675</v>
      </c>
      <c r="AD448">
        <v>6.5147126908725301</v>
      </c>
      <c r="AE448">
        <f t="shared" si="19"/>
        <v>675.00000000000023</v>
      </c>
      <c r="AF448">
        <v>6.3455476931181849</v>
      </c>
      <c r="AG448">
        <f t="shared" si="20"/>
        <v>569.94946164565897</v>
      </c>
      <c r="AH448">
        <v>0.16916499775434524</v>
      </c>
      <c r="AI448">
        <v>675</v>
      </c>
      <c r="AK448">
        <v>1</v>
      </c>
      <c r="AL448">
        <v>0</v>
      </c>
      <c r="AM448">
        <v>4.3099999999999996</v>
      </c>
      <c r="AN448">
        <v>4.28</v>
      </c>
      <c r="AO448">
        <v>2.7</v>
      </c>
    </row>
    <row r="449" spans="1:41" x14ac:dyDescent="0.3">
      <c r="A449">
        <v>1</v>
      </c>
      <c r="B449">
        <v>0.36</v>
      </c>
      <c r="C449">
        <f t="shared" si="18"/>
        <v>0.79878687431266571</v>
      </c>
      <c r="D449" t="s">
        <v>46</v>
      </c>
      <c r="E449">
        <v>0</v>
      </c>
      <c r="F449">
        <v>0</v>
      </c>
      <c r="G449">
        <v>0</v>
      </c>
      <c r="H449">
        <v>1</v>
      </c>
      <c r="I449">
        <v>0</v>
      </c>
      <c r="J449" t="s">
        <v>40</v>
      </c>
      <c r="K449">
        <v>0</v>
      </c>
      <c r="L449">
        <v>1</v>
      </c>
      <c r="M449">
        <v>0</v>
      </c>
      <c r="N449">
        <v>0</v>
      </c>
      <c r="O449">
        <v>0</v>
      </c>
      <c r="P449">
        <v>0</v>
      </c>
      <c r="Q449">
        <v>0</v>
      </c>
      <c r="R449" t="s">
        <v>41</v>
      </c>
      <c r="S449">
        <v>0</v>
      </c>
      <c r="T449">
        <v>0</v>
      </c>
      <c r="U449">
        <v>0</v>
      </c>
      <c r="V449">
        <v>0</v>
      </c>
      <c r="W449">
        <v>1</v>
      </c>
      <c r="X449">
        <v>0</v>
      </c>
      <c r="Y449">
        <v>0</v>
      </c>
      <c r="Z449">
        <v>0</v>
      </c>
      <c r="AA449">
        <v>60.4</v>
      </c>
      <c r="AB449">
        <v>58</v>
      </c>
      <c r="AC449">
        <v>852</v>
      </c>
      <c r="AD449">
        <v>6.7475865268293154</v>
      </c>
      <c r="AE449">
        <f t="shared" si="19"/>
        <v>851.99999999999966</v>
      </c>
      <c r="AF449">
        <v>6.8231928983784318</v>
      </c>
      <c r="AG449">
        <f t="shared" si="20"/>
        <v>918.9143311581596</v>
      </c>
      <c r="AH449">
        <v>-7.5606371549116425E-2</v>
      </c>
      <c r="AI449">
        <v>852</v>
      </c>
      <c r="AK449">
        <v>1</v>
      </c>
      <c r="AL449">
        <v>0</v>
      </c>
      <c r="AM449">
        <v>4.6399999999999997</v>
      </c>
      <c r="AN449">
        <v>4.67</v>
      </c>
      <c r="AO449">
        <v>2.81</v>
      </c>
    </row>
    <row r="450" spans="1:41" x14ac:dyDescent="0.3">
      <c r="A450">
        <v>1</v>
      </c>
      <c r="B450">
        <v>0.42</v>
      </c>
      <c r="C450">
        <f t="shared" si="18"/>
        <v>0.82632809503848892</v>
      </c>
      <c r="D450" t="s">
        <v>52</v>
      </c>
      <c r="E450">
        <v>0</v>
      </c>
      <c r="F450">
        <v>0</v>
      </c>
      <c r="G450">
        <v>0</v>
      </c>
      <c r="H450">
        <v>0</v>
      </c>
      <c r="I450">
        <v>1</v>
      </c>
      <c r="J450" t="s">
        <v>48</v>
      </c>
      <c r="K450">
        <v>0</v>
      </c>
      <c r="L450">
        <v>0</v>
      </c>
      <c r="M450">
        <v>1</v>
      </c>
      <c r="N450">
        <v>0</v>
      </c>
      <c r="O450">
        <v>0</v>
      </c>
      <c r="P450">
        <v>0</v>
      </c>
      <c r="Q450">
        <v>0</v>
      </c>
      <c r="R450" t="s">
        <v>43</v>
      </c>
      <c r="S450">
        <v>0</v>
      </c>
      <c r="T450">
        <v>0</v>
      </c>
      <c r="U450">
        <v>0</v>
      </c>
      <c r="V450">
        <v>0</v>
      </c>
      <c r="W450">
        <v>0</v>
      </c>
      <c r="X450">
        <v>0</v>
      </c>
      <c r="Y450">
        <v>1</v>
      </c>
      <c r="Z450">
        <v>0</v>
      </c>
      <c r="AA450">
        <v>63</v>
      </c>
      <c r="AB450">
        <v>59</v>
      </c>
      <c r="AC450">
        <v>1154</v>
      </c>
      <c r="AD450">
        <v>7.0509894470680452</v>
      </c>
      <c r="AE450">
        <f t="shared" si="19"/>
        <v>1154.0000000000005</v>
      </c>
      <c r="AF450">
        <v>7.2549788642108304</v>
      </c>
      <c r="AG450">
        <f t="shared" si="20"/>
        <v>1415.1330928577604</v>
      </c>
      <c r="AH450">
        <v>-0.20398941714278518</v>
      </c>
      <c r="AI450">
        <v>1154</v>
      </c>
      <c r="AK450">
        <v>1</v>
      </c>
      <c r="AL450">
        <v>0</v>
      </c>
      <c r="AM450">
        <v>4.75</v>
      </c>
      <c r="AN450">
        <v>4.8099999999999996</v>
      </c>
      <c r="AO450">
        <v>3.01</v>
      </c>
    </row>
    <row r="451" spans="1:41" x14ac:dyDescent="0.3">
      <c r="A451">
        <v>1</v>
      </c>
      <c r="B451">
        <v>0.57999999999999996</v>
      </c>
      <c r="C451">
        <f t="shared" ref="C451:C514" si="21">(B451^0.2199)</f>
        <v>0.88711069634013073</v>
      </c>
      <c r="D451" t="s">
        <v>34</v>
      </c>
      <c r="E451">
        <v>0</v>
      </c>
      <c r="F451">
        <v>1</v>
      </c>
      <c r="G451">
        <v>0</v>
      </c>
      <c r="H451">
        <v>0</v>
      </c>
      <c r="I451">
        <v>0</v>
      </c>
      <c r="J451" t="s">
        <v>40</v>
      </c>
      <c r="K451">
        <v>0</v>
      </c>
      <c r="L451">
        <v>1</v>
      </c>
      <c r="M451">
        <v>0</v>
      </c>
      <c r="N451">
        <v>0</v>
      </c>
      <c r="O451">
        <v>0</v>
      </c>
      <c r="P451">
        <v>0</v>
      </c>
      <c r="Q451">
        <v>0</v>
      </c>
      <c r="R451" t="s">
        <v>36</v>
      </c>
      <c r="S451">
        <v>0</v>
      </c>
      <c r="T451">
        <v>0</v>
      </c>
      <c r="U451">
        <v>1</v>
      </c>
      <c r="V451">
        <v>0</v>
      </c>
      <c r="W451">
        <v>0</v>
      </c>
      <c r="X451">
        <v>0</v>
      </c>
      <c r="Y451">
        <v>0</v>
      </c>
      <c r="Z451">
        <v>0</v>
      </c>
      <c r="AA451">
        <v>61</v>
      </c>
      <c r="AB451">
        <v>62</v>
      </c>
      <c r="AC451">
        <v>1844</v>
      </c>
      <c r="AD451">
        <v>7.5196924041165394</v>
      </c>
      <c r="AE451">
        <f t="shared" ref="AE451:AE514" si="22">EXP(AD451)</f>
        <v>1844.0000000000005</v>
      </c>
      <c r="AF451">
        <v>7.4261831486368095</v>
      </c>
      <c r="AG451">
        <f t="shared" ref="AG451:AG514" si="23">EXP(AF451)</f>
        <v>1679.3853605448169</v>
      </c>
      <c r="AH451">
        <v>9.350925547972988E-2</v>
      </c>
      <c r="AI451">
        <v>1844</v>
      </c>
      <c r="AK451">
        <v>1</v>
      </c>
      <c r="AL451">
        <v>0</v>
      </c>
      <c r="AM451">
        <v>5.36</v>
      </c>
      <c r="AN451">
        <v>5.33</v>
      </c>
      <c r="AO451">
        <v>3.26</v>
      </c>
    </row>
    <row r="452" spans="1:41" x14ac:dyDescent="0.3">
      <c r="A452">
        <v>1</v>
      </c>
      <c r="B452">
        <v>0.32</v>
      </c>
      <c r="C452">
        <f t="shared" si="21"/>
        <v>0.77836353222053056</v>
      </c>
      <c r="D452" t="s">
        <v>52</v>
      </c>
      <c r="E452">
        <v>0</v>
      </c>
      <c r="F452">
        <v>0</v>
      </c>
      <c r="G452">
        <v>0</v>
      </c>
      <c r="H452">
        <v>0</v>
      </c>
      <c r="I452">
        <v>1</v>
      </c>
      <c r="J452" t="s">
        <v>44</v>
      </c>
      <c r="K452">
        <v>0</v>
      </c>
      <c r="L452">
        <v>0</v>
      </c>
      <c r="M452">
        <v>0</v>
      </c>
      <c r="N452">
        <v>0</v>
      </c>
      <c r="O452">
        <v>0</v>
      </c>
      <c r="P452">
        <v>1</v>
      </c>
      <c r="Q452">
        <v>0</v>
      </c>
      <c r="R452" t="s">
        <v>45</v>
      </c>
      <c r="S452">
        <v>0</v>
      </c>
      <c r="T452">
        <v>0</v>
      </c>
      <c r="U452">
        <v>0</v>
      </c>
      <c r="V452">
        <v>1</v>
      </c>
      <c r="W452">
        <v>0</v>
      </c>
      <c r="X452">
        <v>0</v>
      </c>
      <c r="Y452">
        <v>0</v>
      </c>
      <c r="Z452">
        <v>0</v>
      </c>
      <c r="AA452">
        <v>63.4</v>
      </c>
      <c r="AB452">
        <v>56</v>
      </c>
      <c r="AC452">
        <v>480</v>
      </c>
      <c r="AD452">
        <v>6.1737861039019366</v>
      </c>
      <c r="AE452">
        <f t="shared" si="22"/>
        <v>480</v>
      </c>
      <c r="AF452">
        <v>5.8749228508129683</v>
      </c>
      <c r="AG452">
        <f t="shared" si="23"/>
        <v>355.99719471714673</v>
      </c>
      <c r="AH452">
        <v>0.29886325308896833</v>
      </c>
      <c r="AI452">
        <v>480</v>
      </c>
      <c r="AK452">
        <v>1</v>
      </c>
      <c r="AL452">
        <v>0</v>
      </c>
      <c r="AM452">
        <v>4.37</v>
      </c>
      <c r="AN452">
        <v>4.34</v>
      </c>
      <c r="AO452">
        <v>2.76</v>
      </c>
    </row>
    <row r="453" spans="1:41" x14ac:dyDescent="0.3">
      <c r="A453">
        <v>1</v>
      </c>
      <c r="B453">
        <v>0.78</v>
      </c>
      <c r="C453">
        <f t="shared" si="21"/>
        <v>0.94682911306354378</v>
      </c>
      <c r="D453" t="s">
        <v>34</v>
      </c>
      <c r="E453">
        <v>0</v>
      </c>
      <c r="F453">
        <v>1</v>
      </c>
      <c r="G453">
        <v>0</v>
      </c>
      <c r="H453">
        <v>0</v>
      </c>
      <c r="I453">
        <v>0</v>
      </c>
      <c r="J453" t="s">
        <v>40</v>
      </c>
      <c r="K453">
        <v>0</v>
      </c>
      <c r="L453">
        <v>1</v>
      </c>
      <c r="M453">
        <v>0</v>
      </c>
      <c r="N453">
        <v>0</v>
      </c>
      <c r="O453">
        <v>0</v>
      </c>
      <c r="P453">
        <v>0</v>
      </c>
      <c r="Q453">
        <v>0</v>
      </c>
      <c r="R453" t="s">
        <v>45</v>
      </c>
      <c r="S453">
        <v>0</v>
      </c>
      <c r="T453">
        <v>0</v>
      </c>
      <c r="U453">
        <v>0</v>
      </c>
      <c r="V453">
        <v>1</v>
      </c>
      <c r="W453">
        <v>0</v>
      </c>
      <c r="X453">
        <v>0</v>
      </c>
      <c r="Y453">
        <v>0</v>
      </c>
      <c r="Z453">
        <v>0</v>
      </c>
      <c r="AA453">
        <v>63.7</v>
      </c>
      <c r="AB453">
        <v>54</v>
      </c>
      <c r="AC453">
        <v>2363</v>
      </c>
      <c r="AD453">
        <v>7.7676872771869077</v>
      </c>
      <c r="AE453">
        <f t="shared" si="22"/>
        <v>2362.9999999999995</v>
      </c>
      <c r="AF453">
        <v>7.7787979317232665</v>
      </c>
      <c r="AG453">
        <f t="shared" si="23"/>
        <v>2389.4008705544966</v>
      </c>
      <c r="AH453">
        <v>-1.1110654536358844E-2</v>
      </c>
      <c r="AI453">
        <v>2363</v>
      </c>
      <c r="AK453">
        <v>1</v>
      </c>
      <c r="AL453">
        <v>0</v>
      </c>
      <c r="AM453">
        <v>5.82</v>
      </c>
      <c r="AN453">
        <v>5.77</v>
      </c>
      <c r="AO453">
        <v>3.69</v>
      </c>
    </row>
    <row r="454" spans="1:41" x14ac:dyDescent="0.3">
      <c r="A454">
        <v>1</v>
      </c>
      <c r="B454">
        <v>0.46</v>
      </c>
      <c r="C454">
        <f t="shared" si="21"/>
        <v>0.84302498703315643</v>
      </c>
      <c r="D454" t="s">
        <v>52</v>
      </c>
      <c r="E454">
        <v>0</v>
      </c>
      <c r="F454">
        <v>0</v>
      </c>
      <c r="G454">
        <v>0</v>
      </c>
      <c r="H454">
        <v>0</v>
      </c>
      <c r="I454">
        <v>1</v>
      </c>
      <c r="J454" t="s">
        <v>38</v>
      </c>
      <c r="K454">
        <v>0</v>
      </c>
      <c r="L454">
        <v>0</v>
      </c>
      <c r="M454">
        <v>0</v>
      </c>
      <c r="N454">
        <v>0</v>
      </c>
      <c r="O454">
        <v>1</v>
      </c>
      <c r="P454">
        <v>0</v>
      </c>
      <c r="Q454">
        <v>0</v>
      </c>
      <c r="R454" t="s">
        <v>43</v>
      </c>
      <c r="S454">
        <v>0</v>
      </c>
      <c r="T454">
        <v>0</v>
      </c>
      <c r="U454">
        <v>0</v>
      </c>
      <c r="V454">
        <v>0</v>
      </c>
      <c r="W454">
        <v>0</v>
      </c>
      <c r="X454">
        <v>0</v>
      </c>
      <c r="Y454">
        <v>1</v>
      </c>
      <c r="Z454">
        <v>0</v>
      </c>
      <c r="AA454">
        <v>62</v>
      </c>
      <c r="AB454">
        <v>56</v>
      </c>
      <c r="AC454">
        <v>1572</v>
      </c>
      <c r="AD454">
        <v>7.360103972989152</v>
      </c>
      <c r="AE454">
        <f t="shared" si="22"/>
        <v>1572.0000000000002</v>
      </c>
      <c r="AF454">
        <v>7.244560634268769</v>
      </c>
      <c r="AG454">
        <f t="shared" si="23"/>
        <v>1400.4664438178443</v>
      </c>
      <c r="AH454">
        <v>0.11554333872038303</v>
      </c>
      <c r="AI454">
        <v>1572</v>
      </c>
      <c r="AK454">
        <v>1</v>
      </c>
      <c r="AL454">
        <v>0</v>
      </c>
      <c r="AM454">
        <v>4.96</v>
      </c>
      <c r="AN454">
        <v>4.9800000000000004</v>
      </c>
      <c r="AO454">
        <v>3.07</v>
      </c>
    </row>
    <row r="455" spans="1:41" x14ac:dyDescent="0.3">
      <c r="A455">
        <v>1</v>
      </c>
      <c r="B455">
        <v>0.73</v>
      </c>
      <c r="C455">
        <f t="shared" si="21"/>
        <v>0.93313546776018752</v>
      </c>
      <c r="D455" t="s">
        <v>46</v>
      </c>
      <c r="E455">
        <v>0</v>
      </c>
      <c r="F455">
        <v>0</v>
      </c>
      <c r="G455">
        <v>0</v>
      </c>
      <c r="H455">
        <v>1</v>
      </c>
      <c r="I455">
        <v>0</v>
      </c>
      <c r="J455" t="s">
        <v>40</v>
      </c>
      <c r="K455">
        <v>0</v>
      </c>
      <c r="L455">
        <v>1</v>
      </c>
      <c r="M455">
        <v>0</v>
      </c>
      <c r="N455">
        <v>0</v>
      </c>
      <c r="O455">
        <v>0</v>
      </c>
      <c r="P455">
        <v>0</v>
      </c>
      <c r="Q455">
        <v>0</v>
      </c>
      <c r="R455" t="s">
        <v>36</v>
      </c>
      <c r="S455">
        <v>0</v>
      </c>
      <c r="T455">
        <v>0</v>
      </c>
      <c r="U455">
        <v>1</v>
      </c>
      <c r="V455">
        <v>0</v>
      </c>
      <c r="W455">
        <v>0</v>
      </c>
      <c r="X455">
        <v>0</v>
      </c>
      <c r="Y455">
        <v>0</v>
      </c>
      <c r="Z455">
        <v>0</v>
      </c>
      <c r="AA455">
        <v>61.8</v>
      </c>
      <c r="AB455">
        <v>59</v>
      </c>
      <c r="AC455">
        <v>2510</v>
      </c>
      <c r="AD455">
        <v>7.8280380321258294</v>
      </c>
      <c r="AE455">
        <f t="shared" si="22"/>
        <v>2509.9999999999995</v>
      </c>
      <c r="AF455">
        <v>7.8841330671686176</v>
      </c>
      <c r="AG455">
        <f t="shared" si="23"/>
        <v>2654.822475358088</v>
      </c>
      <c r="AH455">
        <v>-5.6095035042788233E-2</v>
      </c>
      <c r="AI455">
        <v>2510</v>
      </c>
      <c r="AK455">
        <v>1</v>
      </c>
      <c r="AL455">
        <v>0</v>
      </c>
      <c r="AM455">
        <v>5.8</v>
      </c>
      <c r="AN455">
        <v>5.73</v>
      </c>
      <c r="AO455">
        <v>3.56</v>
      </c>
    </row>
    <row r="456" spans="1:41" x14ac:dyDescent="0.3">
      <c r="A456">
        <v>1</v>
      </c>
      <c r="B456">
        <v>0.56000000000000005</v>
      </c>
      <c r="C456">
        <f t="shared" si="21"/>
        <v>0.88029157857036111</v>
      </c>
      <c r="D456" t="s">
        <v>46</v>
      </c>
      <c r="E456">
        <v>0</v>
      </c>
      <c r="F456">
        <v>0</v>
      </c>
      <c r="G456">
        <v>0</v>
      </c>
      <c r="H456">
        <v>1</v>
      </c>
      <c r="I456">
        <v>0</v>
      </c>
      <c r="J456" t="s">
        <v>40</v>
      </c>
      <c r="K456">
        <v>0</v>
      </c>
      <c r="L456">
        <v>1</v>
      </c>
      <c r="M456">
        <v>0</v>
      </c>
      <c r="N456">
        <v>0</v>
      </c>
      <c r="O456">
        <v>0</v>
      </c>
      <c r="P456">
        <v>0</v>
      </c>
      <c r="Q456">
        <v>0</v>
      </c>
      <c r="R456" t="s">
        <v>41</v>
      </c>
      <c r="S456">
        <v>0</v>
      </c>
      <c r="T456">
        <v>0</v>
      </c>
      <c r="U456">
        <v>0</v>
      </c>
      <c r="V456">
        <v>0</v>
      </c>
      <c r="W456">
        <v>1</v>
      </c>
      <c r="X456">
        <v>0</v>
      </c>
      <c r="Y456">
        <v>0</v>
      </c>
      <c r="Z456">
        <v>0</v>
      </c>
      <c r="AA456">
        <v>60.1</v>
      </c>
      <c r="AB456">
        <v>61</v>
      </c>
      <c r="AC456">
        <v>1882</v>
      </c>
      <c r="AD456">
        <v>7.5400903201453247</v>
      </c>
      <c r="AE456">
        <f t="shared" si="22"/>
        <v>1881.9999999999995</v>
      </c>
      <c r="AF456">
        <v>7.605025229868831</v>
      </c>
      <c r="AG456">
        <f t="shared" si="23"/>
        <v>2008.2625612713255</v>
      </c>
      <c r="AH456">
        <v>-6.4934909723506351E-2</v>
      </c>
      <c r="AI456">
        <v>1882</v>
      </c>
      <c r="AK456">
        <v>1</v>
      </c>
      <c r="AL456">
        <v>0</v>
      </c>
      <c r="AM456">
        <v>5.38</v>
      </c>
      <c r="AN456">
        <v>5.31</v>
      </c>
      <c r="AO456">
        <v>3.21</v>
      </c>
    </row>
    <row r="457" spans="1:41" x14ac:dyDescent="0.3">
      <c r="A457">
        <v>1</v>
      </c>
      <c r="B457">
        <v>0.59</v>
      </c>
      <c r="C457">
        <f t="shared" si="21"/>
        <v>0.89045167945814385</v>
      </c>
      <c r="D457" t="s">
        <v>37</v>
      </c>
      <c r="E457">
        <v>0</v>
      </c>
      <c r="F457">
        <v>0</v>
      </c>
      <c r="G457">
        <v>1</v>
      </c>
      <c r="H457">
        <v>0</v>
      </c>
      <c r="I457">
        <v>0</v>
      </c>
      <c r="J457" t="s">
        <v>47</v>
      </c>
      <c r="K457">
        <v>0</v>
      </c>
      <c r="L457">
        <v>0</v>
      </c>
      <c r="M457">
        <v>0</v>
      </c>
      <c r="N457">
        <v>1</v>
      </c>
      <c r="O457">
        <v>0</v>
      </c>
      <c r="P457">
        <v>0</v>
      </c>
      <c r="Q457">
        <v>0</v>
      </c>
      <c r="R457" t="s">
        <v>39</v>
      </c>
      <c r="S457">
        <v>0</v>
      </c>
      <c r="T457">
        <v>0</v>
      </c>
      <c r="U457">
        <v>0</v>
      </c>
      <c r="V457">
        <v>0</v>
      </c>
      <c r="W457">
        <v>0</v>
      </c>
      <c r="X457">
        <v>0</v>
      </c>
      <c r="Y457">
        <v>0</v>
      </c>
      <c r="Z457">
        <v>1</v>
      </c>
      <c r="AA457">
        <v>61</v>
      </c>
      <c r="AB457">
        <v>57</v>
      </c>
      <c r="AC457">
        <v>2024</v>
      </c>
      <c r="AD457">
        <v>7.6128310304073565</v>
      </c>
      <c r="AE457">
        <f t="shared" si="22"/>
        <v>2024.0000000000007</v>
      </c>
      <c r="AF457">
        <v>7.7796245320493895</v>
      </c>
      <c r="AG457">
        <f t="shared" si="23"/>
        <v>2391.3767666189956</v>
      </c>
      <c r="AH457">
        <v>-0.16679350164203299</v>
      </c>
      <c r="AI457">
        <v>2024</v>
      </c>
      <c r="AK457">
        <v>1</v>
      </c>
      <c r="AL457">
        <v>0</v>
      </c>
      <c r="AM457">
        <v>5.41</v>
      </c>
      <c r="AN457">
        <v>5.44</v>
      </c>
      <c r="AO457">
        <v>3.31</v>
      </c>
    </row>
    <row r="458" spans="1:41" x14ac:dyDescent="0.3">
      <c r="A458">
        <v>1</v>
      </c>
      <c r="B458">
        <v>0.95</v>
      </c>
      <c r="C458">
        <f t="shared" si="21"/>
        <v>0.98878397844804822</v>
      </c>
      <c r="D458" t="s">
        <v>46</v>
      </c>
      <c r="E458">
        <v>0</v>
      </c>
      <c r="F458">
        <v>0</v>
      </c>
      <c r="G458">
        <v>0</v>
      </c>
      <c r="H458">
        <v>1</v>
      </c>
      <c r="I458">
        <v>0</v>
      </c>
      <c r="J458" t="s">
        <v>38</v>
      </c>
      <c r="K458">
        <v>0</v>
      </c>
      <c r="L458">
        <v>0</v>
      </c>
      <c r="M458">
        <v>0</v>
      </c>
      <c r="N458">
        <v>0</v>
      </c>
      <c r="O458">
        <v>1</v>
      </c>
      <c r="P458">
        <v>0</v>
      </c>
      <c r="Q458">
        <v>0</v>
      </c>
      <c r="R458" t="s">
        <v>45</v>
      </c>
      <c r="S458">
        <v>0</v>
      </c>
      <c r="T458">
        <v>0</v>
      </c>
      <c r="U458">
        <v>0</v>
      </c>
      <c r="V458">
        <v>1</v>
      </c>
      <c r="W458">
        <v>0</v>
      </c>
      <c r="X458">
        <v>0</v>
      </c>
      <c r="Y458">
        <v>0</v>
      </c>
      <c r="Z458">
        <v>0</v>
      </c>
      <c r="AA458">
        <v>58.8</v>
      </c>
      <c r="AB458">
        <v>60</v>
      </c>
      <c r="AC458">
        <v>3652</v>
      </c>
      <c r="AD458">
        <v>8.2030302417148597</v>
      </c>
      <c r="AE458">
        <f t="shared" si="22"/>
        <v>3652.0000000000023</v>
      </c>
      <c r="AF458">
        <v>8.0012512660129786</v>
      </c>
      <c r="AG458">
        <f t="shared" si="23"/>
        <v>2984.6902930238812</v>
      </c>
      <c r="AH458">
        <v>0.20177897570188108</v>
      </c>
      <c r="AI458">
        <v>3652</v>
      </c>
      <c r="AK458">
        <v>1</v>
      </c>
      <c r="AL458">
        <v>0</v>
      </c>
      <c r="AM458">
        <v>6.45</v>
      </c>
      <c r="AN458">
        <v>6.38</v>
      </c>
      <c r="AO458">
        <v>3.77</v>
      </c>
    </row>
    <row r="459" spans="1:41" x14ac:dyDescent="0.3">
      <c r="A459">
        <v>1</v>
      </c>
      <c r="B459">
        <v>0.3</v>
      </c>
      <c r="C459">
        <f t="shared" si="21"/>
        <v>0.76739499771787789</v>
      </c>
      <c r="D459" t="s">
        <v>52</v>
      </c>
      <c r="E459">
        <v>0</v>
      </c>
      <c r="F459">
        <v>0</v>
      </c>
      <c r="G459">
        <v>0</v>
      </c>
      <c r="H459">
        <v>0</v>
      </c>
      <c r="I459">
        <v>1</v>
      </c>
      <c r="J459" t="s">
        <v>51</v>
      </c>
      <c r="K459">
        <v>1</v>
      </c>
      <c r="L459">
        <v>0</v>
      </c>
      <c r="M459">
        <v>0</v>
      </c>
      <c r="N459">
        <v>0</v>
      </c>
      <c r="O459">
        <v>0</v>
      </c>
      <c r="P459">
        <v>0</v>
      </c>
      <c r="Q459">
        <v>0</v>
      </c>
      <c r="R459" t="s">
        <v>49</v>
      </c>
      <c r="S459">
        <v>0</v>
      </c>
      <c r="T459">
        <v>0</v>
      </c>
      <c r="U459">
        <v>0</v>
      </c>
      <c r="V459">
        <v>0</v>
      </c>
      <c r="W459">
        <v>0</v>
      </c>
      <c r="X459">
        <v>1</v>
      </c>
      <c r="Y459">
        <v>0</v>
      </c>
      <c r="Z459">
        <v>0</v>
      </c>
      <c r="AA459">
        <v>62.8</v>
      </c>
      <c r="AB459">
        <v>57</v>
      </c>
      <c r="AC459">
        <v>710</v>
      </c>
      <c r="AD459">
        <v>6.5652649700353614</v>
      </c>
      <c r="AE459">
        <f t="shared" si="22"/>
        <v>710.00000000000023</v>
      </c>
      <c r="AF459">
        <v>6.472227653370366</v>
      </c>
      <c r="AG459">
        <f t="shared" si="23"/>
        <v>646.92324374185876</v>
      </c>
      <c r="AH459">
        <v>9.3037316664995373E-2</v>
      </c>
      <c r="AI459">
        <v>710</v>
      </c>
      <c r="AK459">
        <v>1</v>
      </c>
      <c r="AL459">
        <v>0</v>
      </c>
      <c r="AM459">
        <v>4.29</v>
      </c>
      <c r="AN459">
        <v>4.3099999999999996</v>
      </c>
      <c r="AO459">
        <v>2.7</v>
      </c>
    </row>
    <row r="460" spans="1:41" x14ac:dyDescent="0.3">
      <c r="A460">
        <v>1</v>
      </c>
      <c r="B460">
        <v>0.4</v>
      </c>
      <c r="C460">
        <f t="shared" si="21"/>
        <v>0.81750984625132994</v>
      </c>
      <c r="D460" t="s">
        <v>52</v>
      </c>
      <c r="E460">
        <v>0</v>
      </c>
      <c r="F460">
        <v>0</v>
      </c>
      <c r="G460">
        <v>0</v>
      </c>
      <c r="H460">
        <v>0</v>
      </c>
      <c r="I460">
        <v>1</v>
      </c>
      <c r="J460" t="s">
        <v>40</v>
      </c>
      <c r="K460">
        <v>0</v>
      </c>
      <c r="L460">
        <v>1</v>
      </c>
      <c r="M460">
        <v>0</v>
      </c>
      <c r="N460">
        <v>0</v>
      </c>
      <c r="O460">
        <v>0</v>
      </c>
      <c r="P460">
        <v>0</v>
      </c>
      <c r="Q460">
        <v>0</v>
      </c>
      <c r="R460" t="s">
        <v>41</v>
      </c>
      <c r="S460">
        <v>0</v>
      </c>
      <c r="T460">
        <v>0</v>
      </c>
      <c r="U460">
        <v>0</v>
      </c>
      <c r="V460">
        <v>0</v>
      </c>
      <c r="W460">
        <v>1</v>
      </c>
      <c r="X460">
        <v>0</v>
      </c>
      <c r="Y460">
        <v>0</v>
      </c>
      <c r="Z460">
        <v>0</v>
      </c>
      <c r="AA460">
        <v>60.3</v>
      </c>
      <c r="AB460">
        <v>58</v>
      </c>
      <c r="AC460">
        <v>980</v>
      </c>
      <c r="AD460">
        <v>6.8875525716646173</v>
      </c>
      <c r="AE460">
        <f t="shared" si="22"/>
        <v>979.99999999999977</v>
      </c>
      <c r="AF460">
        <v>6.9898296428523814</v>
      </c>
      <c r="AG460">
        <f t="shared" si="23"/>
        <v>1085.5365315258989</v>
      </c>
      <c r="AH460">
        <v>-0.10227707118776408</v>
      </c>
      <c r="AI460">
        <v>980</v>
      </c>
      <c r="AK460">
        <v>1</v>
      </c>
      <c r="AL460">
        <v>0</v>
      </c>
      <c r="AM460">
        <v>4.8</v>
      </c>
      <c r="AN460">
        <v>4.82</v>
      </c>
      <c r="AO460">
        <v>2.9</v>
      </c>
    </row>
    <row r="461" spans="1:41" x14ac:dyDescent="0.3">
      <c r="A461">
        <v>1</v>
      </c>
      <c r="B461">
        <v>0.56999999999999995</v>
      </c>
      <c r="C461">
        <f t="shared" si="21"/>
        <v>0.88372447030658097</v>
      </c>
      <c r="D461" t="s">
        <v>37</v>
      </c>
      <c r="E461">
        <v>0</v>
      </c>
      <c r="F461">
        <v>0</v>
      </c>
      <c r="G461">
        <v>1</v>
      </c>
      <c r="H461">
        <v>0</v>
      </c>
      <c r="I461">
        <v>0</v>
      </c>
      <c r="J461" t="s">
        <v>47</v>
      </c>
      <c r="K461">
        <v>0</v>
      </c>
      <c r="L461">
        <v>0</v>
      </c>
      <c r="M461">
        <v>0</v>
      </c>
      <c r="N461">
        <v>1</v>
      </c>
      <c r="O461">
        <v>0</v>
      </c>
      <c r="P461">
        <v>0</v>
      </c>
      <c r="Q461">
        <v>0</v>
      </c>
      <c r="R461" t="s">
        <v>41</v>
      </c>
      <c r="S461">
        <v>0</v>
      </c>
      <c r="T461">
        <v>0</v>
      </c>
      <c r="U461">
        <v>0</v>
      </c>
      <c r="V461">
        <v>0</v>
      </c>
      <c r="W461">
        <v>1</v>
      </c>
      <c r="X461">
        <v>0</v>
      </c>
      <c r="Y461">
        <v>0</v>
      </c>
      <c r="Z461">
        <v>0</v>
      </c>
      <c r="AA461">
        <v>61.2</v>
      </c>
      <c r="AB461">
        <v>55</v>
      </c>
      <c r="AC461">
        <v>1942</v>
      </c>
      <c r="AD461">
        <v>7.5714736488512706</v>
      </c>
      <c r="AE461">
        <f t="shared" si="22"/>
        <v>1942.0000000000007</v>
      </c>
      <c r="AF461">
        <v>7.5603032760575992</v>
      </c>
      <c r="AG461">
        <f t="shared" si="23"/>
        <v>1920.4278448511893</v>
      </c>
      <c r="AH461">
        <v>1.117037279367139E-2</v>
      </c>
      <c r="AI461">
        <v>1942</v>
      </c>
      <c r="AK461">
        <v>1</v>
      </c>
      <c r="AL461">
        <v>0</v>
      </c>
      <c r="AM461">
        <v>5.35</v>
      </c>
      <c r="AN461">
        <v>5.38</v>
      </c>
      <c r="AO461">
        <v>3.29</v>
      </c>
    </row>
    <row r="462" spans="1:41" x14ac:dyDescent="0.3">
      <c r="A462">
        <v>1</v>
      </c>
      <c r="B462">
        <v>0.6</v>
      </c>
      <c r="C462">
        <f t="shared" si="21"/>
        <v>0.89374877583841517</v>
      </c>
      <c r="D462" t="s">
        <v>37</v>
      </c>
      <c r="E462">
        <v>0</v>
      </c>
      <c r="F462">
        <v>0</v>
      </c>
      <c r="G462">
        <v>1</v>
      </c>
      <c r="H462">
        <v>0</v>
      </c>
      <c r="I462">
        <v>0</v>
      </c>
      <c r="J462" t="s">
        <v>51</v>
      </c>
      <c r="K462">
        <v>1</v>
      </c>
      <c r="L462">
        <v>0</v>
      </c>
      <c r="M462">
        <v>0</v>
      </c>
      <c r="N462">
        <v>0</v>
      </c>
      <c r="O462">
        <v>0</v>
      </c>
      <c r="P462">
        <v>0</v>
      </c>
      <c r="Q462">
        <v>0</v>
      </c>
      <c r="R462" t="s">
        <v>43</v>
      </c>
      <c r="S462">
        <v>0</v>
      </c>
      <c r="T462">
        <v>0</v>
      </c>
      <c r="U462">
        <v>0</v>
      </c>
      <c r="V462">
        <v>0</v>
      </c>
      <c r="W462">
        <v>0</v>
      </c>
      <c r="X462">
        <v>0</v>
      </c>
      <c r="Y462">
        <v>1</v>
      </c>
      <c r="Z462">
        <v>0</v>
      </c>
      <c r="AA462">
        <v>62.5</v>
      </c>
      <c r="AB462">
        <v>55</v>
      </c>
      <c r="AC462">
        <v>4172</v>
      </c>
      <c r="AD462">
        <v>8.3361508161206626</v>
      </c>
      <c r="AE462">
        <f t="shared" si="22"/>
        <v>4171.9999999999982</v>
      </c>
      <c r="AF462">
        <v>8.0106470020174552</v>
      </c>
      <c r="AG462">
        <f t="shared" si="23"/>
        <v>3012.8658126671753</v>
      </c>
      <c r="AH462">
        <v>0.32550381410320739</v>
      </c>
      <c r="AI462">
        <v>4172</v>
      </c>
      <c r="AK462">
        <v>1</v>
      </c>
      <c r="AL462">
        <v>0</v>
      </c>
      <c r="AM462">
        <v>5.4</v>
      </c>
      <c r="AN462">
        <v>5.42</v>
      </c>
      <c r="AO462">
        <v>3.38</v>
      </c>
    </row>
    <row r="463" spans="1:41" x14ac:dyDescent="0.3">
      <c r="A463">
        <v>1</v>
      </c>
      <c r="B463">
        <v>0.4</v>
      </c>
      <c r="C463">
        <f t="shared" si="21"/>
        <v>0.81750984625132994</v>
      </c>
      <c r="D463" t="s">
        <v>52</v>
      </c>
      <c r="E463">
        <v>0</v>
      </c>
      <c r="F463">
        <v>0</v>
      </c>
      <c r="G463">
        <v>0</v>
      </c>
      <c r="H463">
        <v>0</v>
      </c>
      <c r="I463">
        <v>1</v>
      </c>
      <c r="J463" t="s">
        <v>51</v>
      </c>
      <c r="K463">
        <v>1</v>
      </c>
      <c r="L463">
        <v>0</v>
      </c>
      <c r="M463">
        <v>0</v>
      </c>
      <c r="N463">
        <v>0</v>
      </c>
      <c r="O463">
        <v>0</v>
      </c>
      <c r="P463">
        <v>0</v>
      </c>
      <c r="Q463">
        <v>0</v>
      </c>
      <c r="R463" t="s">
        <v>39</v>
      </c>
      <c r="S463">
        <v>0</v>
      </c>
      <c r="T463">
        <v>0</v>
      </c>
      <c r="U463">
        <v>0</v>
      </c>
      <c r="V463">
        <v>0</v>
      </c>
      <c r="W463">
        <v>0</v>
      </c>
      <c r="X463">
        <v>0</v>
      </c>
      <c r="Y463">
        <v>0</v>
      </c>
      <c r="Z463">
        <v>1</v>
      </c>
      <c r="AA463">
        <v>62.2</v>
      </c>
      <c r="AB463">
        <v>62</v>
      </c>
      <c r="AC463">
        <v>1010</v>
      </c>
      <c r="AD463">
        <v>6.9177056098353047</v>
      </c>
      <c r="AE463">
        <f t="shared" si="22"/>
        <v>1009.9999999999995</v>
      </c>
      <c r="AF463">
        <v>7.212976918669515</v>
      </c>
      <c r="AG463">
        <f t="shared" si="23"/>
        <v>1356.9257182717672</v>
      </c>
      <c r="AH463">
        <v>-0.29527130883421027</v>
      </c>
      <c r="AI463">
        <v>1010</v>
      </c>
      <c r="AK463">
        <v>1</v>
      </c>
      <c r="AL463">
        <v>0</v>
      </c>
      <c r="AM463">
        <v>4.68</v>
      </c>
      <c r="AN463">
        <v>4.71</v>
      </c>
      <c r="AO463">
        <v>2.92</v>
      </c>
    </row>
    <row r="464" spans="1:41" x14ac:dyDescent="0.3">
      <c r="A464">
        <v>1</v>
      </c>
      <c r="B464">
        <v>0.7</v>
      </c>
      <c r="C464">
        <f t="shared" si="21"/>
        <v>0.9245641699070527</v>
      </c>
      <c r="D464" t="s">
        <v>37</v>
      </c>
      <c r="E464">
        <v>0</v>
      </c>
      <c r="F464">
        <v>0</v>
      </c>
      <c r="G464">
        <v>1</v>
      </c>
      <c r="H464">
        <v>0</v>
      </c>
      <c r="I464">
        <v>0</v>
      </c>
      <c r="J464" t="s">
        <v>48</v>
      </c>
      <c r="K464">
        <v>0</v>
      </c>
      <c r="L464">
        <v>0</v>
      </c>
      <c r="M464">
        <v>1</v>
      </c>
      <c r="N464">
        <v>0</v>
      </c>
      <c r="O464">
        <v>0</v>
      </c>
      <c r="P464">
        <v>0</v>
      </c>
      <c r="Q464">
        <v>0</v>
      </c>
      <c r="R464" t="s">
        <v>49</v>
      </c>
      <c r="S464">
        <v>0</v>
      </c>
      <c r="T464">
        <v>0</v>
      </c>
      <c r="U464">
        <v>0</v>
      </c>
      <c r="V464">
        <v>0</v>
      </c>
      <c r="W464">
        <v>0</v>
      </c>
      <c r="X464">
        <v>1</v>
      </c>
      <c r="Y464">
        <v>0</v>
      </c>
      <c r="Z464">
        <v>0</v>
      </c>
      <c r="AA464">
        <v>61.8</v>
      </c>
      <c r="AB464">
        <v>54</v>
      </c>
      <c r="AC464">
        <v>2671</v>
      </c>
      <c r="AD464">
        <v>7.8902082131099611</v>
      </c>
      <c r="AE464">
        <f t="shared" si="22"/>
        <v>2671.0000000000005</v>
      </c>
      <c r="AF464">
        <v>7.9546140371222407</v>
      </c>
      <c r="AG464">
        <f t="shared" si="23"/>
        <v>2848.6886287930611</v>
      </c>
      <c r="AH464">
        <v>-6.4405824012279567E-2</v>
      </c>
      <c r="AI464">
        <v>2671</v>
      </c>
      <c r="AK464">
        <v>1</v>
      </c>
      <c r="AL464">
        <v>0</v>
      </c>
      <c r="AM464">
        <v>5.68</v>
      </c>
      <c r="AN464">
        <v>5.71</v>
      </c>
      <c r="AO464">
        <v>3.52</v>
      </c>
    </row>
    <row r="465" spans="1:41" x14ac:dyDescent="0.3">
      <c r="A465">
        <v>1</v>
      </c>
      <c r="B465">
        <v>0.5</v>
      </c>
      <c r="C465">
        <f t="shared" si="21"/>
        <v>0.85862494972146253</v>
      </c>
      <c r="D465" t="s">
        <v>37</v>
      </c>
      <c r="E465">
        <v>0</v>
      </c>
      <c r="F465">
        <v>0</v>
      </c>
      <c r="G465">
        <v>1</v>
      </c>
      <c r="H465">
        <v>0</v>
      </c>
      <c r="I465">
        <v>0</v>
      </c>
      <c r="J465" t="s">
        <v>47</v>
      </c>
      <c r="K465">
        <v>0</v>
      </c>
      <c r="L465">
        <v>0</v>
      </c>
      <c r="M465">
        <v>0</v>
      </c>
      <c r="N465">
        <v>1</v>
      </c>
      <c r="O465">
        <v>0</v>
      </c>
      <c r="P465">
        <v>0</v>
      </c>
      <c r="Q465">
        <v>0</v>
      </c>
      <c r="R465" t="s">
        <v>41</v>
      </c>
      <c r="S465">
        <v>0</v>
      </c>
      <c r="T465">
        <v>0</v>
      </c>
      <c r="U465">
        <v>0</v>
      </c>
      <c r="V465">
        <v>0</v>
      </c>
      <c r="W465">
        <v>1</v>
      </c>
      <c r="X465">
        <v>0</v>
      </c>
      <c r="Y465">
        <v>0</v>
      </c>
      <c r="Z465">
        <v>0</v>
      </c>
      <c r="AA465">
        <v>62.6</v>
      </c>
      <c r="AB465">
        <v>57</v>
      </c>
      <c r="AC465">
        <v>1569</v>
      </c>
      <c r="AD465">
        <v>7.3581937527330323</v>
      </c>
      <c r="AE465">
        <f t="shared" si="22"/>
        <v>1568.9999999999995</v>
      </c>
      <c r="AF465">
        <v>7.346556604270928</v>
      </c>
      <c r="AG465">
        <f t="shared" si="23"/>
        <v>1550.847142670247</v>
      </c>
      <c r="AH465">
        <v>1.1637148462104285E-2</v>
      </c>
      <c r="AI465">
        <v>1569</v>
      </c>
      <c r="AK465">
        <v>1</v>
      </c>
      <c r="AL465">
        <v>0</v>
      </c>
      <c r="AM465">
        <v>5.05</v>
      </c>
      <c r="AN465">
        <v>5.08</v>
      </c>
      <c r="AO465">
        <v>3.17</v>
      </c>
    </row>
    <row r="466" spans="1:41" x14ac:dyDescent="0.3">
      <c r="A466">
        <v>1</v>
      </c>
      <c r="B466">
        <v>1</v>
      </c>
      <c r="C466">
        <f t="shared" si="21"/>
        <v>1</v>
      </c>
      <c r="D466" t="s">
        <v>37</v>
      </c>
      <c r="E466">
        <v>0</v>
      </c>
      <c r="F466">
        <v>0</v>
      </c>
      <c r="G466">
        <v>1</v>
      </c>
      <c r="H466">
        <v>0</v>
      </c>
      <c r="I466">
        <v>0</v>
      </c>
      <c r="J466" t="s">
        <v>35</v>
      </c>
      <c r="K466">
        <v>0</v>
      </c>
      <c r="L466">
        <v>0</v>
      </c>
      <c r="M466">
        <v>0</v>
      </c>
      <c r="N466">
        <v>0</v>
      </c>
      <c r="O466">
        <v>0</v>
      </c>
      <c r="P466">
        <v>0</v>
      </c>
      <c r="Q466">
        <v>1</v>
      </c>
      <c r="R466" t="s">
        <v>41</v>
      </c>
      <c r="S466">
        <v>0</v>
      </c>
      <c r="T466">
        <v>0</v>
      </c>
      <c r="U466">
        <v>0</v>
      </c>
      <c r="V466">
        <v>0</v>
      </c>
      <c r="W466">
        <v>1</v>
      </c>
      <c r="X466">
        <v>0</v>
      </c>
      <c r="Y466">
        <v>0</v>
      </c>
      <c r="Z466">
        <v>0</v>
      </c>
      <c r="AA466">
        <v>62.3</v>
      </c>
      <c r="AB466">
        <v>56</v>
      </c>
      <c r="AC466">
        <v>4144</v>
      </c>
      <c r="AD466">
        <v>8.3294167839393189</v>
      </c>
      <c r="AE466">
        <f t="shared" si="22"/>
        <v>4144</v>
      </c>
      <c r="AF466">
        <v>8.2378210166357846</v>
      </c>
      <c r="AG466">
        <f t="shared" si="23"/>
        <v>3781.2919526593723</v>
      </c>
      <c r="AH466">
        <v>9.1595767303534359E-2</v>
      </c>
      <c r="AI466">
        <v>4144</v>
      </c>
      <c r="AK466">
        <v>1</v>
      </c>
      <c r="AL466">
        <v>0</v>
      </c>
      <c r="AM466">
        <v>6.43</v>
      </c>
      <c r="AN466">
        <v>6.38</v>
      </c>
      <c r="AO466">
        <v>3.99</v>
      </c>
    </row>
    <row r="467" spans="1:41" x14ac:dyDescent="0.3">
      <c r="A467">
        <v>1</v>
      </c>
      <c r="B467">
        <v>0.31</v>
      </c>
      <c r="C467">
        <f t="shared" si="21"/>
        <v>0.77294828243535307</v>
      </c>
      <c r="D467" t="s">
        <v>37</v>
      </c>
      <c r="E467">
        <v>0</v>
      </c>
      <c r="F467">
        <v>0</v>
      </c>
      <c r="G467">
        <v>1</v>
      </c>
      <c r="H467">
        <v>0</v>
      </c>
      <c r="I467">
        <v>0</v>
      </c>
      <c r="J467" t="s">
        <v>38</v>
      </c>
      <c r="K467">
        <v>0</v>
      </c>
      <c r="L467">
        <v>0</v>
      </c>
      <c r="M467">
        <v>0</v>
      </c>
      <c r="N467">
        <v>0</v>
      </c>
      <c r="O467">
        <v>1</v>
      </c>
      <c r="P467">
        <v>0</v>
      </c>
      <c r="Q467">
        <v>0</v>
      </c>
      <c r="R467" t="s">
        <v>43</v>
      </c>
      <c r="S467">
        <v>0</v>
      </c>
      <c r="T467">
        <v>0</v>
      </c>
      <c r="U467">
        <v>0</v>
      </c>
      <c r="V467">
        <v>0</v>
      </c>
      <c r="W467">
        <v>0</v>
      </c>
      <c r="X467">
        <v>0</v>
      </c>
      <c r="Y467">
        <v>1</v>
      </c>
      <c r="Z467">
        <v>0</v>
      </c>
      <c r="AA467">
        <v>61.8</v>
      </c>
      <c r="AB467">
        <v>57</v>
      </c>
      <c r="AC467">
        <v>907</v>
      </c>
      <c r="AD467">
        <v>6.8101424501151362</v>
      </c>
      <c r="AE467">
        <f t="shared" si="22"/>
        <v>906.99999999999966</v>
      </c>
      <c r="AF467">
        <v>6.6355274660896058</v>
      </c>
      <c r="AG467">
        <f t="shared" si="23"/>
        <v>761.68072063505838</v>
      </c>
      <c r="AH467">
        <v>0.17461498402553044</v>
      </c>
      <c r="AI467">
        <v>907</v>
      </c>
      <c r="AK467">
        <v>1</v>
      </c>
      <c r="AL467">
        <v>0</v>
      </c>
      <c r="AM467">
        <v>4.3499999999999996</v>
      </c>
      <c r="AN467">
        <v>4.32</v>
      </c>
      <c r="AO467">
        <v>2.68</v>
      </c>
    </row>
    <row r="468" spans="1:41" x14ac:dyDescent="0.3">
      <c r="A468">
        <v>1</v>
      </c>
      <c r="B468">
        <v>0.5</v>
      </c>
      <c r="C468">
        <f t="shared" si="21"/>
        <v>0.85862494972146253</v>
      </c>
      <c r="D468" t="s">
        <v>37</v>
      </c>
      <c r="E468">
        <v>0</v>
      </c>
      <c r="F468">
        <v>0</v>
      </c>
      <c r="G468">
        <v>1</v>
      </c>
      <c r="H468">
        <v>0</v>
      </c>
      <c r="I468">
        <v>0</v>
      </c>
      <c r="J468" t="s">
        <v>44</v>
      </c>
      <c r="K468">
        <v>0</v>
      </c>
      <c r="L468">
        <v>0</v>
      </c>
      <c r="M468">
        <v>0</v>
      </c>
      <c r="N468">
        <v>0</v>
      </c>
      <c r="O468">
        <v>0</v>
      </c>
      <c r="P468">
        <v>1</v>
      </c>
      <c r="Q468">
        <v>0</v>
      </c>
      <c r="R468" t="s">
        <v>49</v>
      </c>
      <c r="S468">
        <v>0</v>
      </c>
      <c r="T468">
        <v>0</v>
      </c>
      <c r="U468">
        <v>0</v>
      </c>
      <c r="V468">
        <v>0</v>
      </c>
      <c r="W468">
        <v>0</v>
      </c>
      <c r="X468">
        <v>1</v>
      </c>
      <c r="Y468">
        <v>0</v>
      </c>
      <c r="Z468">
        <v>0</v>
      </c>
      <c r="AA468">
        <v>62.4</v>
      </c>
      <c r="AB468">
        <v>55</v>
      </c>
      <c r="AC468">
        <v>1110</v>
      </c>
      <c r="AD468">
        <v>7.0121152943063798</v>
      </c>
      <c r="AE468">
        <f t="shared" si="22"/>
        <v>1110</v>
      </c>
      <c r="AF468">
        <v>7.029274526117355</v>
      </c>
      <c r="AG468">
        <f t="shared" si="23"/>
        <v>1129.211099794727</v>
      </c>
      <c r="AH468">
        <v>-1.7159231810975228E-2</v>
      </c>
      <c r="AI468">
        <v>1110</v>
      </c>
      <c r="AK468">
        <v>1</v>
      </c>
      <c r="AL468">
        <v>0</v>
      </c>
      <c r="AM468">
        <v>5.09</v>
      </c>
      <c r="AN468">
        <v>5.1100000000000003</v>
      </c>
      <c r="AO468">
        <v>3.18</v>
      </c>
    </row>
    <row r="469" spans="1:41" x14ac:dyDescent="0.3">
      <c r="A469">
        <v>1</v>
      </c>
      <c r="B469">
        <v>0.4</v>
      </c>
      <c r="C469">
        <f t="shared" si="21"/>
        <v>0.81750984625132994</v>
      </c>
      <c r="D469" t="s">
        <v>37</v>
      </c>
      <c r="E469">
        <v>0</v>
      </c>
      <c r="F469">
        <v>0</v>
      </c>
      <c r="G469">
        <v>1</v>
      </c>
      <c r="H469">
        <v>0</v>
      </c>
      <c r="I469">
        <v>0</v>
      </c>
      <c r="J469" t="s">
        <v>38</v>
      </c>
      <c r="K469">
        <v>0</v>
      </c>
      <c r="L469">
        <v>0</v>
      </c>
      <c r="M469">
        <v>0</v>
      </c>
      <c r="N469">
        <v>0</v>
      </c>
      <c r="O469">
        <v>1</v>
      </c>
      <c r="P469">
        <v>0</v>
      </c>
      <c r="Q469">
        <v>0</v>
      </c>
      <c r="R469" t="s">
        <v>49</v>
      </c>
      <c r="S469">
        <v>0</v>
      </c>
      <c r="T469">
        <v>0</v>
      </c>
      <c r="U469">
        <v>0</v>
      </c>
      <c r="V469">
        <v>0</v>
      </c>
      <c r="W469">
        <v>0</v>
      </c>
      <c r="X469">
        <v>1</v>
      </c>
      <c r="Y469">
        <v>0</v>
      </c>
      <c r="Z469">
        <v>0</v>
      </c>
      <c r="AA469">
        <v>61.9</v>
      </c>
      <c r="AB469">
        <v>55</v>
      </c>
      <c r="AC469">
        <v>725</v>
      </c>
      <c r="AD469">
        <v>6.5861716548546747</v>
      </c>
      <c r="AE469">
        <f t="shared" si="22"/>
        <v>725</v>
      </c>
      <c r="AF469">
        <v>6.7878199817235121</v>
      </c>
      <c r="AG469">
        <f t="shared" si="23"/>
        <v>886.97782475735642</v>
      </c>
      <c r="AH469">
        <v>-0.20164832686883738</v>
      </c>
      <c r="AI469">
        <v>725</v>
      </c>
      <c r="AK469">
        <v>1</v>
      </c>
      <c r="AL469">
        <v>0</v>
      </c>
      <c r="AM469">
        <v>4.7300000000000004</v>
      </c>
      <c r="AN469">
        <v>4.75</v>
      </c>
      <c r="AO469">
        <v>2.93</v>
      </c>
    </row>
    <row r="470" spans="1:41" x14ac:dyDescent="0.3">
      <c r="A470">
        <v>1</v>
      </c>
      <c r="B470">
        <v>0.4</v>
      </c>
      <c r="C470">
        <f t="shared" si="21"/>
        <v>0.81750984625132994</v>
      </c>
      <c r="D470" t="s">
        <v>46</v>
      </c>
      <c r="E470">
        <v>0</v>
      </c>
      <c r="F470">
        <v>0</v>
      </c>
      <c r="G470">
        <v>0</v>
      </c>
      <c r="H470">
        <v>1</v>
      </c>
      <c r="I470">
        <v>0</v>
      </c>
      <c r="J470" t="s">
        <v>47</v>
      </c>
      <c r="K470">
        <v>0</v>
      </c>
      <c r="L470">
        <v>0</v>
      </c>
      <c r="M470">
        <v>0</v>
      </c>
      <c r="N470">
        <v>1</v>
      </c>
      <c r="O470">
        <v>0</v>
      </c>
      <c r="P470">
        <v>0</v>
      </c>
      <c r="Q470">
        <v>0</v>
      </c>
      <c r="R470" t="s">
        <v>39</v>
      </c>
      <c r="S470">
        <v>0</v>
      </c>
      <c r="T470">
        <v>0</v>
      </c>
      <c r="U470">
        <v>0</v>
      </c>
      <c r="V470">
        <v>0</v>
      </c>
      <c r="W470">
        <v>0</v>
      </c>
      <c r="X470">
        <v>0</v>
      </c>
      <c r="Y470">
        <v>0</v>
      </c>
      <c r="Z470">
        <v>1</v>
      </c>
      <c r="AA470">
        <v>62</v>
      </c>
      <c r="AB470">
        <v>58</v>
      </c>
      <c r="AC470">
        <v>1050</v>
      </c>
      <c r="AD470">
        <v>6.956545443151569</v>
      </c>
      <c r="AE470">
        <f t="shared" si="22"/>
        <v>1050</v>
      </c>
      <c r="AF470">
        <v>7.0506477232275575</v>
      </c>
      <c r="AG470">
        <f t="shared" si="23"/>
        <v>1153.6057180596838</v>
      </c>
      <c r="AH470">
        <v>-9.4102280075988531E-2</v>
      </c>
      <c r="AI470">
        <v>1050</v>
      </c>
      <c r="AK470">
        <v>1</v>
      </c>
      <c r="AL470">
        <v>0</v>
      </c>
      <c r="AM470">
        <v>4.74</v>
      </c>
      <c r="AN470">
        <v>4.68</v>
      </c>
      <c r="AO470">
        <v>2.92</v>
      </c>
    </row>
    <row r="471" spans="1:41" x14ac:dyDescent="0.3">
      <c r="A471">
        <v>1</v>
      </c>
      <c r="B471">
        <v>0.56000000000000005</v>
      </c>
      <c r="C471">
        <f t="shared" si="21"/>
        <v>0.88029157857036111</v>
      </c>
      <c r="D471" t="s">
        <v>37</v>
      </c>
      <c r="E471">
        <v>0</v>
      </c>
      <c r="F471">
        <v>0</v>
      </c>
      <c r="G471">
        <v>1</v>
      </c>
      <c r="H471">
        <v>0</v>
      </c>
      <c r="I471">
        <v>0</v>
      </c>
      <c r="J471" t="s">
        <v>47</v>
      </c>
      <c r="K471">
        <v>0</v>
      </c>
      <c r="L471">
        <v>0</v>
      </c>
      <c r="M471">
        <v>0</v>
      </c>
      <c r="N471">
        <v>1</v>
      </c>
      <c r="O471">
        <v>0</v>
      </c>
      <c r="P471">
        <v>0</v>
      </c>
      <c r="Q471">
        <v>0</v>
      </c>
      <c r="R471" t="s">
        <v>41</v>
      </c>
      <c r="S471">
        <v>0</v>
      </c>
      <c r="T471">
        <v>0</v>
      </c>
      <c r="U471">
        <v>0</v>
      </c>
      <c r="V471">
        <v>0</v>
      </c>
      <c r="W471">
        <v>1</v>
      </c>
      <c r="X471">
        <v>0</v>
      </c>
      <c r="Y471">
        <v>0</v>
      </c>
      <c r="Z471">
        <v>0</v>
      </c>
      <c r="AA471">
        <v>60.6</v>
      </c>
      <c r="AB471">
        <v>56</v>
      </c>
      <c r="AC471">
        <v>1819</v>
      </c>
      <c r="AD471">
        <v>7.5060421785181219</v>
      </c>
      <c r="AE471">
        <f t="shared" si="22"/>
        <v>1818.9999999999995</v>
      </c>
      <c r="AF471">
        <v>7.5397240496886528</v>
      </c>
      <c r="AG471">
        <f t="shared" si="23"/>
        <v>1881.3108052240907</v>
      </c>
      <c r="AH471">
        <v>-3.3681871170530897E-2</v>
      </c>
      <c r="AI471">
        <v>1819</v>
      </c>
      <c r="AK471">
        <v>1</v>
      </c>
      <c r="AL471">
        <v>0</v>
      </c>
      <c r="AM471">
        <v>5.33</v>
      </c>
      <c r="AN471">
        <v>5.36</v>
      </c>
      <c r="AO471">
        <v>3.24</v>
      </c>
    </row>
    <row r="472" spans="1:41" x14ac:dyDescent="0.3">
      <c r="A472">
        <v>1</v>
      </c>
      <c r="B472">
        <v>0.33</v>
      </c>
      <c r="C472">
        <f t="shared" si="21"/>
        <v>0.78364833533306566</v>
      </c>
      <c r="D472" t="s">
        <v>46</v>
      </c>
      <c r="E472">
        <v>0</v>
      </c>
      <c r="F472">
        <v>0</v>
      </c>
      <c r="G472">
        <v>0</v>
      </c>
      <c r="H472">
        <v>1</v>
      </c>
      <c r="I472">
        <v>0</v>
      </c>
      <c r="J472" t="s">
        <v>38</v>
      </c>
      <c r="K472">
        <v>0</v>
      </c>
      <c r="L472">
        <v>0</v>
      </c>
      <c r="M472">
        <v>0</v>
      </c>
      <c r="N472">
        <v>0</v>
      </c>
      <c r="O472">
        <v>1</v>
      </c>
      <c r="P472">
        <v>0</v>
      </c>
      <c r="Q472">
        <v>0</v>
      </c>
      <c r="R472" t="s">
        <v>41</v>
      </c>
      <c r="S472">
        <v>0</v>
      </c>
      <c r="T472">
        <v>0</v>
      </c>
      <c r="U472">
        <v>0</v>
      </c>
      <c r="V472">
        <v>0</v>
      </c>
      <c r="W472">
        <v>1</v>
      </c>
      <c r="X472">
        <v>0</v>
      </c>
      <c r="Y472">
        <v>0</v>
      </c>
      <c r="Z472">
        <v>0</v>
      </c>
      <c r="AA472">
        <v>62.4</v>
      </c>
      <c r="AB472">
        <v>60</v>
      </c>
      <c r="AC472">
        <v>540</v>
      </c>
      <c r="AD472">
        <v>6.2915691395583204</v>
      </c>
      <c r="AE472">
        <f t="shared" si="22"/>
        <v>540.00000000000023</v>
      </c>
      <c r="AF472">
        <v>6.5110224141305117</v>
      </c>
      <c r="AG472">
        <f t="shared" si="23"/>
        <v>672.51365367376548</v>
      </c>
      <c r="AH472">
        <v>-0.21945327457219133</v>
      </c>
      <c r="AI472">
        <v>540</v>
      </c>
      <c r="AK472">
        <v>1</v>
      </c>
      <c r="AL472">
        <v>0</v>
      </c>
      <c r="AM472">
        <v>4.3899999999999997</v>
      </c>
      <c r="AN472">
        <v>4.42</v>
      </c>
      <c r="AO472">
        <v>2.75</v>
      </c>
    </row>
    <row r="473" spans="1:41" x14ac:dyDescent="0.3">
      <c r="A473">
        <v>1</v>
      </c>
      <c r="B473">
        <v>0.3</v>
      </c>
      <c r="C473">
        <f t="shared" si="21"/>
        <v>0.76739499771787789</v>
      </c>
      <c r="D473" t="s">
        <v>37</v>
      </c>
      <c r="E473">
        <v>0</v>
      </c>
      <c r="F473">
        <v>0</v>
      </c>
      <c r="G473">
        <v>1</v>
      </c>
      <c r="H473">
        <v>0</v>
      </c>
      <c r="I473">
        <v>0</v>
      </c>
      <c r="J473" t="s">
        <v>38</v>
      </c>
      <c r="K473">
        <v>0</v>
      </c>
      <c r="L473">
        <v>0</v>
      </c>
      <c r="M473">
        <v>0</v>
      </c>
      <c r="N473">
        <v>0</v>
      </c>
      <c r="O473">
        <v>1</v>
      </c>
      <c r="P473">
        <v>0</v>
      </c>
      <c r="Q473">
        <v>0</v>
      </c>
      <c r="R473" t="s">
        <v>36</v>
      </c>
      <c r="S473">
        <v>0</v>
      </c>
      <c r="T473">
        <v>0</v>
      </c>
      <c r="U473">
        <v>1</v>
      </c>
      <c r="V473">
        <v>0</v>
      </c>
      <c r="W473">
        <v>0</v>
      </c>
      <c r="X473">
        <v>0</v>
      </c>
      <c r="Y473">
        <v>0</v>
      </c>
      <c r="Z473">
        <v>0</v>
      </c>
      <c r="AA473">
        <v>62.2</v>
      </c>
      <c r="AB473">
        <v>57</v>
      </c>
      <c r="AC473">
        <v>450</v>
      </c>
      <c r="AD473">
        <v>6.1092475827643655</v>
      </c>
      <c r="AE473">
        <f t="shared" si="22"/>
        <v>450.00000000000006</v>
      </c>
      <c r="AF473">
        <v>6.1815448111743816</v>
      </c>
      <c r="AG473">
        <f t="shared" si="23"/>
        <v>483.73866433701693</v>
      </c>
      <c r="AH473">
        <v>-7.2297228410016068E-2</v>
      </c>
      <c r="AI473">
        <v>450</v>
      </c>
      <c r="AK473">
        <v>1</v>
      </c>
      <c r="AL473">
        <v>0</v>
      </c>
      <c r="AM473">
        <v>4.26</v>
      </c>
      <c r="AN473">
        <v>4.29</v>
      </c>
      <c r="AO473">
        <v>2.66</v>
      </c>
    </row>
    <row r="474" spans="1:41" x14ac:dyDescent="0.3">
      <c r="A474">
        <v>1</v>
      </c>
      <c r="B474">
        <v>0.32</v>
      </c>
      <c r="C474">
        <f t="shared" si="21"/>
        <v>0.77836353222053056</v>
      </c>
      <c r="D474" t="s">
        <v>34</v>
      </c>
      <c r="E474">
        <v>0</v>
      </c>
      <c r="F474">
        <v>1</v>
      </c>
      <c r="G474">
        <v>0</v>
      </c>
      <c r="H474">
        <v>0</v>
      </c>
      <c r="I474">
        <v>0</v>
      </c>
      <c r="J474" t="s">
        <v>47</v>
      </c>
      <c r="K474">
        <v>0</v>
      </c>
      <c r="L474">
        <v>0</v>
      </c>
      <c r="M474">
        <v>0</v>
      </c>
      <c r="N474">
        <v>1</v>
      </c>
      <c r="O474">
        <v>0</v>
      </c>
      <c r="P474">
        <v>0</v>
      </c>
      <c r="Q474">
        <v>0</v>
      </c>
      <c r="R474" t="s">
        <v>49</v>
      </c>
      <c r="S474">
        <v>0</v>
      </c>
      <c r="T474">
        <v>0</v>
      </c>
      <c r="U474">
        <v>0</v>
      </c>
      <c r="V474">
        <v>0</v>
      </c>
      <c r="W474">
        <v>0</v>
      </c>
      <c r="X474">
        <v>1</v>
      </c>
      <c r="Y474">
        <v>0</v>
      </c>
      <c r="Z474">
        <v>0</v>
      </c>
      <c r="AA474">
        <v>63.1</v>
      </c>
      <c r="AB474">
        <v>57</v>
      </c>
      <c r="AC474">
        <v>561</v>
      </c>
      <c r="AD474">
        <v>6.329720905522696</v>
      </c>
      <c r="AE474">
        <f t="shared" si="22"/>
        <v>560.99999999999977</v>
      </c>
      <c r="AF474">
        <v>6.4347351534811352</v>
      </c>
      <c r="AG474">
        <f t="shared" si="23"/>
        <v>623.11753049898027</v>
      </c>
      <c r="AH474">
        <v>-0.10501424795843928</v>
      </c>
      <c r="AI474">
        <v>561</v>
      </c>
      <c r="AK474">
        <v>1</v>
      </c>
      <c r="AL474">
        <v>0</v>
      </c>
      <c r="AM474">
        <v>4.3</v>
      </c>
      <c r="AN474">
        <v>4.3499999999999996</v>
      </c>
      <c r="AO474">
        <v>2.73</v>
      </c>
    </row>
    <row r="475" spans="1:41" x14ac:dyDescent="0.3">
      <c r="A475">
        <v>1</v>
      </c>
      <c r="B475">
        <v>0.59</v>
      </c>
      <c r="C475">
        <f t="shared" si="21"/>
        <v>0.89045167945814385</v>
      </c>
      <c r="D475" t="s">
        <v>37</v>
      </c>
      <c r="E475">
        <v>0</v>
      </c>
      <c r="F475">
        <v>0</v>
      </c>
      <c r="G475">
        <v>1</v>
      </c>
      <c r="H475">
        <v>0</v>
      </c>
      <c r="I475">
        <v>0</v>
      </c>
      <c r="J475" t="s">
        <v>47</v>
      </c>
      <c r="K475">
        <v>0</v>
      </c>
      <c r="L475">
        <v>0</v>
      </c>
      <c r="M475">
        <v>0</v>
      </c>
      <c r="N475">
        <v>1</v>
      </c>
      <c r="O475">
        <v>0</v>
      </c>
      <c r="P475">
        <v>0</v>
      </c>
      <c r="Q475">
        <v>0</v>
      </c>
      <c r="R475" t="s">
        <v>39</v>
      </c>
      <c r="S475">
        <v>0</v>
      </c>
      <c r="T475">
        <v>0</v>
      </c>
      <c r="U475">
        <v>0</v>
      </c>
      <c r="V475">
        <v>0</v>
      </c>
      <c r="W475">
        <v>0</v>
      </c>
      <c r="X475">
        <v>0</v>
      </c>
      <c r="Y475">
        <v>0</v>
      </c>
      <c r="Z475">
        <v>1</v>
      </c>
      <c r="AA475">
        <v>62.3</v>
      </c>
      <c r="AB475">
        <v>56</v>
      </c>
      <c r="AC475">
        <v>2155</v>
      </c>
      <c r="AD475">
        <v>7.6755460025378479</v>
      </c>
      <c r="AE475">
        <f t="shared" si="22"/>
        <v>2154.9999999999995</v>
      </c>
      <c r="AF475">
        <v>7.7946471737136918</v>
      </c>
      <c r="AG475">
        <f t="shared" si="23"/>
        <v>2427.5727618787446</v>
      </c>
      <c r="AH475">
        <v>-0.11910117117584385</v>
      </c>
      <c r="AI475">
        <v>2155</v>
      </c>
      <c r="AK475">
        <v>1</v>
      </c>
      <c r="AL475">
        <v>0</v>
      </c>
      <c r="AM475">
        <v>5.34</v>
      </c>
      <c r="AN475">
        <v>5.39</v>
      </c>
      <c r="AO475">
        <v>3.34</v>
      </c>
    </row>
    <row r="476" spans="1:41" x14ac:dyDescent="0.3">
      <c r="A476">
        <v>1</v>
      </c>
      <c r="B476">
        <v>0.3</v>
      </c>
      <c r="C476">
        <f t="shared" si="21"/>
        <v>0.76739499771787789</v>
      </c>
      <c r="D476" t="s">
        <v>37</v>
      </c>
      <c r="E476">
        <v>0</v>
      </c>
      <c r="F476">
        <v>0</v>
      </c>
      <c r="G476">
        <v>1</v>
      </c>
      <c r="H476">
        <v>0</v>
      </c>
      <c r="I476">
        <v>0</v>
      </c>
      <c r="J476" t="s">
        <v>40</v>
      </c>
      <c r="K476">
        <v>0</v>
      </c>
      <c r="L476">
        <v>1</v>
      </c>
      <c r="M476">
        <v>0</v>
      </c>
      <c r="N476">
        <v>0</v>
      </c>
      <c r="O476">
        <v>0</v>
      </c>
      <c r="P476">
        <v>0</v>
      </c>
      <c r="Q476">
        <v>0</v>
      </c>
      <c r="R476" t="s">
        <v>49</v>
      </c>
      <c r="S476">
        <v>0</v>
      </c>
      <c r="T476">
        <v>0</v>
      </c>
      <c r="U476">
        <v>0</v>
      </c>
      <c r="V476">
        <v>0</v>
      </c>
      <c r="W476">
        <v>0</v>
      </c>
      <c r="X476">
        <v>1</v>
      </c>
      <c r="Y476">
        <v>0</v>
      </c>
      <c r="Z476">
        <v>0</v>
      </c>
      <c r="AA476">
        <v>62.4</v>
      </c>
      <c r="AB476">
        <v>56</v>
      </c>
      <c r="AC476">
        <v>844</v>
      </c>
      <c r="AD476">
        <v>6.7381524945959574</v>
      </c>
      <c r="AE476">
        <f t="shared" si="22"/>
        <v>844.00000000000023</v>
      </c>
      <c r="AF476">
        <v>6.5171199298733686</v>
      </c>
      <c r="AG476">
        <f t="shared" si="23"/>
        <v>676.62684364069355</v>
      </c>
      <c r="AH476">
        <v>0.22103256472258881</v>
      </c>
      <c r="AI476">
        <v>844</v>
      </c>
      <c r="AK476">
        <v>1</v>
      </c>
      <c r="AL476">
        <v>0</v>
      </c>
      <c r="AM476">
        <v>4.28</v>
      </c>
      <c r="AN476">
        <v>4.25</v>
      </c>
      <c r="AO476">
        <v>2.66</v>
      </c>
    </row>
    <row r="477" spans="1:41" x14ac:dyDescent="0.3">
      <c r="A477">
        <v>1</v>
      </c>
      <c r="B477">
        <v>0.61</v>
      </c>
      <c r="C477">
        <f t="shared" si="21"/>
        <v>0.89700327921936895</v>
      </c>
      <c r="D477" t="s">
        <v>37</v>
      </c>
      <c r="E477">
        <v>0</v>
      </c>
      <c r="F477">
        <v>0</v>
      </c>
      <c r="G477">
        <v>1</v>
      </c>
      <c r="H477">
        <v>0</v>
      </c>
      <c r="I477">
        <v>0</v>
      </c>
      <c r="J477" t="s">
        <v>47</v>
      </c>
      <c r="K477">
        <v>0</v>
      </c>
      <c r="L477">
        <v>0</v>
      </c>
      <c r="M477">
        <v>0</v>
      </c>
      <c r="N477">
        <v>1</v>
      </c>
      <c r="O477">
        <v>0</v>
      </c>
      <c r="P477">
        <v>0</v>
      </c>
      <c r="Q477">
        <v>0</v>
      </c>
      <c r="R477" t="s">
        <v>39</v>
      </c>
      <c r="S477">
        <v>0</v>
      </c>
      <c r="T477">
        <v>0</v>
      </c>
      <c r="U477">
        <v>0</v>
      </c>
      <c r="V477">
        <v>0</v>
      </c>
      <c r="W477">
        <v>0</v>
      </c>
      <c r="X477">
        <v>0</v>
      </c>
      <c r="Y477">
        <v>0</v>
      </c>
      <c r="Z477">
        <v>1</v>
      </c>
      <c r="AA477">
        <v>61.6</v>
      </c>
      <c r="AB477">
        <v>54</v>
      </c>
      <c r="AC477">
        <v>2242</v>
      </c>
      <c r="AD477">
        <v>7.7151236036321054</v>
      </c>
      <c r="AE477">
        <f t="shared" si="22"/>
        <v>2242.0000000000005</v>
      </c>
      <c r="AF477">
        <v>7.8371861970673677</v>
      </c>
      <c r="AG477">
        <f t="shared" si="23"/>
        <v>2533.0672446099688</v>
      </c>
      <c r="AH477">
        <v>-0.12206259343526238</v>
      </c>
      <c r="AI477">
        <v>2242</v>
      </c>
      <c r="AK477">
        <v>1</v>
      </c>
      <c r="AL477">
        <v>0</v>
      </c>
      <c r="AM477">
        <v>5.45</v>
      </c>
      <c r="AN477">
        <v>5.49</v>
      </c>
      <c r="AO477">
        <v>3.37</v>
      </c>
    </row>
    <row r="478" spans="1:41" x14ac:dyDescent="0.3">
      <c r="A478">
        <v>1</v>
      </c>
      <c r="B478">
        <v>0.23</v>
      </c>
      <c r="C478">
        <f t="shared" si="21"/>
        <v>0.72384228710528042</v>
      </c>
      <c r="D478" t="s">
        <v>37</v>
      </c>
      <c r="E478">
        <v>0</v>
      </c>
      <c r="F478">
        <v>0</v>
      </c>
      <c r="G478">
        <v>1</v>
      </c>
      <c r="H478">
        <v>0</v>
      </c>
      <c r="I478">
        <v>0</v>
      </c>
      <c r="J478" t="s">
        <v>40</v>
      </c>
      <c r="K478">
        <v>0</v>
      </c>
      <c r="L478">
        <v>1</v>
      </c>
      <c r="M478">
        <v>0</v>
      </c>
      <c r="N478">
        <v>0</v>
      </c>
      <c r="O478">
        <v>0</v>
      </c>
      <c r="P478">
        <v>0</v>
      </c>
      <c r="Q478">
        <v>0</v>
      </c>
      <c r="R478" t="s">
        <v>41</v>
      </c>
      <c r="S478">
        <v>0</v>
      </c>
      <c r="T478">
        <v>0</v>
      </c>
      <c r="U478">
        <v>0</v>
      </c>
      <c r="V478">
        <v>0</v>
      </c>
      <c r="W478">
        <v>1</v>
      </c>
      <c r="X478">
        <v>0</v>
      </c>
      <c r="Y478">
        <v>0</v>
      </c>
      <c r="Z478">
        <v>0</v>
      </c>
      <c r="AA478">
        <v>61.5</v>
      </c>
      <c r="AB478">
        <v>54</v>
      </c>
      <c r="AC478">
        <v>586</v>
      </c>
      <c r="AD478">
        <v>6.3733197895770122</v>
      </c>
      <c r="AE478">
        <f t="shared" si="22"/>
        <v>585.99999999999977</v>
      </c>
      <c r="AF478">
        <v>6.1379120075933216</v>
      </c>
      <c r="AG478">
        <f t="shared" si="23"/>
        <v>463.0856413933754</v>
      </c>
      <c r="AH478">
        <v>0.23540778198369061</v>
      </c>
      <c r="AI478">
        <v>586</v>
      </c>
      <c r="AK478">
        <v>1</v>
      </c>
      <c r="AL478">
        <v>0</v>
      </c>
      <c r="AM478">
        <v>3.96</v>
      </c>
      <c r="AN478">
        <v>3.97</v>
      </c>
      <c r="AO478">
        <v>2.44</v>
      </c>
    </row>
    <row r="479" spans="1:41" x14ac:dyDescent="0.3">
      <c r="A479">
        <v>1</v>
      </c>
      <c r="B479">
        <v>0.32</v>
      </c>
      <c r="C479">
        <f t="shared" si="21"/>
        <v>0.77836353222053056</v>
      </c>
      <c r="D479" t="s">
        <v>37</v>
      </c>
      <c r="E479">
        <v>0</v>
      </c>
      <c r="F479">
        <v>0</v>
      </c>
      <c r="G479">
        <v>1</v>
      </c>
      <c r="H479">
        <v>0</v>
      </c>
      <c r="I479">
        <v>0</v>
      </c>
      <c r="J479" t="s">
        <v>47</v>
      </c>
      <c r="K479">
        <v>0</v>
      </c>
      <c r="L479">
        <v>0</v>
      </c>
      <c r="M479">
        <v>0</v>
      </c>
      <c r="N479">
        <v>1</v>
      </c>
      <c r="O479">
        <v>0</v>
      </c>
      <c r="P479">
        <v>0</v>
      </c>
      <c r="Q479">
        <v>0</v>
      </c>
      <c r="R479" t="s">
        <v>45</v>
      </c>
      <c r="S479">
        <v>0</v>
      </c>
      <c r="T479">
        <v>0</v>
      </c>
      <c r="U479">
        <v>0</v>
      </c>
      <c r="V479">
        <v>1</v>
      </c>
      <c r="W479">
        <v>0</v>
      </c>
      <c r="X479">
        <v>0</v>
      </c>
      <c r="Y479">
        <v>0</v>
      </c>
      <c r="Z479">
        <v>0</v>
      </c>
      <c r="AA479">
        <v>62.5</v>
      </c>
      <c r="AB479">
        <v>57</v>
      </c>
      <c r="AC479">
        <v>421</v>
      </c>
      <c r="AD479">
        <v>6.0426328336823811</v>
      </c>
      <c r="AE479">
        <f t="shared" si="22"/>
        <v>420.99999999999989</v>
      </c>
      <c r="AF479">
        <v>6.1870941550304224</v>
      </c>
      <c r="AG479">
        <f t="shared" si="23"/>
        <v>486.43055873759221</v>
      </c>
      <c r="AH479">
        <v>-0.14446132134804124</v>
      </c>
      <c r="AI479">
        <v>421</v>
      </c>
      <c r="AK479">
        <v>1</v>
      </c>
      <c r="AL479">
        <v>0</v>
      </c>
      <c r="AM479">
        <v>4.3499999999999996</v>
      </c>
      <c r="AN479">
        <v>4.38</v>
      </c>
      <c r="AO479">
        <v>2.73</v>
      </c>
    </row>
    <row r="480" spans="1:41" x14ac:dyDescent="0.3">
      <c r="A480">
        <v>1</v>
      </c>
      <c r="B480">
        <v>0.3</v>
      </c>
      <c r="C480">
        <f t="shared" si="21"/>
        <v>0.76739499771787789</v>
      </c>
      <c r="D480" t="s">
        <v>46</v>
      </c>
      <c r="E480">
        <v>0</v>
      </c>
      <c r="F480">
        <v>0</v>
      </c>
      <c r="G480">
        <v>0</v>
      </c>
      <c r="H480">
        <v>1</v>
      </c>
      <c r="I480">
        <v>0</v>
      </c>
      <c r="J480" t="s">
        <v>48</v>
      </c>
      <c r="K480">
        <v>0</v>
      </c>
      <c r="L480">
        <v>0</v>
      </c>
      <c r="M480">
        <v>1</v>
      </c>
      <c r="N480">
        <v>0</v>
      </c>
      <c r="O480">
        <v>0</v>
      </c>
      <c r="P480">
        <v>0</v>
      </c>
      <c r="Q480">
        <v>0</v>
      </c>
      <c r="R480" t="s">
        <v>39</v>
      </c>
      <c r="S480">
        <v>0</v>
      </c>
      <c r="T480">
        <v>0</v>
      </c>
      <c r="U480">
        <v>0</v>
      </c>
      <c r="V480">
        <v>0</v>
      </c>
      <c r="W480">
        <v>0</v>
      </c>
      <c r="X480">
        <v>0</v>
      </c>
      <c r="Y480">
        <v>0</v>
      </c>
      <c r="Z480">
        <v>1</v>
      </c>
      <c r="AA480">
        <v>61.4</v>
      </c>
      <c r="AB480">
        <v>59</v>
      </c>
      <c r="AC480">
        <v>945</v>
      </c>
      <c r="AD480">
        <v>6.8511849274937431</v>
      </c>
      <c r="AE480">
        <f t="shared" si="22"/>
        <v>945.00000000000034</v>
      </c>
      <c r="AF480">
        <v>6.6084922561748485</v>
      </c>
      <c r="AG480">
        <f t="shared" si="23"/>
        <v>741.36438804603051</v>
      </c>
      <c r="AH480">
        <v>0.2426926713188946</v>
      </c>
      <c r="AI480">
        <v>945</v>
      </c>
      <c r="AK480">
        <v>1</v>
      </c>
      <c r="AL480">
        <v>0</v>
      </c>
      <c r="AM480">
        <v>4.3600000000000003</v>
      </c>
      <c r="AN480">
        <v>4.3099999999999996</v>
      </c>
      <c r="AO480">
        <v>2.66</v>
      </c>
    </row>
    <row r="481" spans="1:41" x14ac:dyDescent="0.3">
      <c r="A481">
        <v>1</v>
      </c>
      <c r="B481">
        <v>0.33</v>
      </c>
      <c r="C481">
        <f t="shared" si="21"/>
        <v>0.78364833533306566</v>
      </c>
      <c r="D481" t="s">
        <v>46</v>
      </c>
      <c r="E481">
        <v>0</v>
      </c>
      <c r="F481">
        <v>0</v>
      </c>
      <c r="G481">
        <v>0</v>
      </c>
      <c r="H481">
        <v>1</v>
      </c>
      <c r="I481">
        <v>0</v>
      </c>
      <c r="J481" t="s">
        <v>47</v>
      </c>
      <c r="K481">
        <v>0</v>
      </c>
      <c r="L481">
        <v>0</v>
      </c>
      <c r="M481">
        <v>0</v>
      </c>
      <c r="N481">
        <v>1</v>
      </c>
      <c r="O481">
        <v>0</v>
      </c>
      <c r="P481">
        <v>0</v>
      </c>
      <c r="Q481">
        <v>0</v>
      </c>
      <c r="R481" t="s">
        <v>41</v>
      </c>
      <c r="S481">
        <v>0</v>
      </c>
      <c r="T481">
        <v>0</v>
      </c>
      <c r="U481">
        <v>0</v>
      </c>
      <c r="V481">
        <v>0</v>
      </c>
      <c r="W481">
        <v>1</v>
      </c>
      <c r="X481">
        <v>0</v>
      </c>
      <c r="Y481">
        <v>0</v>
      </c>
      <c r="Z481">
        <v>0</v>
      </c>
      <c r="AA481">
        <v>61.9</v>
      </c>
      <c r="AB481">
        <v>59</v>
      </c>
      <c r="AC481">
        <v>666</v>
      </c>
      <c r="AD481">
        <v>6.5012896705403893</v>
      </c>
      <c r="AE481">
        <f t="shared" si="22"/>
        <v>666.00000000000011</v>
      </c>
      <c r="AF481">
        <v>6.5840249598399403</v>
      </c>
      <c r="AG481">
        <f t="shared" si="23"/>
        <v>723.44531542816503</v>
      </c>
      <c r="AH481">
        <v>-8.2735289299550985E-2</v>
      </c>
      <c r="AI481">
        <v>666</v>
      </c>
      <c r="AK481">
        <v>1</v>
      </c>
      <c r="AL481">
        <v>0</v>
      </c>
      <c r="AM481">
        <v>4.43</v>
      </c>
      <c r="AN481">
        <v>4.45</v>
      </c>
      <c r="AO481">
        <v>2.75</v>
      </c>
    </row>
    <row r="482" spans="1:41" x14ac:dyDescent="0.3">
      <c r="A482">
        <v>1</v>
      </c>
      <c r="B482">
        <v>0.23</v>
      </c>
      <c r="C482">
        <f t="shared" si="21"/>
        <v>0.72384228710528042</v>
      </c>
      <c r="D482" t="s">
        <v>52</v>
      </c>
      <c r="E482">
        <v>0</v>
      </c>
      <c r="F482">
        <v>0</v>
      </c>
      <c r="G482">
        <v>0</v>
      </c>
      <c r="H482">
        <v>0</v>
      </c>
      <c r="I482">
        <v>1</v>
      </c>
      <c r="J482" t="s">
        <v>40</v>
      </c>
      <c r="K482">
        <v>0</v>
      </c>
      <c r="L482">
        <v>1</v>
      </c>
      <c r="M482">
        <v>0</v>
      </c>
      <c r="N482">
        <v>0</v>
      </c>
      <c r="O482">
        <v>0</v>
      </c>
      <c r="P482">
        <v>0</v>
      </c>
      <c r="Q482">
        <v>0</v>
      </c>
      <c r="R482" t="s">
        <v>43</v>
      </c>
      <c r="S482">
        <v>0</v>
      </c>
      <c r="T482">
        <v>0</v>
      </c>
      <c r="U482">
        <v>0</v>
      </c>
      <c r="V482">
        <v>0</v>
      </c>
      <c r="W482">
        <v>0</v>
      </c>
      <c r="X482">
        <v>0</v>
      </c>
      <c r="Y482">
        <v>1</v>
      </c>
      <c r="Z482">
        <v>0</v>
      </c>
      <c r="AA482">
        <v>61.9</v>
      </c>
      <c r="AB482">
        <v>58</v>
      </c>
      <c r="AC482">
        <v>472</v>
      </c>
      <c r="AD482">
        <v>6.156978985585555</v>
      </c>
      <c r="AE482">
        <f t="shared" si="22"/>
        <v>471.99999999999983</v>
      </c>
      <c r="AF482">
        <v>6.2921587046995047</v>
      </c>
      <c r="AG482">
        <f t="shared" si="23"/>
        <v>540.31845904319073</v>
      </c>
      <c r="AH482">
        <v>-0.13517971911394966</v>
      </c>
      <c r="AI482">
        <v>472</v>
      </c>
      <c r="AK482">
        <v>1</v>
      </c>
      <c r="AL482">
        <v>0</v>
      </c>
      <c r="AM482">
        <v>3.94</v>
      </c>
      <c r="AN482">
        <v>3.98</v>
      </c>
      <c r="AO482">
        <v>2.4500000000000002</v>
      </c>
    </row>
    <row r="483" spans="1:41" x14ac:dyDescent="0.3">
      <c r="A483">
        <v>1</v>
      </c>
      <c r="B483">
        <v>0.5</v>
      </c>
      <c r="C483">
        <f t="shared" si="21"/>
        <v>0.85862494972146253</v>
      </c>
      <c r="D483" t="s">
        <v>52</v>
      </c>
      <c r="E483">
        <v>0</v>
      </c>
      <c r="F483">
        <v>0</v>
      </c>
      <c r="G483">
        <v>0</v>
      </c>
      <c r="H483">
        <v>0</v>
      </c>
      <c r="I483">
        <v>1</v>
      </c>
      <c r="J483" t="s">
        <v>40</v>
      </c>
      <c r="K483">
        <v>0</v>
      </c>
      <c r="L483">
        <v>1</v>
      </c>
      <c r="M483">
        <v>0</v>
      </c>
      <c r="N483">
        <v>0</v>
      </c>
      <c r="O483">
        <v>0</v>
      </c>
      <c r="P483">
        <v>0</v>
      </c>
      <c r="Q483">
        <v>0</v>
      </c>
      <c r="R483" t="s">
        <v>45</v>
      </c>
      <c r="S483">
        <v>0</v>
      </c>
      <c r="T483">
        <v>0</v>
      </c>
      <c r="U483">
        <v>0</v>
      </c>
      <c r="V483">
        <v>1</v>
      </c>
      <c r="W483">
        <v>0</v>
      </c>
      <c r="X483">
        <v>0</v>
      </c>
      <c r="Y483">
        <v>0</v>
      </c>
      <c r="Z483">
        <v>0</v>
      </c>
      <c r="AA483">
        <v>62.8</v>
      </c>
      <c r="AB483">
        <v>55</v>
      </c>
      <c r="AC483">
        <v>1077</v>
      </c>
      <c r="AD483">
        <v>6.9819346771563886</v>
      </c>
      <c r="AE483">
        <f t="shared" si="22"/>
        <v>1077</v>
      </c>
      <c r="AF483">
        <v>7.0029833838539499</v>
      </c>
      <c r="AG483">
        <f t="shared" si="23"/>
        <v>1099.9097212790975</v>
      </c>
      <c r="AH483">
        <v>-2.1048706697561315E-2</v>
      </c>
      <c r="AI483">
        <v>1077</v>
      </c>
      <c r="AK483">
        <v>1</v>
      </c>
      <c r="AL483">
        <v>0</v>
      </c>
      <c r="AM483">
        <v>5.05</v>
      </c>
      <c r="AN483">
        <v>5.08</v>
      </c>
      <c r="AO483">
        <v>3.18</v>
      </c>
    </row>
    <row r="484" spans="1:41" x14ac:dyDescent="0.3">
      <c r="A484">
        <v>1</v>
      </c>
      <c r="B484">
        <v>0.41</v>
      </c>
      <c r="C484">
        <f t="shared" si="21"/>
        <v>0.82196092099022677</v>
      </c>
      <c r="D484" t="s">
        <v>46</v>
      </c>
      <c r="E484">
        <v>0</v>
      </c>
      <c r="F484">
        <v>0</v>
      </c>
      <c r="G484">
        <v>0</v>
      </c>
      <c r="H484">
        <v>1</v>
      </c>
      <c r="I484">
        <v>0</v>
      </c>
      <c r="J484" t="s">
        <v>40</v>
      </c>
      <c r="K484">
        <v>0</v>
      </c>
      <c r="L484">
        <v>1</v>
      </c>
      <c r="M484">
        <v>0</v>
      </c>
      <c r="N484">
        <v>0</v>
      </c>
      <c r="O484">
        <v>0</v>
      </c>
      <c r="P484">
        <v>0</v>
      </c>
      <c r="Q484">
        <v>0</v>
      </c>
      <c r="R484" t="s">
        <v>36</v>
      </c>
      <c r="S484">
        <v>0</v>
      </c>
      <c r="T484">
        <v>0</v>
      </c>
      <c r="U484">
        <v>1</v>
      </c>
      <c r="V484">
        <v>0</v>
      </c>
      <c r="W484">
        <v>0</v>
      </c>
      <c r="X484">
        <v>0</v>
      </c>
      <c r="Y484">
        <v>0</v>
      </c>
      <c r="Z484">
        <v>0</v>
      </c>
      <c r="AA484">
        <v>60.2</v>
      </c>
      <c r="AB484">
        <v>60</v>
      </c>
      <c r="AC484">
        <v>969</v>
      </c>
      <c r="AD484">
        <v>6.8762646118907664</v>
      </c>
      <c r="AE484">
        <f t="shared" si="22"/>
        <v>969.00000000000023</v>
      </c>
      <c r="AF484">
        <v>6.8641577323619227</v>
      </c>
      <c r="AG484">
        <f t="shared" si="23"/>
        <v>957.33916433623369</v>
      </c>
      <c r="AH484">
        <v>1.2106879528843706E-2</v>
      </c>
      <c r="AI484">
        <v>969</v>
      </c>
      <c r="AK484">
        <v>1</v>
      </c>
      <c r="AL484">
        <v>0</v>
      </c>
      <c r="AM484">
        <v>4.82</v>
      </c>
      <c r="AN484">
        <v>4.78</v>
      </c>
      <c r="AO484">
        <v>2.89</v>
      </c>
    </row>
    <row r="485" spans="1:41" x14ac:dyDescent="0.3">
      <c r="A485">
        <v>1</v>
      </c>
      <c r="B485">
        <v>0.7</v>
      </c>
      <c r="C485">
        <f t="shared" si="21"/>
        <v>0.9245641699070527</v>
      </c>
      <c r="D485" t="s">
        <v>46</v>
      </c>
      <c r="E485">
        <v>0</v>
      </c>
      <c r="F485">
        <v>0</v>
      </c>
      <c r="G485">
        <v>0</v>
      </c>
      <c r="H485">
        <v>1</v>
      </c>
      <c r="I485">
        <v>0</v>
      </c>
      <c r="J485" t="s">
        <v>48</v>
      </c>
      <c r="K485">
        <v>0</v>
      </c>
      <c r="L485">
        <v>0</v>
      </c>
      <c r="M485">
        <v>1</v>
      </c>
      <c r="N485">
        <v>0</v>
      </c>
      <c r="O485">
        <v>0</v>
      </c>
      <c r="P485">
        <v>0</v>
      </c>
      <c r="Q485">
        <v>0</v>
      </c>
      <c r="R485" t="s">
        <v>36</v>
      </c>
      <c r="S485">
        <v>0</v>
      </c>
      <c r="T485">
        <v>0</v>
      </c>
      <c r="U485">
        <v>1</v>
      </c>
      <c r="V485">
        <v>0</v>
      </c>
      <c r="W485">
        <v>0</v>
      </c>
      <c r="X485">
        <v>0</v>
      </c>
      <c r="Y485">
        <v>0</v>
      </c>
      <c r="Z485">
        <v>0</v>
      </c>
      <c r="AA485">
        <v>62.2</v>
      </c>
      <c r="AB485">
        <v>59</v>
      </c>
      <c r="AC485">
        <v>2423</v>
      </c>
      <c r="AD485">
        <v>7.7927617208165261</v>
      </c>
      <c r="AE485">
        <f t="shared" si="22"/>
        <v>2423.0000000000009</v>
      </c>
      <c r="AF485">
        <v>7.7333268542612199</v>
      </c>
      <c r="AG485">
        <f t="shared" si="23"/>
        <v>2283.1854047788906</v>
      </c>
      <c r="AH485">
        <v>5.9434866555306165E-2</v>
      </c>
      <c r="AI485">
        <v>2423</v>
      </c>
      <c r="AK485">
        <v>1</v>
      </c>
      <c r="AL485">
        <v>0</v>
      </c>
      <c r="AM485">
        <v>5.73</v>
      </c>
      <c r="AN485">
        <v>5.69</v>
      </c>
      <c r="AO485">
        <v>3.55</v>
      </c>
    </row>
    <row r="486" spans="1:41" x14ac:dyDescent="0.3">
      <c r="A486">
        <v>1</v>
      </c>
      <c r="B486">
        <v>0.36</v>
      </c>
      <c r="C486">
        <f t="shared" si="21"/>
        <v>0.79878687431266571</v>
      </c>
      <c r="D486" t="s">
        <v>46</v>
      </c>
      <c r="E486">
        <v>0</v>
      </c>
      <c r="F486">
        <v>0</v>
      </c>
      <c r="G486">
        <v>0</v>
      </c>
      <c r="H486">
        <v>1</v>
      </c>
      <c r="I486">
        <v>0</v>
      </c>
      <c r="J486" t="s">
        <v>40</v>
      </c>
      <c r="K486">
        <v>0</v>
      </c>
      <c r="L486">
        <v>1</v>
      </c>
      <c r="M486">
        <v>0</v>
      </c>
      <c r="N486">
        <v>0</v>
      </c>
      <c r="O486">
        <v>0</v>
      </c>
      <c r="P486">
        <v>0</v>
      </c>
      <c r="Q486">
        <v>0</v>
      </c>
      <c r="R486" t="s">
        <v>41</v>
      </c>
      <c r="S486">
        <v>0</v>
      </c>
      <c r="T486">
        <v>0</v>
      </c>
      <c r="U486">
        <v>0</v>
      </c>
      <c r="V486">
        <v>0</v>
      </c>
      <c r="W486">
        <v>1</v>
      </c>
      <c r="X486">
        <v>0</v>
      </c>
      <c r="Y486">
        <v>0</v>
      </c>
      <c r="Z486">
        <v>0</v>
      </c>
      <c r="AA486">
        <v>60.4</v>
      </c>
      <c r="AB486">
        <v>58</v>
      </c>
      <c r="AC486">
        <v>1094</v>
      </c>
      <c r="AD486">
        <v>6.9975959829819265</v>
      </c>
      <c r="AE486">
        <f t="shared" si="22"/>
        <v>1094</v>
      </c>
      <c r="AF486">
        <v>6.8071140060838573</v>
      </c>
      <c r="AG486">
        <f t="shared" si="23"/>
        <v>904.25735633122724</v>
      </c>
      <c r="AH486">
        <v>0.19048197689806923</v>
      </c>
      <c r="AI486">
        <v>1094</v>
      </c>
      <c r="AK486">
        <v>1</v>
      </c>
      <c r="AL486">
        <v>0</v>
      </c>
      <c r="AM486">
        <v>4.67</v>
      </c>
      <c r="AN486">
        <v>4.6399999999999997</v>
      </c>
      <c r="AO486">
        <v>2.81</v>
      </c>
    </row>
    <row r="487" spans="1:41" x14ac:dyDescent="0.3">
      <c r="A487">
        <v>1</v>
      </c>
      <c r="B487">
        <v>0.91</v>
      </c>
      <c r="C487">
        <f t="shared" si="21"/>
        <v>0.97947465398452693</v>
      </c>
      <c r="D487" t="s">
        <v>34</v>
      </c>
      <c r="E487">
        <v>0</v>
      </c>
      <c r="F487">
        <v>1</v>
      </c>
      <c r="G487">
        <v>0</v>
      </c>
      <c r="H487">
        <v>0</v>
      </c>
      <c r="I487">
        <v>0</v>
      </c>
      <c r="J487" t="s">
        <v>47</v>
      </c>
      <c r="K487">
        <v>0</v>
      </c>
      <c r="L487">
        <v>0</v>
      </c>
      <c r="M487">
        <v>0</v>
      </c>
      <c r="N487">
        <v>1</v>
      </c>
      <c r="O487">
        <v>0</v>
      </c>
      <c r="P487">
        <v>0</v>
      </c>
      <c r="Q487">
        <v>0</v>
      </c>
      <c r="R487" t="s">
        <v>41</v>
      </c>
      <c r="S487">
        <v>0</v>
      </c>
      <c r="T487">
        <v>0</v>
      </c>
      <c r="U487">
        <v>0</v>
      </c>
      <c r="V487">
        <v>0</v>
      </c>
      <c r="W487">
        <v>1</v>
      </c>
      <c r="X487">
        <v>0</v>
      </c>
      <c r="Y487">
        <v>0</v>
      </c>
      <c r="Z487">
        <v>0</v>
      </c>
      <c r="AA487">
        <v>63.6</v>
      </c>
      <c r="AB487">
        <v>60</v>
      </c>
      <c r="AC487">
        <v>4284</v>
      </c>
      <c r="AD487">
        <v>8.3626424315676395</v>
      </c>
      <c r="AE487">
        <f t="shared" si="22"/>
        <v>4284.0000000000009</v>
      </c>
      <c r="AF487">
        <v>8.4134010990147541</v>
      </c>
      <c r="AG487">
        <f t="shared" si="23"/>
        <v>4507.063442439262</v>
      </c>
      <c r="AH487">
        <v>-5.0758667447114547E-2</v>
      </c>
      <c r="AI487">
        <v>4284</v>
      </c>
      <c r="AK487">
        <v>1</v>
      </c>
      <c r="AL487">
        <v>0</v>
      </c>
      <c r="AM487">
        <v>6.03</v>
      </c>
      <c r="AN487">
        <v>6.11</v>
      </c>
      <c r="AO487">
        <v>3.86</v>
      </c>
    </row>
    <row r="488" spans="1:41" x14ac:dyDescent="0.3">
      <c r="A488">
        <v>1</v>
      </c>
      <c r="B488">
        <v>1</v>
      </c>
      <c r="C488">
        <f t="shared" si="21"/>
        <v>1</v>
      </c>
      <c r="D488" t="s">
        <v>46</v>
      </c>
      <c r="E488">
        <v>0</v>
      </c>
      <c r="F488">
        <v>0</v>
      </c>
      <c r="G488">
        <v>0</v>
      </c>
      <c r="H488">
        <v>1</v>
      </c>
      <c r="I488">
        <v>0</v>
      </c>
      <c r="J488" t="s">
        <v>48</v>
      </c>
      <c r="K488">
        <v>0</v>
      </c>
      <c r="L488">
        <v>0</v>
      </c>
      <c r="M488">
        <v>1</v>
      </c>
      <c r="N488">
        <v>0</v>
      </c>
      <c r="O488">
        <v>0</v>
      </c>
      <c r="P488">
        <v>0</v>
      </c>
      <c r="Q488">
        <v>0</v>
      </c>
      <c r="R488" t="s">
        <v>45</v>
      </c>
      <c r="S488">
        <v>0</v>
      </c>
      <c r="T488">
        <v>0</v>
      </c>
      <c r="U488">
        <v>0</v>
      </c>
      <c r="V488">
        <v>1</v>
      </c>
      <c r="W488">
        <v>0</v>
      </c>
      <c r="X488">
        <v>0</v>
      </c>
      <c r="Y488">
        <v>0</v>
      </c>
      <c r="Z488">
        <v>0</v>
      </c>
      <c r="AA488">
        <v>60.4</v>
      </c>
      <c r="AB488">
        <v>58</v>
      </c>
      <c r="AC488">
        <v>3858</v>
      </c>
      <c r="AD488">
        <v>8.2579041934656736</v>
      </c>
      <c r="AE488">
        <f t="shared" si="22"/>
        <v>3857.9999999999968</v>
      </c>
      <c r="AF488">
        <v>8.2635921922168123</v>
      </c>
      <c r="AG488">
        <f t="shared" si="23"/>
        <v>3880.0068272520402</v>
      </c>
      <c r="AH488">
        <v>-5.6879987511386787E-3</v>
      </c>
      <c r="AI488">
        <v>3858</v>
      </c>
      <c r="AK488">
        <v>1</v>
      </c>
      <c r="AL488">
        <v>0</v>
      </c>
      <c r="AM488">
        <v>6.47</v>
      </c>
      <c r="AN488">
        <v>6.44</v>
      </c>
      <c r="AO488">
        <v>3.9</v>
      </c>
    </row>
    <row r="489" spans="1:41" x14ac:dyDescent="0.3">
      <c r="A489">
        <v>1</v>
      </c>
      <c r="B489">
        <v>0.24</v>
      </c>
      <c r="C489">
        <f t="shared" si="21"/>
        <v>0.73064842432297705</v>
      </c>
      <c r="D489" t="s">
        <v>52</v>
      </c>
      <c r="E489">
        <v>0</v>
      </c>
      <c r="F489">
        <v>0</v>
      </c>
      <c r="G489">
        <v>0</v>
      </c>
      <c r="H489">
        <v>0</v>
      </c>
      <c r="I489">
        <v>1</v>
      </c>
      <c r="J489" t="s">
        <v>40</v>
      </c>
      <c r="K489">
        <v>0</v>
      </c>
      <c r="L489">
        <v>1</v>
      </c>
      <c r="M489">
        <v>0</v>
      </c>
      <c r="N489">
        <v>0</v>
      </c>
      <c r="O489">
        <v>0</v>
      </c>
      <c r="P489">
        <v>0</v>
      </c>
      <c r="Q489">
        <v>0</v>
      </c>
      <c r="R489" t="s">
        <v>41</v>
      </c>
      <c r="S489">
        <v>0</v>
      </c>
      <c r="T489">
        <v>0</v>
      </c>
      <c r="U489">
        <v>0</v>
      </c>
      <c r="V489">
        <v>0</v>
      </c>
      <c r="W489">
        <v>1</v>
      </c>
      <c r="X489">
        <v>0</v>
      </c>
      <c r="Y489">
        <v>0</v>
      </c>
      <c r="Z489">
        <v>0</v>
      </c>
      <c r="AA489">
        <v>62.5</v>
      </c>
      <c r="AB489">
        <v>55</v>
      </c>
      <c r="AC489">
        <v>412</v>
      </c>
      <c r="AD489">
        <v>6.0210233493495267</v>
      </c>
      <c r="AE489">
        <f t="shared" si="22"/>
        <v>412.00000000000011</v>
      </c>
      <c r="AF489">
        <v>6.1689364701393519</v>
      </c>
      <c r="AG489">
        <f t="shared" si="23"/>
        <v>477.6778112277803</v>
      </c>
      <c r="AH489">
        <v>-0.14791312078982521</v>
      </c>
      <c r="AI489">
        <v>412</v>
      </c>
      <c r="AK489">
        <v>1</v>
      </c>
      <c r="AL489">
        <v>0</v>
      </c>
      <c r="AM489">
        <v>3.96</v>
      </c>
      <c r="AN489">
        <v>3.98</v>
      </c>
      <c r="AO489">
        <v>2.48</v>
      </c>
    </row>
    <row r="490" spans="1:41" x14ac:dyDescent="0.3">
      <c r="A490">
        <v>1</v>
      </c>
      <c r="B490">
        <v>0.32</v>
      </c>
      <c r="C490">
        <f t="shared" si="21"/>
        <v>0.77836353222053056</v>
      </c>
      <c r="D490" t="s">
        <v>37</v>
      </c>
      <c r="E490">
        <v>0</v>
      </c>
      <c r="F490">
        <v>0</v>
      </c>
      <c r="G490">
        <v>1</v>
      </c>
      <c r="H490">
        <v>0</v>
      </c>
      <c r="I490">
        <v>0</v>
      </c>
      <c r="J490" t="s">
        <v>47</v>
      </c>
      <c r="K490">
        <v>0</v>
      </c>
      <c r="L490">
        <v>0</v>
      </c>
      <c r="M490">
        <v>0</v>
      </c>
      <c r="N490">
        <v>1</v>
      </c>
      <c r="O490">
        <v>0</v>
      </c>
      <c r="P490">
        <v>0</v>
      </c>
      <c r="Q490">
        <v>0</v>
      </c>
      <c r="R490" t="s">
        <v>49</v>
      </c>
      <c r="S490">
        <v>0</v>
      </c>
      <c r="T490">
        <v>0</v>
      </c>
      <c r="U490">
        <v>0</v>
      </c>
      <c r="V490">
        <v>0</v>
      </c>
      <c r="W490">
        <v>0</v>
      </c>
      <c r="X490">
        <v>1</v>
      </c>
      <c r="Y490">
        <v>0</v>
      </c>
      <c r="Z490">
        <v>0</v>
      </c>
      <c r="AA490">
        <v>61.4</v>
      </c>
      <c r="AB490">
        <v>55</v>
      </c>
      <c r="AC490">
        <v>720</v>
      </c>
      <c r="AD490">
        <v>6.5792512120101012</v>
      </c>
      <c r="AE490">
        <f t="shared" si="22"/>
        <v>720.00000000000011</v>
      </c>
      <c r="AF490">
        <v>6.4687539539678962</v>
      </c>
      <c r="AG490">
        <f t="shared" si="23"/>
        <v>644.67992541915339</v>
      </c>
      <c r="AH490">
        <v>0.110497258042205</v>
      </c>
      <c r="AI490">
        <v>720</v>
      </c>
      <c r="AK490">
        <v>1</v>
      </c>
      <c r="AL490">
        <v>0</v>
      </c>
      <c r="AM490">
        <v>4.46</v>
      </c>
      <c r="AN490">
        <v>4.4000000000000004</v>
      </c>
      <c r="AO490">
        <v>2.72</v>
      </c>
    </row>
    <row r="491" spans="1:41" x14ac:dyDescent="0.3">
      <c r="A491">
        <v>1</v>
      </c>
      <c r="B491">
        <v>0.31</v>
      </c>
      <c r="C491">
        <f t="shared" si="21"/>
        <v>0.77294828243535307</v>
      </c>
      <c r="D491" t="s">
        <v>46</v>
      </c>
      <c r="E491">
        <v>0</v>
      </c>
      <c r="F491">
        <v>0</v>
      </c>
      <c r="G491">
        <v>0</v>
      </c>
      <c r="H491">
        <v>1</v>
      </c>
      <c r="I491">
        <v>0</v>
      </c>
      <c r="J491" t="s">
        <v>48</v>
      </c>
      <c r="K491">
        <v>0</v>
      </c>
      <c r="L491">
        <v>0</v>
      </c>
      <c r="M491">
        <v>1</v>
      </c>
      <c r="N491">
        <v>0</v>
      </c>
      <c r="O491">
        <v>0</v>
      </c>
      <c r="P491">
        <v>0</v>
      </c>
      <c r="Q491">
        <v>0</v>
      </c>
      <c r="R491" t="s">
        <v>49</v>
      </c>
      <c r="S491">
        <v>0</v>
      </c>
      <c r="T491">
        <v>0</v>
      </c>
      <c r="U491">
        <v>0</v>
      </c>
      <c r="V491">
        <v>0</v>
      </c>
      <c r="W491">
        <v>0</v>
      </c>
      <c r="X491">
        <v>1</v>
      </c>
      <c r="Y491">
        <v>0</v>
      </c>
      <c r="Z491">
        <v>0</v>
      </c>
      <c r="AA491">
        <v>62.9</v>
      </c>
      <c r="AB491">
        <v>58</v>
      </c>
      <c r="AC491">
        <v>802</v>
      </c>
      <c r="AD491">
        <v>6.6871086078665147</v>
      </c>
      <c r="AE491">
        <f t="shared" si="22"/>
        <v>802.00000000000023</v>
      </c>
      <c r="AF491">
        <v>6.4834725842413974</v>
      </c>
      <c r="AG491">
        <f t="shared" si="23"/>
        <v>654.23890586633752</v>
      </c>
      <c r="AH491">
        <v>0.20363602362511735</v>
      </c>
      <c r="AI491">
        <v>802</v>
      </c>
      <c r="AK491">
        <v>1</v>
      </c>
      <c r="AL491">
        <v>0</v>
      </c>
      <c r="AM491">
        <v>4.3099999999999996</v>
      </c>
      <c r="AN491">
        <v>4.2699999999999996</v>
      </c>
      <c r="AO491">
        <v>2.7</v>
      </c>
    </row>
    <row r="492" spans="1:41" x14ac:dyDescent="0.3">
      <c r="A492">
        <v>1</v>
      </c>
      <c r="B492">
        <v>0.72</v>
      </c>
      <c r="C492">
        <f t="shared" si="21"/>
        <v>0.93030941457244143</v>
      </c>
      <c r="D492" t="s">
        <v>37</v>
      </c>
      <c r="E492">
        <v>0</v>
      </c>
      <c r="F492">
        <v>0</v>
      </c>
      <c r="G492">
        <v>1</v>
      </c>
      <c r="H492">
        <v>0</v>
      </c>
      <c r="I492">
        <v>0</v>
      </c>
      <c r="J492" t="s">
        <v>48</v>
      </c>
      <c r="K492">
        <v>0</v>
      </c>
      <c r="L492">
        <v>0</v>
      </c>
      <c r="M492">
        <v>1</v>
      </c>
      <c r="N492">
        <v>0</v>
      </c>
      <c r="O492">
        <v>0</v>
      </c>
      <c r="P492">
        <v>0</v>
      </c>
      <c r="Q492">
        <v>0</v>
      </c>
      <c r="R492" t="s">
        <v>43</v>
      </c>
      <c r="S492">
        <v>0</v>
      </c>
      <c r="T492">
        <v>0</v>
      </c>
      <c r="U492">
        <v>0</v>
      </c>
      <c r="V492">
        <v>0</v>
      </c>
      <c r="W492">
        <v>0</v>
      </c>
      <c r="X492">
        <v>0</v>
      </c>
      <c r="Y492">
        <v>1</v>
      </c>
      <c r="Z492">
        <v>0</v>
      </c>
      <c r="AA492">
        <v>61.8</v>
      </c>
      <c r="AB492">
        <v>57</v>
      </c>
      <c r="AC492">
        <v>5086</v>
      </c>
      <c r="AD492">
        <v>8.5342469459820656</v>
      </c>
      <c r="AE492">
        <f t="shared" si="22"/>
        <v>5086.0000000000027</v>
      </c>
      <c r="AF492">
        <v>8.2852597999400412</v>
      </c>
      <c r="AG492">
        <f t="shared" si="23"/>
        <v>3964.9947101824118</v>
      </c>
      <c r="AH492">
        <v>0.24898714604202432</v>
      </c>
      <c r="AI492">
        <v>5086</v>
      </c>
      <c r="AK492">
        <v>1</v>
      </c>
      <c r="AL492">
        <v>0</v>
      </c>
      <c r="AM492">
        <v>5.73</v>
      </c>
      <c r="AN492">
        <v>5.76</v>
      </c>
      <c r="AO492">
        <v>3.55</v>
      </c>
    </row>
    <row r="493" spans="1:41" x14ac:dyDescent="0.3">
      <c r="A493">
        <v>1</v>
      </c>
      <c r="B493">
        <v>0.73</v>
      </c>
      <c r="C493">
        <f t="shared" si="21"/>
        <v>0.93313546776018752</v>
      </c>
      <c r="D493" t="s">
        <v>46</v>
      </c>
      <c r="E493">
        <v>0</v>
      </c>
      <c r="F493">
        <v>0</v>
      </c>
      <c r="G493">
        <v>0</v>
      </c>
      <c r="H493">
        <v>1</v>
      </c>
      <c r="I493">
        <v>0</v>
      </c>
      <c r="J493" t="s">
        <v>40</v>
      </c>
      <c r="K493">
        <v>0</v>
      </c>
      <c r="L493">
        <v>1</v>
      </c>
      <c r="M493">
        <v>0</v>
      </c>
      <c r="N493">
        <v>0</v>
      </c>
      <c r="O493">
        <v>0</v>
      </c>
      <c r="P493">
        <v>0</v>
      </c>
      <c r="Q493">
        <v>0</v>
      </c>
      <c r="R493" t="s">
        <v>41</v>
      </c>
      <c r="S493">
        <v>0</v>
      </c>
      <c r="T493">
        <v>0</v>
      </c>
      <c r="U493">
        <v>0</v>
      </c>
      <c r="V493">
        <v>0</v>
      </c>
      <c r="W493">
        <v>1</v>
      </c>
      <c r="X493">
        <v>0</v>
      </c>
      <c r="Y493">
        <v>0</v>
      </c>
      <c r="Z493">
        <v>0</v>
      </c>
      <c r="AA493">
        <v>61.2</v>
      </c>
      <c r="AB493">
        <v>58</v>
      </c>
      <c r="AC493">
        <v>3311</v>
      </c>
      <c r="AD493">
        <v>8.1050055375472461</v>
      </c>
      <c r="AE493">
        <f t="shared" si="22"/>
        <v>3310.9999999999991</v>
      </c>
      <c r="AF493">
        <v>8.0866616985379292</v>
      </c>
      <c r="AG493">
        <f t="shared" si="23"/>
        <v>3250.817228176737</v>
      </c>
      <c r="AH493">
        <v>1.8343839009316909E-2</v>
      </c>
      <c r="AI493">
        <v>3311</v>
      </c>
      <c r="AK493">
        <v>1</v>
      </c>
      <c r="AL493">
        <v>0</v>
      </c>
      <c r="AM493">
        <v>5.83</v>
      </c>
      <c r="AN493">
        <v>5.77</v>
      </c>
      <c r="AO493">
        <v>3.55</v>
      </c>
    </row>
    <row r="494" spans="1:41" x14ac:dyDescent="0.3">
      <c r="A494">
        <v>1</v>
      </c>
      <c r="B494">
        <v>0.8</v>
      </c>
      <c r="C494">
        <f t="shared" si="21"/>
        <v>0.9521151773152291</v>
      </c>
      <c r="D494" t="s">
        <v>34</v>
      </c>
      <c r="E494">
        <v>0</v>
      </c>
      <c r="F494">
        <v>1</v>
      </c>
      <c r="G494">
        <v>0</v>
      </c>
      <c r="H494">
        <v>0</v>
      </c>
      <c r="I494">
        <v>0</v>
      </c>
      <c r="J494" t="s">
        <v>40</v>
      </c>
      <c r="K494">
        <v>0</v>
      </c>
      <c r="L494">
        <v>1</v>
      </c>
      <c r="M494">
        <v>0</v>
      </c>
      <c r="N494">
        <v>0</v>
      </c>
      <c r="O494">
        <v>0</v>
      </c>
      <c r="P494">
        <v>0</v>
      </c>
      <c r="Q494">
        <v>0</v>
      </c>
      <c r="R494" t="s">
        <v>45</v>
      </c>
      <c r="S494">
        <v>0</v>
      </c>
      <c r="T494">
        <v>0</v>
      </c>
      <c r="U494">
        <v>0</v>
      </c>
      <c r="V494">
        <v>1</v>
      </c>
      <c r="W494">
        <v>0</v>
      </c>
      <c r="X494">
        <v>0</v>
      </c>
      <c r="Y494">
        <v>0</v>
      </c>
      <c r="Z494">
        <v>0</v>
      </c>
      <c r="AA494">
        <v>63.7</v>
      </c>
      <c r="AB494">
        <v>54</v>
      </c>
      <c r="AC494">
        <v>2829</v>
      </c>
      <c r="AD494">
        <v>7.9476785713015676</v>
      </c>
      <c r="AE494">
        <f t="shared" si="22"/>
        <v>2829.0000000000014</v>
      </c>
      <c r="AF494">
        <v>7.7949394605624622</v>
      </c>
      <c r="AG494">
        <f t="shared" si="23"/>
        <v>2428.2824131772936</v>
      </c>
      <c r="AH494">
        <v>0.1527391107391054</v>
      </c>
      <c r="AI494">
        <v>2829</v>
      </c>
      <c r="AK494">
        <v>1</v>
      </c>
      <c r="AL494">
        <v>0</v>
      </c>
      <c r="AM494">
        <v>5.91</v>
      </c>
      <c r="AN494">
        <v>5.87</v>
      </c>
      <c r="AO494">
        <v>3.75</v>
      </c>
    </row>
    <row r="495" spans="1:41" x14ac:dyDescent="0.3">
      <c r="A495">
        <v>1</v>
      </c>
      <c r="B495">
        <v>0.81</v>
      </c>
      <c r="C495">
        <f t="shared" si="21"/>
        <v>0.95471963760941148</v>
      </c>
      <c r="D495" t="s">
        <v>34</v>
      </c>
      <c r="E495">
        <v>0</v>
      </c>
      <c r="F495">
        <v>1</v>
      </c>
      <c r="G495">
        <v>0</v>
      </c>
      <c r="H495">
        <v>0</v>
      </c>
      <c r="I495">
        <v>0</v>
      </c>
      <c r="J495" t="s">
        <v>51</v>
      </c>
      <c r="K495">
        <v>1</v>
      </c>
      <c r="L495">
        <v>0</v>
      </c>
      <c r="M495">
        <v>0</v>
      </c>
      <c r="N495">
        <v>0</v>
      </c>
      <c r="O495">
        <v>0</v>
      </c>
      <c r="P495">
        <v>0</v>
      </c>
      <c r="Q495">
        <v>0</v>
      </c>
      <c r="R495" t="s">
        <v>45</v>
      </c>
      <c r="S495">
        <v>0</v>
      </c>
      <c r="T495">
        <v>0</v>
      </c>
      <c r="U495">
        <v>0</v>
      </c>
      <c r="V495">
        <v>1</v>
      </c>
      <c r="W495">
        <v>0</v>
      </c>
      <c r="X495">
        <v>0</v>
      </c>
      <c r="Y495">
        <v>0</v>
      </c>
      <c r="Z495">
        <v>0</v>
      </c>
      <c r="AA495">
        <v>63.6</v>
      </c>
      <c r="AB495">
        <v>55</v>
      </c>
      <c r="AC495">
        <v>2926</v>
      </c>
      <c r="AD495">
        <v>7.9813915815800698</v>
      </c>
      <c r="AE495">
        <f t="shared" si="22"/>
        <v>2926.0000000000005</v>
      </c>
      <c r="AF495">
        <v>7.8767067077743782</v>
      </c>
      <c r="AG495">
        <f t="shared" si="23"/>
        <v>2635.1798364517035</v>
      </c>
      <c r="AH495">
        <v>0.10468487380569158</v>
      </c>
      <c r="AI495">
        <v>2926</v>
      </c>
      <c r="AK495">
        <v>1</v>
      </c>
      <c r="AL495">
        <v>0</v>
      </c>
      <c r="AM495">
        <v>5.91</v>
      </c>
      <c r="AN495">
        <v>5.86</v>
      </c>
      <c r="AO495">
        <v>3.74</v>
      </c>
    </row>
    <row r="496" spans="1:41" x14ac:dyDescent="0.3">
      <c r="A496">
        <v>1</v>
      </c>
      <c r="B496">
        <v>0.7</v>
      </c>
      <c r="C496">
        <f t="shared" si="21"/>
        <v>0.9245641699070527</v>
      </c>
      <c r="D496" t="s">
        <v>52</v>
      </c>
      <c r="E496">
        <v>0</v>
      </c>
      <c r="F496">
        <v>0</v>
      </c>
      <c r="G496">
        <v>0</v>
      </c>
      <c r="H496">
        <v>0</v>
      </c>
      <c r="I496">
        <v>1</v>
      </c>
      <c r="J496" t="s">
        <v>38</v>
      </c>
      <c r="K496">
        <v>0</v>
      </c>
      <c r="L496">
        <v>0</v>
      </c>
      <c r="M496">
        <v>0</v>
      </c>
      <c r="N496">
        <v>0</v>
      </c>
      <c r="O496">
        <v>1</v>
      </c>
      <c r="P496">
        <v>0</v>
      </c>
      <c r="Q496">
        <v>0</v>
      </c>
      <c r="R496" t="s">
        <v>41</v>
      </c>
      <c r="S496">
        <v>0</v>
      </c>
      <c r="T496">
        <v>0</v>
      </c>
      <c r="U496">
        <v>0</v>
      </c>
      <c r="V496">
        <v>0</v>
      </c>
      <c r="W496">
        <v>1</v>
      </c>
      <c r="X496">
        <v>0</v>
      </c>
      <c r="Y496">
        <v>0</v>
      </c>
      <c r="Z496">
        <v>0</v>
      </c>
      <c r="AA496">
        <v>60.3</v>
      </c>
      <c r="AB496">
        <v>63</v>
      </c>
      <c r="AC496">
        <v>2279</v>
      </c>
      <c r="AD496">
        <v>7.7314920292456843</v>
      </c>
      <c r="AE496">
        <f t="shared" si="22"/>
        <v>2279</v>
      </c>
      <c r="AF496">
        <v>7.8138616490559212</v>
      </c>
      <c r="AG496">
        <f t="shared" si="23"/>
        <v>2474.6683080096609</v>
      </c>
      <c r="AH496">
        <v>-8.2369619810236827E-2</v>
      </c>
      <c r="AI496">
        <v>2279</v>
      </c>
      <c r="AK496">
        <v>1</v>
      </c>
      <c r="AL496">
        <v>0</v>
      </c>
      <c r="AM496">
        <v>5.73</v>
      </c>
      <c r="AN496">
        <v>5.77</v>
      </c>
      <c r="AO496">
        <v>3.47</v>
      </c>
    </row>
    <row r="497" spans="1:41" x14ac:dyDescent="0.3">
      <c r="A497">
        <v>1</v>
      </c>
      <c r="B497">
        <v>0.51</v>
      </c>
      <c r="C497">
        <f t="shared" si="21"/>
        <v>0.8623720686657278</v>
      </c>
      <c r="D497" t="s">
        <v>37</v>
      </c>
      <c r="E497">
        <v>0</v>
      </c>
      <c r="F497">
        <v>0</v>
      </c>
      <c r="G497">
        <v>1</v>
      </c>
      <c r="H497">
        <v>0</v>
      </c>
      <c r="I497">
        <v>0</v>
      </c>
      <c r="J497" t="s">
        <v>51</v>
      </c>
      <c r="K497">
        <v>1</v>
      </c>
      <c r="L497">
        <v>0</v>
      </c>
      <c r="M497">
        <v>0</v>
      </c>
      <c r="N497">
        <v>0</v>
      </c>
      <c r="O497">
        <v>0</v>
      </c>
      <c r="P497">
        <v>0</v>
      </c>
      <c r="Q497">
        <v>0</v>
      </c>
      <c r="R497" t="s">
        <v>49</v>
      </c>
      <c r="S497">
        <v>0</v>
      </c>
      <c r="T497">
        <v>0</v>
      </c>
      <c r="U497">
        <v>0</v>
      </c>
      <c r="V497">
        <v>0</v>
      </c>
      <c r="W497">
        <v>0</v>
      </c>
      <c r="X497">
        <v>1</v>
      </c>
      <c r="Y497">
        <v>0</v>
      </c>
      <c r="Z497">
        <v>0</v>
      </c>
      <c r="AA497">
        <v>62.3</v>
      </c>
      <c r="AB497">
        <v>57</v>
      </c>
      <c r="AC497">
        <v>1882</v>
      </c>
      <c r="AD497">
        <v>7.5400903201453247</v>
      </c>
      <c r="AE497">
        <f t="shared" si="22"/>
        <v>1881.9999999999995</v>
      </c>
      <c r="AF497">
        <v>7.4514211616317123</v>
      </c>
      <c r="AG497">
        <f t="shared" si="23"/>
        <v>1722.3090865171062</v>
      </c>
      <c r="AH497">
        <v>8.8669158513612345E-2</v>
      </c>
      <c r="AI497">
        <v>1882</v>
      </c>
      <c r="AK497">
        <v>1</v>
      </c>
      <c r="AL497">
        <v>0</v>
      </c>
      <c r="AM497">
        <v>5.12</v>
      </c>
      <c r="AN497">
        <v>5.09</v>
      </c>
      <c r="AO497">
        <v>3.18</v>
      </c>
    </row>
    <row r="498" spans="1:41" x14ac:dyDescent="0.3">
      <c r="A498">
        <v>1</v>
      </c>
      <c r="B498">
        <v>0.31</v>
      </c>
      <c r="C498">
        <f t="shared" si="21"/>
        <v>0.77294828243535307</v>
      </c>
      <c r="D498" t="s">
        <v>46</v>
      </c>
      <c r="E498">
        <v>0</v>
      </c>
      <c r="F498">
        <v>0</v>
      </c>
      <c r="G498">
        <v>0</v>
      </c>
      <c r="H498">
        <v>1</v>
      </c>
      <c r="I498">
        <v>0</v>
      </c>
      <c r="J498" t="s">
        <v>40</v>
      </c>
      <c r="K498">
        <v>0</v>
      </c>
      <c r="L498">
        <v>1</v>
      </c>
      <c r="M498">
        <v>0</v>
      </c>
      <c r="N498">
        <v>0</v>
      </c>
      <c r="O498">
        <v>0</v>
      </c>
      <c r="P498">
        <v>0</v>
      </c>
      <c r="Q498">
        <v>0</v>
      </c>
      <c r="R498" t="s">
        <v>36</v>
      </c>
      <c r="S498">
        <v>0</v>
      </c>
      <c r="T498">
        <v>0</v>
      </c>
      <c r="U498">
        <v>1</v>
      </c>
      <c r="V498">
        <v>0</v>
      </c>
      <c r="W498">
        <v>0</v>
      </c>
      <c r="X498">
        <v>0</v>
      </c>
      <c r="Y498">
        <v>0</v>
      </c>
      <c r="Z498">
        <v>0</v>
      </c>
      <c r="AA498">
        <v>60.1</v>
      </c>
      <c r="AB498">
        <v>61</v>
      </c>
      <c r="AC498">
        <v>698</v>
      </c>
      <c r="AD498">
        <v>6.5482191027623724</v>
      </c>
      <c r="AE498">
        <f t="shared" si="22"/>
        <v>698</v>
      </c>
      <c r="AF498">
        <v>6.3896176933467554</v>
      </c>
      <c r="AG498">
        <f t="shared" si="23"/>
        <v>595.62882329238903</v>
      </c>
      <c r="AH498">
        <v>0.15860140941561696</v>
      </c>
      <c r="AI498">
        <v>698</v>
      </c>
      <c r="AK498">
        <v>1</v>
      </c>
      <c r="AL498">
        <v>0</v>
      </c>
      <c r="AM498">
        <v>4.4000000000000004</v>
      </c>
      <c r="AN498">
        <v>4.3499999999999996</v>
      </c>
      <c r="AO498">
        <v>2.63</v>
      </c>
    </row>
    <row r="499" spans="1:41" x14ac:dyDescent="0.3">
      <c r="A499">
        <v>1</v>
      </c>
      <c r="B499">
        <v>0.38</v>
      </c>
      <c r="C499">
        <f t="shared" si="21"/>
        <v>0.80834063819684221</v>
      </c>
      <c r="D499" t="s">
        <v>52</v>
      </c>
      <c r="E499">
        <v>0</v>
      </c>
      <c r="F499">
        <v>0</v>
      </c>
      <c r="G499">
        <v>0</v>
      </c>
      <c r="H499">
        <v>0</v>
      </c>
      <c r="I499">
        <v>1</v>
      </c>
      <c r="J499" t="s">
        <v>48</v>
      </c>
      <c r="K499">
        <v>0</v>
      </c>
      <c r="L499">
        <v>0</v>
      </c>
      <c r="M499">
        <v>1</v>
      </c>
      <c r="N499">
        <v>0</v>
      </c>
      <c r="O499">
        <v>0</v>
      </c>
      <c r="P499">
        <v>0</v>
      </c>
      <c r="Q499">
        <v>0</v>
      </c>
      <c r="R499" t="s">
        <v>41</v>
      </c>
      <c r="S499">
        <v>0</v>
      </c>
      <c r="T499">
        <v>0</v>
      </c>
      <c r="U499">
        <v>0</v>
      </c>
      <c r="V499">
        <v>0</v>
      </c>
      <c r="W499">
        <v>1</v>
      </c>
      <c r="X499">
        <v>0</v>
      </c>
      <c r="Y499">
        <v>0</v>
      </c>
      <c r="Z499">
        <v>0</v>
      </c>
      <c r="AA499">
        <v>60.2</v>
      </c>
      <c r="AB499">
        <v>58</v>
      </c>
      <c r="AC499">
        <v>871</v>
      </c>
      <c r="AD499">
        <v>6.7696419768525029</v>
      </c>
      <c r="AE499">
        <f t="shared" si="22"/>
        <v>871.00000000000011</v>
      </c>
      <c r="AF499">
        <v>6.8622524337572912</v>
      </c>
      <c r="AG499">
        <f t="shared" si="23"/>
        <v>955.51688390770812</v>
      </c>
      <c r="AH499">
        <v>-9.2610456904788307E-2</v>
      </c>
      <c r="AI499">
        <v>871</v>
      </c>
      <c r="AK499">
        <v>1</v>
      </c>
      <c r="AL499">
        <v>0</v>
      </c>
      <c r="AM499">
        <v>4.71</v>
      </c>
      <c r="AN499">
        <v>4.7300000000000004</v>
      </c>
      <c r="AO499">
        <v>2.84</v>
      </c>
    </row>
    <row r="500" spans="1:41" x14ac:dyDescent="0.3">
      <c r="A500">
        <v>1</v>
      </c>
      <c r="B500">
        <v>0.39</v>
      </c>
      <c r="C500">
        <f t="shared" si="21"/>
        <v>0.81297109959900216</v>
      </c>
      <c r="D500" t="s">
        <v>37</v>
      </c>
      <c r="E500">
        <v>0</v>
      </c>
      <c r="F500">
        <v>0</v>
      </c>
      <c r="G500">
        <v>1</v>
      </c>
      <c r="H500">
        <v>0</v>
      </c>
      <c r="I500">
        <v>0</v>
      </c>
      <c r="J500" t="s">
        <v>48</v>
      </c>
      <c r="K500">
        <v>0</v>
      </c>
      <c r="L500">
        <v>0</v>
      </c>
      <c r="M500">
        <v>1</v>
      </c>
      <c r="N500">
        <v>0</v>
      </c>
      <c r="O500">
        <v>0</v>
      </c>
      <c r="P500">
        <v>0</v>
      </c>
      <c r="Q500">
        <v>0</v>
      </c>
      <c r="R500" t="s">
        <v>36</v>
      </c>
      <c r="S500">
        <v>0</v>
      </c>
      <c r="T500">
        <v>0</v>
      </c>
      <c r="U500">
        <v>1</v>
      </c>
      <c r="V500">
        <v>0</v>
      </c>
      <c r="W500">
        <v>0</v>
      </c>
      <c r="X500">
        <v>0</v>
      </c>
      <c r="Y500">
        <v>0</v>
      </c>
      <c r="Z500">
        <v>0</v>
      </c>
      <c r="AA500">
        <v>61.8</v>
      </c>
      <c r="AB500">
        <v>57</v>
      </c>
      <c r="AC500">
        <v>697</v>
      </c>
      <c r="AD500">
        <v>6.5467854107605241</v>
      </c>
      <c r="AE500">
        <f t="shared" si="22"/>
        <v>697.00000000000011</v>
      </c>
      <c r="AF500">
        <v>6.7629743857345552</v>
      </c>
      <c r="AG500">
        <f t="shared" si="23"/>
        <v>865.21184610156592</v>
      </c>
      <c r="AH500">
        <v>-0.21618897497403111</v>
      </c>
      <c r="AI500">
        <v>697</v>
      </c>
      <c r="AK500">
        <v>1</v>
      </c>
      <c r="AL500">
        <v>0</v>
      </c>
      <c r="AM500">
        <v>4.68</v>
      </c>
      <c r="AN500">
        <v>4.7300000000000004</v>
      </c>
      <c r="AO500">
        <v>2.91</v>
      </c>
    </row>
    <row r="501" spans="1:41" x14ac:dyDescent="0.3">
      <c r="A501">
        <v>1</v>
      </c>
      <c r="B501">
        <v>0.72</v>
      </c>
      <c r="C501">
        <f t="shared" si="21"/>
        <v>0.93030941457244143</v>
      </c>
      <c r="D501" t="s">
        <v>37</v>
      </c>
      <c r="E501">
        <v>0</v>
      </c>
      <c r="F501">
        <v>0</v>
      </c>
      <c r="G501">
        <v>1</v>
      </c>
      <c r="H501">
        <v>0</v>
      </c>
      <c r="I501">
        <v>0</v>
      </c>
      <c r="J501" t="s">
        <v>44</v>
      </c>
      <c r="K501">
        <v>0</v>
      </c>
      <c r="L501">
        <v>0</v>
      </c>
      <c r="M501">
        <v>0</v>
      </c>
      <c r="N501">
        <v>0</v>
      </c>
      <c r="O501">
        <v>0</v>
      </c>
      <c r="P501">
        <v>1</v>
      </c>
      <c r="Q501">
        <v>0</v>
      </c>
      <c r="R501" t="s">
        <v>39</v>
      </c>
      <c r="S501">
        <v>0</v>
      </c>
      <c r="T501">
        <v>0</v>
      </c>
      <c r="U501">
        <v>0</v>
      </c>
      <c r="V501">
        <v>0</v>
      </c>
      <c r="W501">
        <v>0</v>
      </c>
      <c r="X501">
        <v>0</v>
      </c>
      <c r="Y501">
        <v>0</v>
      </c>
      <c r="Z501">
        <v>1</v>
      </c>
      <c r="AA501">
        <v>62.4</v>
      </c>
      <c r="AB501">
        <v>53</v>
      </c>
      <c r="AC501">
        <v>2340</v>
      </c>
      <c r="AD501">
        <v>7.7579062083517467</v>
      </c>
      <c r="AE501">
        <f t="shared" si="22"/>
        <v>2339.9999999999991</v>
      </c>
      <c r="AF501">
        <v>7.8980006316672124</v>
      </c>
      <c r="AG501">
        <f t="shared" si="23"/>
        <v>2691.8948549632314</v>
      </c>
      <c r="AH501">
        <v>-0.14009442331546573</v>
      </c>
      <c r="AI501">
        <v>2340</v>
      </c>
      <c r="AK501">
        <v>1</v>
      </c>
      <c r="AL501">
        <v>0</v>
      </c>
      <c r="AM501">
        <v>5.75</v>
      </c>
      <c r="AN501">
        <v>5.78</v>
      </c>
      <c r="AO501">
        <v>3.6</v>
      </c>
    </row>
    <row r="502" spans="1:41" x14ac:dyDescent="0.3">
      <c r="A502">
        <v>1</v>
      </c>
      <c r="B502">
        <v>0.42</v>
      </c>
      <c r="C502">
        <f t="shared" si="21"/>
        <v>0.82632809503848892</v>
      </c>
      <c r="D502" t="s">
        <v>37</v>
      </c>
      <c r="E502">
        <v>0</v>
      </c>
      <c r="F502">
        <v>0</v>
      </c>
      <c r="G502">
        <v>1</v>
      </c>
      <c r="H502">
        <v>0</v>
      </c>
      <c r="I502">
        <v>0</v>
      </c>
      <c r="J502" t="s">
        <v>40</v>
      </c>
      <c r="K502">
        <v>0</v>
      </c>
      <c r="L502">
        <v>1</v>
      </c>
      <c r="M502">
        <v>0</v>
      </c>
      <c r="N502">
        <v>0</v>
      </c>
      <c r="O502">
        <v>0</v>
      </c>
      <c r="P502">
        <v>0</v>
      </c>
      <c r="Q502">
        <v>0</v>
      </c>
      <c r="R502" t="s">
        <v>43</v>
      </c>
      <c r="S502">
        <v>0</v>
      </c>
      <c r="T502">
        <v>0</v>
      </c>
      <c r="U502">
        <v>0</v>
      </c>
      <c r="V502">
        <v>0</v>
      </c>
      <c r="W502">
        <v>0</v>
      </c>
      <c r="X502">
        <v>0</v>
      </c>
      <c r="Y502">
        <v>1</v>
      </c>
      <c r="Z502">
        <v>0</v>
      </c>
      <c r="AA502">
        <v>59.7</v>
      </c>
      <c r="AB502">
        <v>56</v>
      </c>
      <c r="AC502">
        <v>1307</v>
      </c>
      <c r="AD502">
        <v>7.1754897136242217</v>
      </c>
      <c r="AE502">
        <f t="shared" si="22"/>
        <v>1306.9999999999998</v>
      </c>
      <c r="AF502">
        <v>7.3529850383516475</v>
      </c>
      <c r="AG502">
        <f t="shared" si="23"/>
        <v>1560.8487742679886</v>
      </c>
      <c r="AH502">
        <v>-0.1774953247274258</v>
      </c>
      <c r="AI502">
        <v>1307</v>
      </c>
      <c r="AK502">
        <v>1</v>
      </c>
      <c r="AL502">
        <v>0</v>
      </c>
      <c r="AM502">
        <v>4.88</v>
      </c>
      <c r="AN502">
        <v>4.91</v>
      </c>
      <c r="AO502">
        <v>2.92</v>
      </c>
    </row>
    <row r="503" spans="1:41" x14ac:dyDescent="0.3">
      <c r="A503">
        <v>1</v>
      </c>
      <c r="B503">
        <v>0.74</v>
      </c>
      <c r="C503">
        <f t="shared" si="21"/>
        <v>0.93593148038297558</v>
      </c>
      <c r="D503" t="s">
        <v>52</v>
      </c>
      <c r="E503">
        <v>0</v>
      </c>
      <c r="F503">
        <v>0</v>
      </c>
      <c r="G503">
        <v>0</v>
      </c>
      <c r="H503">
        <v>0</v>
      </c>
      <c r="I503">
        <v>1</v>
      </c>
      <c r="J503" t="s">
        <v>47</v>
      </c>
      <c r="K503">
        <v>0</v>
      </c>
      <c r="L503">
        <v>0</v>
      </c>
      <c r="M503">
        <v>0</v>
      </c>
      <c r="N503">
        <v>1</v>
      </c>
      <c r="O503">
        <v>0</v>
      </c>
      <c r="P503">
        <v>0</v>
      </c>
      <c r="Q503">
        <v>0</v>
      </c>
      <c r="R503" t="s">
        <v>45</v>
      </c>
      <c r="S503">
        <v>0</v>
      </c>
      <c r="T503">
        <v>0</v>
      </c>
      <c r="U503">
        <v>0</v>
      </c>
      <c r="V503">
        <v>1</v>
      </c>
      <c r="W503">
        <v>0</v>
      </c>
      <c r="X503">
        <v>0</v>
      </c>
      <c r="Y503">
        <v>0</v>
      </c>
      <c r="Z503">
        <v>0</v>
      </c>
      <c r="AA503">
        <v>62.8</v>
      </c>
      <c r="AB503">
        <v>59</v>
      </c>
      <c r="AC503">
        <v>2262</v>
      </c>
      <c r="AD503">
        <v>7.7240046566760654</v>
      </c>
      <c r="AE503">
        <f t="shared" si="22"/>
        <v>2261.9999999999991</v>
      </c>
      <c r="AF503">
        <v>7.6320888686096833</v>
      </c>
      <c r="AG503">
        <f t="shared" si="23"/>
        <v>2063.3556001197289</v>
      </c>
      <c r="AH503">
        <v>9.191578806638212E-2</v>
      </c>
      <c r="AI503">
        <v>2262</v>
      </c>
      <c r="AK503">
        <v>1</v>
      </c>
      <c r="AL503">
        <v>0</v>
      </c>
      <c r="AM503">
        <v>5.71</v>
      </c>
      <c r="AN503">
        <v>5.76</v>
      </c>
      <c r="AO503">
        <v>3.6</v>
      </c>
    </row>
    <row r="504" spans="1:41" x14ac:dyDescent="0.3">
      <c r="A504">
        <v>1</v>
      </c>
      <c r="B504">
        <v>0.48</v>
      </c>
      <c r="C504">
        <f t="shared" si="21"/>
        <v>0.85095177418266166</v>
      </c>
      <c r="D504" t="s">
        <v>52</v>
      </c>
      <c r="E504">
        <v>0</v>
      </c>
      <c r="F504">
        <v>0</v>
      </c>
      <c r="G504">
        <v>0</v>
      </c>
      <c r="H504">
        <v>0</v>
      </c>
      <c r="I504">
        <v>1</v>
      </c>
      <c r="J504" t="s">
        <v>40</v>
      </c>
      <c r="K504">
        <v>0</v>
      </c>
      <c r="L504">
        <v>1</v>
      </c>
      <c r="M504">
        <v>0</v>
      </c>
      <c r="N504">
        <v>0</v>
      </c>
      <c r="O504">
        <v>0</v>
      </c>
      <c r="P504">
        <v>0</v>
      </c>
      <c r="Q504">
        <v>0</v>
      </c>
      <c r="R504" t="s">
        <v>41</v>
      </c>
      <c r="S504">
        <v>0</v>
      </c>
      <c r="T504">
        <v>0</v>
      </c>
      <c r="U504">
        <v>0</v>
      </c>
      <c r="V504">
        <v>0</v>
      </c>
      <c r="W504">
        <v>1</v>
      </c>
      <c r="X504">
        <v>0</v>
      </c>
      <c r="Y504">
        <v>0</v>
      </c>
      <c r="Z504">
        <v>0</v>
      </c>
      <c r="AA504">
        <v>62.2</v>
      </c>
      <c r="AB504">
        <v>62</v>
      </c>
      <c r="AC504">
        <v>1644</v>
      </c>
      <c r="AD504">
        <v>7.404887575616125</v>
      </c>
      <c r="AE504">
        <f t="shared" si="22"/>
        <v>1643.9999999999995</v>
      </c>
      <c r="AF504">
        <v>7.3654252770314041</v>
      </c>
      <c r="AG504">
        <f t="shared" si="23"/>
        <v>1580.3873860785229</v>
      </c>
      <c r="AH504">
        <v>3.9462298584720834E-2</v>
      </c>
      <c r="AI504">
        <v>1644</v>
      </c>
      <c r="AK504">
        <v>1</v>
      </c>
      <c r="AL504">
        <v>0</v>
      </c>
      <c r="AM504">
        <v>4.95</v>
      </c>
      <c r="AN504">
        <v>4.99</v>
      </c>
      <c r="AO504">
        <v>3.09</v>
      </c>
    </row>
    <row r="505" spans="1:41" x14ac:dyDescent="0.3">
      <c r="A505">
        <v>1</v>
      </c>
      <c r="B505">
        <v>0.33</v>
      </c>
      <c r="C505">
        <f t="shared" si="21"/>
        <v>0.78364833533306566</v>
      </c>
      <c r="D505" t="s">
        <v>37</v>
      </c>
      <c r="E505">
        <v>0</v>
      </c>
      <c r="F505">
        <v>0</v>
      </c>
      <c r="G505">
        <v>1</v>
      </c>
      <c r="H505">
        <v>0</v>
      </c>
      <c r="I505">
        <v>0</v>
      </c>
      <c r="J505" t="s">
        <v>47</v>
      </c>
      <c r="K505">
        <v>0</v>
      </c>
      <c r="L505">
        <v>0</v>
      </c>
      <c r="M505">
        <v>0</v>
      </c>
      <c r="N505">
        <v>1</v>
      </c>
      <c r="O505">
        <v>0</v>
      </c>
      <c r="P505">
        <v>0</v>
      </c>
      <c r="Q505">
        <v>0</v>
      </c>
      <c r="R505" t="s">
        <v>41</v>
      </c>
      <c r="S505">
        <v>0</v>
      </c>
      <c r="T505">
        <v>0</v>
      </c>
      <c r="U505">
        <v>0</v>
      </c>
      <c r="V505">
        <v>0</v>
      </c>
      <c r="W505">
        <v>1</v>
      </c>
      <c r="X505">
        <v>0</v>
      </c>
      <c r="Y505">
        <v>0</v>
      </c>
      <c r="Z505">
        <v>0</v>
      </c>
      <c r="AA505">
        <v>61.9</v>
      </c>
      <c r="AB505">
        <v>56</v>
      </c>
      <c r="AC505">
        <v>854</v>
      </c>
      <c r="AD505">
        <v>6.7499311937885702</v>
      </c>
      <c r="AE505">
        <f t="shared" si="22"/>
        <v>854.00000000000034</v>
      </c>
      <c r="AF505">
        <v>6.5933271936290812</v>
      </c>
      <c r="AG505">
        <f t="shared" si="23"/>
        <v>730.20637059017884</v>
      </c>
      <c r="AH505">
        <v>0.15660400015948905</v>
      </c>
      <c r="AI505">
        <v>854</v>
      </c>
      <c r="AK505">
        <v>1</v>
      </c>
      <c r="AL505">
        <v>0</v>
      </c>
      <c r="AM505">
        <v>4.4800000000000004</v>
      </c>
      <c r="AN505">
        <v>4.4400000000000004</v>
      </c>
      <c r="AO505">
        <v>2.76</v>
      </c>
    </row>
    <row r="506" spans="1:41" x14ac:dyDescent="0.3">
      <c r="A506">
        <v>1</v>
      </c>
      <c r="B506">
        <v>0.33</v>
      </c>
      <c r="C506">
        <f t="shared" si="21"/>
        <v>0.78364833533306566</v>
      </c>
      <c r="D506" t="s">
        <v>37</v>
      </c>
      <c r="E506">
        <v>0</v>
      </c>
      <c r="F506">
        <v>0</v>
      </c>
      <c r="G506">
        <v>1</v>
      </c>
      <c r="H506">
        <v>0</v>
      </c>
      <c r="I506">
        <v>0</v>
      </c>
      <c r="J506" t="s">
        <v>38</v>
      </c>
      <c r="K506">
        <v>0</v>
      </c>
      <c r="L506">
        <v>0</v>
      </c>
      <c r="M506">
        <v>0</v>
      </c>
      <c r="N506">
        <v>0</v>
      </c>
      <c r="O506">
        <v>1</v>
      </c>
      <c r="P506">
        <v>0</v>
      </c>
      <c r="Q506">
        <v>0</v>
      </c>
      <c r="R506" t="s">
        <v>39</v>
      </c>
      <c r="S506">
        <v>0</v>
      </c>
      <c r="T506">
        <v>0</v>
      </c>
      <c r="U506">
        <v>0</v>
      </c>
      <c r="V506">
        <v>0</v>
      </c>
      <c r="W506">
        <v>0</v>
      </c>
      <c r="X506">
        <v>0</v>
      </c>
      <c r="Y506">
        <v>0</v>
      </c>
      <c r="Z506">
        <v>1</v>
      </c>
      <c r="AA506">
        <v>61.9</v>
      </c>
      <c r="AB506">
        <v>57</v>
      </c>
      <c r="AC506">
        <v>854</v>
      </c>
      <c r="AD506">
        <v>6.7499311937885702</v>
      </c>
      <c r="AE506">
        <f t="shared" si="22"/>
        <v>854.00000000000034</v>
      </c>
      <c r="AF506">
        <v>6.6778359425930631</v>
      </c>
      <c r="AG506">
        <f t="shared" si="23"/>
        <v>794.59769503764687</v>
      </c>
      <c r="AH506">
        <v>7.2095251195507082E-2</v>
      </c>
      <c r="AI506">
        <v>854</v>
      </c>
      <c r="AK506">
        <v>1</v>
      </c>
      <c r="AL506">
        <v>0</v>
      </c>
      <c r="AM506">
        <v>4.4400000000000004</v>
      </c>
      <c r="AN506">
        <v>4.41</v>
      </c>
      <c r="AO506">
        <v>2.74</v>
      </c>
    </row>
    <row r="507" spans="1:41" x14ac:dyDescent="0.3">
      <c r="A507">
        <v>1</v>
      </c>
      <c r="B507">
        <v>0.72</v>
      </c>
      <c r="C507">
        <f t="shared" si="21"/>
        <v>0.93030941457244143</v>
      </c>
      <c r="D507" t="s">
        <v>37</v>
      </c>
      <c r="E507">
        <v>0</v>
      </c>
      <c r="F507">
        <v>0</v>
      </c>
      <c r="G507">
        <v>1</v>
      </c>
      <c r="H507">
        <v>0</v>
      </c>
      <c r="I507">
        <v>0</v>
      </c>
      <c r="J507" t="s">
        <v>48</v>
      </c>
      <c r="K507">
        <v>0</v>
      </c>
      <c r="L507">
        <v>0</v>
      </c>
      <c r="M507">
        <v>1</v>
      </c>
      <c r="N507">
        <v>0</v>
      </c>
      <c r="O507">
        <v>0</v>
      </c>
      <c r="P507">
        <v>0</v>
      </c>
      <c r="Q507">
        <v>0</v>
      </c>
      <c r="R507" t="s">
        <v>45</v>
      </c>
      <c r="S507">
        <v>0</v>
      </c>
      <c r="T507">
        <v>0</v>
      </c>
      <c r="U507">
        <v>0</v>
      </c>
      <c r="V507">
        <v>1</v>
      </c>
      <c r="W507">
        <v>0</v>
      </c>
      <c r="X507">
        <v>0</v>
      </c>
      <c r="Y507">
        <v>0</v>
      </c>
      <c r="Z507">
        <v>0</v>
      </c>
      <c r="AA507">
        <v>62</v>
      </c>
      <c r="AB507">
        <v>57</v>
      </c>
      <c r="AC507">
        <v>2359</v>
      </c>
      <c r="AD507">
        <v>7.765993079407675</v>
      </c>
      <c r="AE507">
        <f t="shared" si="22"/>
        <v>2359</v>
      </c>
      <c r="AF507">
        <v>7.6816779225681131</v>
      </c>
      <c r="AG507">
        <f t="shared" si="23"/>
        <v>2168.254885080446</v>
      </c>
      <c r="AH507">
        <v>8.4315156839561922E-2</v>
      </c>
      <c r="AI507">
        <v>2359</v>
      </c>
      <c r="AK507">
        <v>1</v>
      </c>
      <c r="AL507">
        <v>0</v>
      </c>
      <c r="AM507">
        <v>5.72</v>
      </c>
      <c r="AN507">
        <v>5.76</v>
      </c>
      <c r="AO507">
        <v>3.56</v>
      </c>
    </row>
    <row r="508" spans="1:41" x14ac:dyDescent="0.3">
      <c r="A508">
        <v>1</v>
      </c>
      <c r="B508">
        <v>0.33</v>
      </c>
      <c r="C508">
        <f t="shared" si="21"/>
        <v>0.78364833533306566</v>
      </c>
      <c r="D508" t="s">
        <v>37</v>
      </c>
      <c r="E508">
        <v>0</v>
      </c>
      <c r="F508">
        <v>0</v>
      </c>
      <c r="G508">
        <v>1</v>
      </c>
      <c r="H508">
        <v>0</v>
      </c>
      <c r="I508">
        <v>0</v>
      </c>
      <c r="J508" t="s">
        <v>44</v>
      </c>
      <c r="K508">
        <v>0</v>
      </c>
      <c r="L508">
        <v>0</v>
      </c>
      <c r="M508">
        <v>0</v>
      </c>
      <c r="N508">
        <v>0</v>
      </c>
      <c r="O508">
        <v>0</v>
      </c>
      <c r="P508">
        <v>1</v>
      </c>
      <c r="Q508">
        <v>0</v>
      </c>
      <c r="R508" t="s">
        <v>45</v>
      </c>
      <c r="S508">
        <v>0</v>
      </c>
      <c r="T508">
        <v>0</v>
      </c>
      <c r="U508">
        <v>0</v>
      </c>
      <c r="V508">
        <v>1</v>
      </c>
      <c r="W508">
        <v>0</v>
      </c>
      <c r="X508">
        <v>0</v>
      </c>
      <c r="Y508">
        <v>0</v>
      </c>
      <c r="Z508">
        <v>0</v>
      </c>
      <c r="AA508">
        <v>61.2</v>
      </c>
      <c r="AB508">
        <v>56</v>
      </c>
      <c r="AC508">
        <v>403</v>
      </c>
      <c r="AD508">
        <v>5.9989365619466826</v>
      </c>
      <c r="AE508">
        <f t="shared" si="22"/>
        <v>402.99999999999983</v>
      </c>
      <c r="AF508">
        <v>5.9745727383198748</v>
      </c>
      <c r="AG508">
        <f t="shared" si="23"/>
        <v>393.30002315833491</v>
      </c>
      <c r="AH508">
        <v>2.4363823626807779E-2</v>
      </c>
      <c r="AI508">
        <v>403</v>
      </c>
      <c r="AK508">
        <v>1</v>
      </c>
      <c r="AL508">
        <v>0</v>
      </c>
      <c r="AM508">
        <v>4.49</v>
      </c>
      <c r="AN508">
        <v>4.5</v>
      </c>
      <c r="AO508">
        <v>2.75</v>
      </c>
    </row>
    <row r="509" spans="1:41" x14ac:dyDescent="0.3">
      <c r="A509">
        <v>1</v>
      </c>
      <c r="B509">
        <v>0.56999999999999995</v>
      </c>
      <c r="C509">
        <f t="shared" si="21"/>
        <v>0.88372447030658097</v>
      </c>
      <c r="D509" t="s">
        <v>46</v>
      </c>
      <c r="E509">
        <v>0</v>
      </c>
      <c r="F509">
        <v>0</v>
      </c>
      <c r="G509">
        <v>0</v>
      </c>
      <c r="H509">
        <v>1</v>
      </c>
      <c r="I509">
        <v>0</v>
      </c>
      <c r="J509" t="s">
        <v>40</v>
      </c>
      <c r="K509">
        <v>0</v>
      </c>
      <c r="L509">
        <v>1</v>
      </c>
      <c r="M509">
        <v>0</v>
      </c>
      <c r="N509">
        <v>0</v>
      </c>
      <c r="O509">
        <v>0</v>
      </c>
      <c r="P509">
        <v>0</v>
      </c>
      <c r="Q509">
        <v>0</v>
      </c>
      <c r="R509" t="s">
        <v>45</v>
      </c>
      <c r="S509">
        <v>0</v>
      </c>
      <c r="T509">
        <v>0</v>
      </c>
      <c r="U509">
        <v>0</v>
      </c>
      <c r="V509">
        <v>1</v>
      </c>
      <c r="W509">
        <v>0</v>
      </c>
      <c r="X509">
        <v>0</v>
      </c>
      <c r="Y509">
        <v>0</v>
      </c>
      <c r="Z509">
        <v>0</v>
      </c>
      <c r="AA509">
        <v>62.5</v>
      </c>
      <c r="AB509">
        <v>54</v>
      </c>
      <c r="AC509">
        <v>1058</v>
      </c>
      <c r="AD509">
        <v>6.9641356124182447</v>
      </c>
      <c r="AE509">
        <f t="shared" si="22"/>
        <v>1058</v>
      </c>
      <c r="AF509">
        <v>7.2154168510066192</v>
      </c>
      <c r="AG509">
        <f t="shared" si="23"/>
        <v>1360.2405675703089</v>
      </c>
      <c r="AH509">
        <v>-0.25128123858837448</v>
      </c>
      <c r="AI509">
        <v>1058</v>
      </c>
      <c r="AK509">
        <v>1</v>
      </c>
      <c r="AL509">
        <v>0</v>
      </c>
      <c r="AM509">
        <v>5.35</v>
      </c>
      <c r="AN509">
        <v>5.3</v>
      </c>
      <c r="AO509">
        <v>3.33</v>
      </c>
    </row>
    <row r="510" spans="1:41" x14ac:dyDescent="0.3">
      <c r="A510">
        <v>1</v>
      </c>
      <c r="B510">
        <v>0.31</v>
      </c>
      <c r="C510">
        <f t="shared" si="21"/>
        <v>0.77294828243535307</v>
      </c>
      <c r="D510" t="s">
        <v>46</v>
      </c>
      <c r="E510">
        <v>0</v>
      </c>
      <c r="F510">
        <v>0</v>
      </c>
      <c r="G510">
        <v>0</v>
      </c>
      <c r="H510">
        <v>1</v>
      </c>
      <c r="I510">
        <v>0</v>
      </c>
      <c r="J510" t="s">
        <v>40</v>
      </c>
      <c r="K510">
        <v>0</v>
      </c>
      <c r="L510">
        <v>1</v>
      </c>
      <c r="M510">
        <v>0</v>
      </c>
      <c r="N510">
        <v>0</v>
      </c>
      <c r="O510">
        <v>0</v>
      </c>
      <c r="P510">
        <v>0</v>
      </c>
      <c r="Q510">
        <v>0</v>
      </c>
      <c r="R510" t="s">
        <v>41</v>
      </c>
      <c r="S510">
        <v>0</v>
      </c>
      <c r="T510">
        <v>0</v>
      </c>
      <c r="U510">
        <v>0</v>
      </c>
      <c r="V510">
        <v>0</v>
      </c>
      <c r="W510">
        <v>1</v>
      </c>
      <c r="X510">
        <v>0</v>
      </c>
      <c r="Y510">
        <v>0</v>
      </c>
      <c r="Z510">
        <v>0</v>
      </c>
      <c r="AA510">
        <v>58.9</v>
      </c>
      <c r="AB510">
        <v>59</v>
      </c>
      <c r="AC510">
        <v>930</v>
      </c>
      <c r="AD510">
        <v>6.8351845861473013</v>
      </c>
      <c r="AE510">
        <f t="shared" si="22"/>
        <v>929.99999999999966</v>
      </c>
      <c r="AF510">
        <v>6.5527353604219947</v>
      </c>
      <c r="AG510">
        <f t="shared" si="23"/>
        <v>701.15947698226762</v>
      </c>
      <c r="AH510">
        <v>0.28244922572530662</v>
      </c>
      <c r="AI510">
        <v>930</v>
      </c>
      <c r="AK510">
        <v>1</v>
      </c>
      <c r="AL510">
        <v>0</v>
      </c>
      <c r="AM510">
        <v>4.5</v>
      </c>
      <c r="AN510">
        <v>4.47</v>
      </c>
      <c r="AO510">
        <v>2.64</v>
      </c>
    </row>
    <row r="511" spans="1:41" x14ac:dyDescent="0.3">
      <c r="A511">
        <v>1</v>
      </c>
      <c r="B511">
        <v>0.9</v>
      </c>
      <c r="C511">
        <f t="shared" si="21"/>
        <v>0.97709755787710961</v>
      </c>
      <c r="D511" t="s">
        <v>52</v>
      </c>
      <c r="E511">
        <v>0</v>
      </c>
      <c r="F511">
        <v>0</v>
      </c>
      <c r="G511">
        <v>0</v>
      </c>
      <c r="H511">
        <v>0</v>
      </c>
      <c r="I511">
        <v>1</v>
      </c>
      <c r="J511" t="s">
        <v>47</v>
      </c>
      <c r="K511">
        <v>0</v>
      </c>
      <c r="L511">
        <v>0</v>
      </c>
      <c r="M511">
        <v>0</v>
      </c>
      <c r="N511">
        <v>1</v>
      </c>
      <c r="O511">
        <v>0</v>
      </c>
      <c r="P511">
        <v>0</v>
      </c>
      <c r="Q511">
        <v>0</v>
      </c>
      <c r="R511" t="s">
        <v>36</v>
      </c>
      <c r="S511">
        <v>0</v>
      </c>
      <c r="T511">
        <v>0</v>
      </c>
      <c r="U511">
        <v>1</v>
      </c>
      <c r="V511">
        <v>0</v>
      </c>
      <c r="W511">
        <v>0</v>
      </c>
      <c r="X511">
        <v>0</v>
      </c>
      <c r="Y511">
        <v>0</v>
      </c>
      <c r="Z511">
        <v>0</v>
      </c>
      <c r="AA511">
        <v>62.9</v>
      </c>
      <c r="AB511">
        <v>54</v>
      </c>
      <c r="AC511">
        <v>4401</v>
      </c>
      <c r="AD511">
        <v>8.3895870668110906</v>
      </c>
      <c r="AE511">
        <f t="shared" si="22"/>
        <v>4400.9999999999964</v>
      </c>
      <c r="AF511">
        <v>8.1554208627523987</v>
      </c>
      <c r="AG511">
        <f t="shared" si="23"/>
        <v>3482.2045471290271</v>
      </c>
      <c r="AH511">
        <v>0.23416620405869182</v>
      </c>
      <c r="AI511">
        <v>4401</v>
      </c>
      <c r="AK511">
        <v>1</v>
      </c>
      <c r="AL511">
        <v>0</v>
      </c>
      <c r="AM511">
        <v>6.14</v>
      </c>
      <c r="AN511">
        <v>6.16</v>
      </c>
      <c r="AO511">
        <v>3.87</v>
      </c>
    </row>
    <row r="512" spans="1:41" x14ac:dyDescent="0.3">
      <c r="A512">
        <v>1</v>
      </c>
      <c r="B512">
        <v>0.32</v>
      </c>
      <c r="C512">
        <f t="shared" si="21"/>
        <v>0.77836353222053056</v>
      </c>
      <c r="D512" t="s">
        <v>46</v>
      </c>
      <c r="E512">
        <v>0</v>
      </c>
      <c r="F512">
        <v>0</v>
      </c>
      <c r="G512">
        <v>0</v>
      </c>
      <c r="H512">
        <v>1</v>
      </c>
      <c r="I512">
        <v>0</v>
      </c>
      <c r="J512" t="s">
        <v>38</v>
      </c>
      <c r="K512">
        <v>0</v>
      </c>
      <c r="L512">
        <v>0</v>
      </c>
      <c r="M512">
        <v>0</v>
      </c>
      <c r="N512">
        <v>0</v>
      </c>
      <c r="O512">
        <v>1</v>
      </c>
      <c r="P512">
        <v>0</v>
      </c>
      <c r="Q512">
        <v>0</v>
      </c>
      <c r="R512" t="s">
        <v>36</v>
      </c>
      <c r="S512">
        <v>0</v>
      </c>
      <c r="T512">
        <v>0</v>
      </c>
      <c r="U512">
        <v>1</v>
      </c>
      <c r="V512">
        <v>0</v>
      </c>
      <c r="W512">
        <v>0</v>
      </c>
      <c r="X512">
        <v>0</v>
      </c>
      <c r="Y512">
        <v>0</v>
      </c>
      <c r="Z512">
        <v>0</v>
      </c>
      <c r="AA512">
        <v>60.9</v>
      </c>
      <c r="AB512">
        <v>60</v>
      </c>
      <c r="AC512">
        <v>591</v>
      </c>
      <c r="AD512">
        <v>6.3818160174060985</v>
      </c>
      <c r="AE512">
        <f t="shared" si="22"/>
        <v>591.00000000000023</v>
      </c>
      <c r="AF512">
        <v>6.2277893289832242</v>
      </c>
      <c r="AG512">
        <f t="shared" si="23"/>
        <v>506.63424296842032</v>
      </c>
      <c r="AH512">
        <v>0.15402668842287426</v>
      </c>
      <c r="AI512">
        <v>591</v>
      </c>
      <c r="AK512">
        <v>1</v>
      </c>
      <c r="AL512">
        <v>0</v>
      </c>
      <c r="AM512">
        <v>4.43</v>
      </c>
      <c r="AN512">
        <v>4.4000000000000004</v>
      </c>
      <c r="AO512">
        <v>2.69</v>
      </c>
    </row>
    <row r="513" spans="1:41" x14ac:dyDescent="0.3">
      <c r="A513">
        <v>1</v>
      </c>
      <c r="B513">
        <v>1</v>
      </c>
      <c r="C513">
        <f t="shared" si="21"/>
        <v>1</v>
      </c>
      <c r="D513" t="s">
        <v>34</v>
      </c>
      <c r="E513">
        <v>0</v>
      </c>
      <c r="F513">
        <v>1</v>
      </c>
      <c r="G513">
        <v>0</v>
      </c>
      <c r="H513">
        <v>0</v>
      </c>
      <c r="I513">
        <v>0</v>
      </c>
      <c r="J513" t="s">
        <v>38</v>
      </c>
      <c r="K513">
        <v>0</v>
      </c>
      <c r="L513">
        <v>0</v>
      </c>
      <c r="M513">
        <v>0</v>
      </c>
      <c r="N513">
        <v>0</v>
      </c>
      <c r="O513">
        <v>1</v>
      </c>
      <c r="P513">
        <v>0</v>
      </c>
      <c r="Q513">
        <v>0</v>
      </c>
      <c r="R513" t="s">
        <v>41</v>
      </c>
      <c r="S513">
        <v>0</v>
      </c>
      <c r="T513">
        <v>0</v>
      </c>
      <c r="U513">
        <v>0</v>
      </c>
      <c r="V513">
        <v>0</v>
      </c>
      <c r="W513">
        <v>1</v>
      </c>
      <c r="X513">
        <v>0</v>
      </c>
      <c r="Y513">
        <v>0</v>
      </c>
      <c r="Z513">
        <v>0</v>
      </c>
      <c r="AA513">
        <v>62.1</v>
      </c>
      <c r="AB513">
        <v>64</v>
      </c>
      <c r="AC513">
        <v>4732</v>
      </c>
      <c r="AD513">
        <v>8.4621032250982768</v>
      </c>
      <c r="AE513">
        <f t="shared" si="22"/>
        <v>4731.9999999999973</v>
      </c>
      <c r="AF513">
        <v>8.4531573158994089</v>
      </c>
      <c r="AG513">
        <f t="shared" si="23"/>
        <v>4689.8567436010362</v>
      </c>
      <c r="AH513">
        <v>8.9459091988679518E-3</v>
      </c>
      <c r="AI513">
        <v>4732</v>
      </c>
      <c r="AK513">
        <v>1</v>
      </c>
      <c r="AL513">
        <v>0</v>
      </c>
      <c r="AM513">
        <v>6.4</v>
      </c>
      <c r="AN513">
        <v>6.18</v>
      </c>
      <c r="AO513">
        <v>3.91</v>
      </c>
    </row>
    <row r="514" spans="1:41" x14ac:dyDescent="0.3">
      <c r="A514">
        <v>1</v>
      </c>
      <c r="B514">
        <v>0.9</v>
      </c>
      <c r="C514">
        <f t="shared" si="21"/>
        <v>0.97709755787710961</v>
      </c>
      <c r="D514" t="s">
        <v>52</v>
      </c>
      <c r="E514">
        <v>0</v>
      </c>
      <c r="F514">
        <v>0</v>
      </c>
      <c r="G514">
        <v>0</v>
      </c>
      <c r="H514">
        <v>0</v>
      </c>
      <c r="I514">
        <v>1</v>
      </c>
      <c r="J514" t="s">
        <v>47</v>
      </c>
      <c r="K514">
        <v>0</v>
      </c>
      <c r="L514">
        <v>0</v>
      </c>
      <c r="M514">
        <v>0</v>
      </c>
      <c r="N514">
        <v>1</v>
      </c>
      <c r="O514">
        <v>0</v>
      </c>
      <c r="P514">
        <v>0</v>
      </c>
      <c r="Q514">
        <v>0</v>
      </c>
      <c r="R514" t="s">
        <v>41</v>
      </c>
      <c r="S514">
        <v>0</v>
      </c>
      <c r="T514">
        <v>0</v>
      </c>
      <c r="U514">
        <v>0</v>
      </c>
      <c r="V514">
        <v>0</v>
      </c>
      <c r="W514">
        <v>1</v>
      </c>
      <c r="X514">
        <v>0</v>
      </c>
      <c r="Y514">
        <v>0</v>
      </c>
      <c r="Z514">
        <v>0</v>
      </c>
      <c r="AA514">
        <v>61.5</v>
      </c>
      <c r="AB514">
        <v>56</v>
      </c>
      <c r="AC514">
        <v>4116</v>
      </c>
      <c r="AD514">
        <v>8.3226370969539403</v>
      </c>
      <c r="AE514">
        <f t="shared" si="22"/>
        <v>4116</v>
      </c>
      <c r="AF514">
        <v>8.3988462535447557</v>
      </c>
      <c r="AG514">
        <f t="shared" si="23"/>
        <v>4441.9389188794421</v>
      </c>
      <c r="AH514">
        <v>-7.6209156590815397E-2</v>
      </c>
      <c r="AI514">
        <v>4116</v>
      </c>
      <c r="AK514">
        <v>1</v>
      </c>
      <c r="AL514">
        <v>0</v>
      </c>
      <c r="AM514">
        <v>6.15</v>
      </c>
      <c r="AN514">
        <v>6.2</v>
      </c>
      <c r="AO514">
        <v>3.8</v>
      </c>
    </row>
    <row r="515" spans="1:41" x14ac:dyDescent="0.3">
      <c r="A515">
        <v>1</v>
      </c>
      <c r="B515">
        <v>0.54</v>
      </c>
      <c r="C515">
        <f t="shared" ref="C515:C578" si="24">(B515^0.2199)</f>
        <v>0.8732797462273717</v>
      </c>
      <c r="D515" t="s">
        <v>46</v>
      </c>
      <c r="E515">
        <v>0</v>
      </c>
      <c r="F515">
        <v>0</v>
      </c>
      <c r="G515">
        <v>0</v>
      </c>
      <c r="H515">
        <v>1</v>
      </c>
      <c r="I515">
        <v>0</v>
      </c>
      <c r="J515" t="s">
        <v>38</v>
      </c>
      <c r="K515">
        <v>0</v>
      </c>
      <c r="L515">
        <v>0</v>
      </c>
      <c r="M515">
        <v>0</v>
      </c>
      <c r="N515">
        <v>0</v>
      </c>
      <c r="O515">
        <v>1</v>
      </c>
      <c r="P515">
        <v>0</v>
      </c>
      <c r="Q515">
        <v>0</v>
      </c>
      <c r="R515" t="s">
        <v>41</v>
      </c>
      <c r="S515">
        <v>0</v>
      </c>
      <c r="T515">
        <v>0</v>
      </c>
      <c r="U515">
        <v>0</v>
      </c>
      <c r="V515">
        <v>0</v>
      </c>
      <c r="W515">
        <v>1</v>
      </c>
      <c r="X515">
        <v>0</v>
      </c>
      <c r="Y515">
        <v>0</v>
      </c>
      <c r="Z515">
        <v>0</v>
      </c>
      <c r="AA515">
        <v>61.3</v>
      </c>
      <c r="AB515">
        <v>58</v>
      </c>
      <c r="AC515">
        <v>1637</v>
      </c>
      <c r="AD515">
        <v>7.4006205773711349</v>
      </c>
      <c r="AE515">
        <f t="shared" ref="AE515:AE578" si="25">EXP(AD515)</f>
        <v>1637</v>
      </c>
      <c r="AF515">
        <v>7.3436528311896474</v>
      </c>
      <c r="AG515">
        <f t="shared" ref="AG515:AG578" si="26">EXP(AF515)</f>
        <v>1546.3503664527427</v>
      </c>
      <c r="AH515">
        <v>5.6967746181487477E-2</v>
      </c>
      <c r="AI515">
        <v>1637</v>
      </c>
      <c r="AK515">
        <v>1</v>
      </c>
      <c r="AL515">
        <v>0</v>
      </c>
      <c r="AM515">
        <v>5.25</v>
      </c>
      <c r="AN515">
        <v>5.22</v>
      </c>
      <c r="AO515">
        <v>3.21</v>
      </c>
    </row>
    <row r="516" spans="1:41" x14ac:dyDescent="0.3">
      <c r="A516">
        <v>1</v>
      </c>
      <c r="B516">
        <v>0.73</v>
      </c>
      <c r="C516">
        <f t="shared" si="24"/>
        <v>0.93313546776018752</v>
      </c>
      <c r="D516" t="s">
        <v>37</v>
      </c>
      <c r="E516">
        <v>0</v>
      </c>
      <c r="F516">
        <v>0</v>
      </c>
      <c r="G516">
        <v>1</v>
      </c>
      <c r="H516">
        <v>0</v>
      </c>
      <c r="I516">
        <v>0</v>
      </c>
      <c r="J516" t="s">
        <v>47</v>
      </c>
      <c r="K516">
        <v>0</v>
      </c>
      <c r="L516">
        <v>0</v>
      </c>
      <c r="M516">
        <v>0</v>
      </c>
      <c r="N516">
        <v>1</v>
      </c>
      <c r="O516">
        <v>0</v>
      </c>
      <c r="P516">
        <v>0</v>
      </c>
      <c r="Q516">
        <v>0</v>
      </c>
      <c r="R516" t="s">
        <v>39</v>
      </c>
      <c r="S516">
        <v>0</v>
      </c>
      <c r="T516">
        <v>0</v>
      </c>
      <c r="U516">
        <v>0</v>
      </c>
      <c r="V516">
        <v>0</v>
      </c>
      <c r="W516">
        <v>0</v>
      </c>
      <c r="X516">
        <v>0</v>
      </c>
      <c r="Y516">
        <v>0</v>
      </c>
      <c r="Z516">
        <v>1</v>
      </c>
      <c r="AA516">
        <v>61.9</v>
      </c>
      <c r="AB516">
        <v>56</v>
      </c>
      <c r="AC516">
        <v>3183</v>
      </c>
      <c r="AD516">
        <v>8.065579427282092</v>
      </c>
      <c r="AE516">
        <f t="shared" si="25"/>
        <v>3182.9999999999973</v>
      </c>
      <c r="AF516">
        <v>8.1713644597727964</v>
      </c>
      <c r="AG516">
        <f t="shared" si="26"/>
        <v>3538.1683599234229</v>
      </c>
      <c r="AH516">
        <v>-0.10578503249070437</v>
      </c>
      <c r="AI516">
        <v>3183</v>
      </c>
      <c r="AK516">
        <v>1</v>
      </c>
      <c r="AL516">
        <v>0</v>
      </c>
      <c r="AM516">
        <v>5.74</v>
      </c>
      <c r="AN516">
        <v>5.81</v>
      </c>
      <c r="AO516">
        <v>3.61</v>
      </c>
    </row>
    <row r="517" spans="1:41" x14ac:dyDescent="0.3">
      <c r="A517">
        <v>1</v>
      </c>
      <c r="B517">
        <v>0.33</v>
      </c>
      <c r="C517">
        <f t="shared" si="24"/>
        <v>0.78364833533306566</v>
      </c>
      <c r="D517" t="s">
        <v>37</v>
      </c>
      <c r="E517">
        <v>0</v>
      </c>
      <c r="F517">
        <v>0</v>
      </c>
      <c r="G517">
        <v>1</v>
      </c>
      <c r="H517">
        <v>0</v>
      </c>
      <c r="I517">
        <v>0</v>
      </c>
      <c r="J517" t="s">
        <v>44</v>
      </c>
      <c r="K517">
        <v>0</v>
      </c>
      <c r="L517">
        <v>0</v>
      </c>
      <c r="M517">
        <v>0</v>
      </c>
      <c r="N517">
        <v>0</v>
      </c>
      <c r="O517">
        <v>0</v>
      </c>
      <c r="P517">
        <v>1</v>
      </c>
      <c r="Q517">
        <v>0</v>
      </c>
      <c r="R517" t="s">
        <v>50</v>
      </c>
      <c r="S517">
        <v>0</v>
      </c>
      <c r="T517">
        <v>1</v>
      </c>
      <c r="U517">
        <v>0</v>
      </c>
      <c r="V517">
        <v>0</v>
      </c>
      <c r="W517">
        <v>0</v>
      </c>
      <c r="X517">
        <v>0</v>
      </c>
      <c r="Y517">
        <v>0</v>
      </c>
      <c r="Z517">
        <v>0</v>
      </c>
      <c r="AA517">
        <v>61.2</v>
      </c>
      <c r="AB517">
        <v>56</v>
      </c>
      <c r="AC517">
        <v>862</v>
      </c>
      <c r="AD517">
        <v>6.7592552706636928</v>
      </c>
      <c r="AE517">
        <f t="shared" si="25"/>
        <v>861.99999999999977</v>
      </c>
      <c r="AF517">
        <v>6.6797053835566818</v>
      </c>
      <c r="AG517">
        <f t="shared" si="26"/>
        <v>796.08453786777443</v>
      </c>
      <c r="AH517">
        <v>7.9549887107011052E-2</v>
      </c>
      <c r="AI517">
        <v>862</v>
      </c>
      <c r="AK517">
        <v>1</v>
      </c>
      <c r="AL517">
        <v>0</v>
      </c>
      <c r="AM517">
        <v>4.46</v>
      </c>
      <c r="AN517">
        <v>4.49</v>
      </c>
      <c r="AO517">
        <v>2.74</v>
      </c>
    </row>
    <row r="518" spans="1:41" x14ac:dyDescent="0.3">
      <c r="A518">
        <v>1</v>
      </c>
      <c r="B518">
        <v>0.4</v>
      </c>
      <c r="C518">
        <f t="shared" si="24"/>
        <v>0.81750984625132994</v>
      </c>
      <c r="D518" t="s">
        <v>37</v>
      </c>
      <c r="E518">
        <v>0</v>
      </c>
      <c r="F518">
        <v>0</v>
      </c>
      <c r="G518">
        <v>1</v>
      </c>
      <c r="H518">
        <v>0</v>
      </c>
      <c r="I518">
        <v>0</v>
      </c>
      <c r="J518" t="s">
        <v>40</v>
      </c>
      <c r="K518">
        <v>0</v>
      </c>
      <c r="L518">
        <v>1</v>
      </c>
      <c r="M518">
        <v>0</v>
      </c>
      <c r="N518">
        <v>0</v>
      </c>
      <c r="O518">
        <v>0</v>
      </c>
      <c r="P518">
        <v>0</v>
      </c>
      <c r="Q518">
        <v>0</v>
      </c>
      <c r="R518" t="s">
        <v>41</v>
      </c>
      <c r="S518">
        <v>0</v>
      </c>
      <c r="T518">
        <v>0</v>
      </c>
      <c r="U518">
        <v>0</v>
      </c>
      <c r="V518">
        <v>0</v>
      </c>
      <c r="W518">
        <v>1</v>
      </c>
      <c r="X518">
        <v>0</v>
      </c>
      <c r="Y518">
        <v>0</v>
      </c>
      <c r="Z518">
        <v>0</v>
      </c>
      <c r="AA518">
        <v>60.4</v>
      </c>
      <c r="AB518">
        <v>57</v>
      </c>
      <c r="AC518">
        <v>918</v>
      </c>
      <c r="AD518">
        <v>6.8221973906204907</v>
      </c>
      <c r="AE518">
        <f t="shared" si="25"/>
        <v>918.00000000000023</v>
      </c>
      <c r="AF518">
        <v>7.0715830599430234</v>
      </c>
      <c r="AG518">
        <f t="shared" si="26"/>
        <v>1178.0114216270672</v>
      </c>
      <c r="AH518">
        <v>-0.2493856693225327</v>
      </c>
      <c r="AI518">
        <v>918</v>
      </c>
      <c r="AK518">
        <v>1</v>
      </c>
      <c r="AL518">
        <v>0</v>
      </c>
      <c r="AM518">
        <v>4.76</v>
      </c>
      <c r="AN518">
        <v>4.8099999999999996</v>
      </c>
      <c r="AO518">
        <v>2.89</v>
      </c>
    </row>
    <row r="519" spans="1:41" x14ac:dyDescent="0.3">
      <c r="A519">
        <v>1</v>
      </c>
      <c r="B519">
        <v>0.3</v>
      </c>
      <c r="C519">
        <f t="shared" si="24"/>
        <v>0.76739499771787789</v>
      </c>
      <c r="D519" t="s">
        <v>37</v>
      </c>
      <c r="E519">
        <v>0</v>
      </c>
      <c r="F519">
        <v>0</v>
      </c>
      <c r="G519">
        <v>1</v>
      </c>
      <c r="H519">
        <v>0</v>
      </c>
      <c r="I519">
        <v>0</v>
      </c>
      <c r="J519" t="s">
        <v>47</v>
      </c>
      <c r="K519">
        <v>0</v>
      </c>
      <c r="L519">
        <v>0</v>
      </c>
      <c r="M519">
        <v>0</v>
      </c>
      <c r="N519">
        <v>1</v>
      </c>
      <c r="O519">
        <v>0</v>
      </c>
      <c r="P519">
        <v>0</v>
      </c>
      <c r="Q519">
        <v>0</v>
      </c>
      <c r="R519" t="s">
        <v>50</v>
      </c>
      <c r="S519">
        <v>0</v>
      </c>
      <c r="T519">
        <v>1</v>
      </c>
      <c r="U519">
        <v>0</v>
      </c>
      <c r="V519">
        <v>0</v>
      </c>
      <c r="W519">
        <v>0</v>
      </c>
      <c r="X519">
        <v>0</v>
      </c>
      <c r="Y519">
        <v>0</v>
      </c>
      <c r="Z519">
        <v>0</v>
      </c>
      <c r="AA519">
        <v>62.6</v>
      </c>
      <c r="AB519">
        <v>57</v>
      </c>
      <c r="AC519">
        <v>895</v>
      </c>
      <c r="AD519">
        <v>6.7968237182748554</v>
      </c>
      <c r="AE519">
        <f t="shared" si="25"/>
        <v>895</v>
      </c>
      <c r="AF519">
        <v>6.748090180702313</v>
      </c>
      <c r="AG519">
        <f t="shared" si="26"/>
        <v>852.42922118017532</v>
      </c>
      <c r="AH519">
        <v>4.8733537572542396E-2</v>
      </c>
      <c r="AI519">
        <v>895</v>
      </c>
      <c r="AK519">
        <v>1</v>
      </c>
      <c r="AL519">
        <v>0</v>
      </c>
      <c r="AM519">
        <v>4.28</v>
      </c>
      <c r="AN519">
        <v>4.32</v>
      </c>
      <c r="AO519">
        <v>2.69</v>
      </c>
    </row>
    <row r="520" spans="1:41" x14ac:dyDescent="0.3">
      <c r="A520">
        <v>1</v>
      </c>
      <c r="B520">
        <v>0.3</v>
      </c>
      <c r="C520">
        <f t="shared" si="24"/>
        <v>0.76739499771787789</v>
      </c>
      <c r="D520" t="s">
        <v>37</v>
      </c>
      <c r="E520">
        <v>0</v>
      </c>
      <c r="F520">
        <v>0</v>
      </c>
      <c r="G520">
        <v>1</v>
      </c>
      <c r="H520">
        <v>0</v>
      </c>
      <c r="I520">
        <v>0</v>
      </c>
      <c r="J520" t="s">
        <v>40</v>
      </c>
      <c r="K520">
        <v>0</v>
      </c>
      <c r="L520">
        <v>1</v>
      </c>
      <c r="M520">
        <v>0</v>
      </c>
      <c r="N520">
        <v>0</v>
      </c>
      <c r="O520">
        <v>0</v>
      </c>
      <c r="P520">
        <v>0</v>
      </c>
      <c r="Q520">
        <v>0</v>
      </c>
      <c r="R520" t="s">
        <v>43</v>
      </c>
      <c r="S520">
        <v>0</v>
      </c>
      <c r="T520">
        <v>0</v>
      </c>
      <c r="U520">
        <v>0</v>
      </c>
      <c r="V520">
        <v>0</v>
      </c>
      <c r="W520">
        <v>0</v>
      </c>
      <c r="X520">
        <v>0</v>
      </c>
      <c r="Y520">
        <v>1</v>
      </c>
      <c r="Z520">
        <v>0</v>
      </c>
      <c r="AA520">
        <v>59.5</v>
      </c>
      <c r="AB520">
        <v>60</v>
      </c>
      <c r="AC520">
        <v>826</v>
      </c>
      <c r="AD520">
        <v>6.7165947735209777</v>
      </c>
      <c r="AE520">
        <f t="shared" si="25"/>
        <v>825.99999999999966</v>
      </c>
      <c r="AF520">
        <v>6.7926854498188138</v>
      </c>
      <c r="AG520">
        <f t="shared" si="26"/>
        <v>891.30390272793773</v>
      </c>
      <c r="AH520">
        <v>-7.6090676297836168E-2</v>
      </c>
      <c r="AI520">
        <v>826</v>
      </c>
      <c r="AK520">
        <v>1</v>
      </c>
      <c r="AL520">
        <v>0</v>
      </c>
      <c r="AM520">
        <v>4.3600000000000003</v>
      </c>
      <c r="AN520">
        <v>4.38</v>
      </c>
      <c r="AO520">
        <v>2.6</v>
      </c>
    </row>
    <row r="521" spans="1:41" x14ac:dyDescent="0.3">
      <c r="A521">
        <v>1</v>
      </c>
      <c r="B521">
        <v>0.3</v>
      </c>
      <c r="C521">
        <f t="shared" si="24"/>
        <v>0.76739499771787789</v>
      </c>
      <c r="D521" t="s">
        <v>37</v>
      </c>
      <c r="E521">
        <v>0</v>
      </c>
      <c r="F521">
        <v>0</v>
      </c>
      <c r="G521">
        <v>1</v>
      </c>
      <c r="H521">
        <v>0</v>
      </c>
      <c r="I521">
        <v>0</v>
      </c>
      <c r="J521" t="s">
        <v>40</v>
      </c>
      <c r="K521">
        <v>0</v>
      </c>
      <c r="L521">
        <v>1</v>
      </c>
      <c r="M521">
        <v>0</v>
      </c>
      <c r="N521">
        <v>0</v>
      </c>
      <c r="O521">
        <v>0</v>
      </c>
      <c r="P521">
        <v>0</v>
      </c>
      <c r="Q521">
        <v>0</v>
      </c>
      <c r="R521" t="s">
        <v>39</v>
      </c>
      <c r="S521">
        <v>0</v>
      </c>
      <c r="T521">
        <v>0</v>
      </c>
      <c r="U521">
        <v>0</v>
      </c>
      <c r="V521">
        <v>0</v>
      </c>
      <c r="W521">
        <v>0</v>
      </c>
      <c r="X521">
        <v>0</v>
      </c>
      <c r="Y521">
        <v>0</v>
      </c>
      <c r="Z521">
        <v>1</v>
      </c>
      <c r="AA521">
        <v>62.3</v>
      </c>
      <c r="AB521">
        <v>54</v>
      </c>
      <c r="AC521">
        <v>742</v>
      </c>
      <c r="AD521">
        <v>6.6093492431673804</v>
      </c>
      <c r="AE521">
        <f t="shared" si="25"/>
        <v>742</v>
      </c>
      <c r="AF521">
        <v>6.7031127713351246</v>
      </c>
      <c r="AG521">
        <f t="shared" si="26"/>
        <v>814.93859865989953</v>
      </c>
      <c r="AH521">
        <v>-9.3763528167744248E-2</v>
      </c>
      <c r="AI521">
        <v>742</v>
      </c>
      <c r="AK521">
        <v>1</v>
      </c>
      <c r="AL521">
        <v>0</v>
      </c>
      <c r="AM521">
        <v>4.3099999999999996</v>
      </c>
      <c r="AN521">
        <v>4.3600000000000003</v>
      </c>
      <c r="AO521">
        <v>2.7</v>
      </c>
    </row>
    <row r="522" spans="1:41" x14ac:dyDescent="0.3">
      <c r="A522">
        <v>1</v>
      </c>
      <c r="B522">
        <v>0.37</v>
      </c>
      <c r="C522">
        <f t="shared" si="24"/>
        <v>0.80361412028656642</v>
      </c>
      <c r="D522" t="s">
        <v>37</v>
      </c>
      <c r="E522">
        <v>0</v>
      </c>
      <c r="F522">
        <v>0</v>
      </c>
      <c r="G522">
        <v>1</v>
      </c>
      <c r="H522">
        <v>0</v>
      </c>
      <c r="I522">
        <v>0</v>
      </c>
      <c r="J522" t="s">
        <v>51</v>
      </c>
      <c r="K522">
        <v>1</v>
      </c>
      <c r="L522">
        <v>0</v>
      </c>
      <c r="M522">
        <v>0</v>
      </c>
      <c r="N522">
        <v>0</v>
      </c>
      <c r="O522">
        <v>0</v>
      </c>
      <c r="P522">
        <v>0</v>
      </c>
      <c r="Q522">
        <v>0</v>
      </c>
      <c r="R522" t="s">
        <v>49</v>
      </c>
      <c r="S522">
        <v>0</v>
      </c>
      <c r="T522">
        <v>0</v>
      </c>
      <c r="U522">
        <v>0</v>
      </c>
      <c r="V522">
        <v>0</v>
      </c>
      <c r="W522">
        <v>0</v>
      </c>
      <c r="X522">
        <v>1</v>
      </c>
      <c r="Y522">
        <v>0</v>
      </c>
      <c r="Z522">
        <v>0</v>
      </c>
      <c r="AA522">
        <v>61</v>
      </c>
      <c r="AB522">
        <v>56</v>
      </c>
      <c r="AC522">
        <v>1124</v>
      </c>
      <c r="AD522">
        <v>7.0246490304536362</v>
      </c>
      <c r="AE522">
        <f t="shared" si="25"/>
        <v>1123.9999999999998</v>
      </c>
      <c r="AF522">
        <v>6.8563810568234569</v>
      </c>
      <c r="AG522">
        <f t="shared" si="26"/>
        <v>949.92312172826234</v>
      </c>
      <c r="AH522">
        <v>0.16826797363017931</v>
      </c>
      <c r="AI522">
        <v>1124</v>
      </c>
      <c r="AK522">
        <v>1</v>
      </c>
      <c r="AL522">
        <v>0</v>
      </c>
      <c r="AM522">
        <v>4.7</v>
      </c>
      <c r="AN522">
        <v>4.6500000000000004</v>
      </c>
      <c r="AO522">
        <v>2.85</v>
      </c>
    </row>
    <row r="523" spans="1:41" x14ac:dyDescent="0.3">
      <c r="A523">
        <v>1</v>
      </c>
      <c r="B523">
        <v>1</v>
      </c>
      <c r="C523">
        <f t="shared" si="24"/>
        <v>1</v>
      </c>
      <c r="D523" t="s">
        <v>34</v>
      </c>
      <c r="E523">
        <v>0</v>
      </c>
      <c r="F523">
        <v>1</v>
      </c>
      <c r="G523">
        <v>0</v>
      </c>
      <c r="H523">
        <v>0</v>
      </c>
      <c r="I523">
        <v>0</v>
      </c>
      <c r="J523" t="s">
        <v>47</v>
      </c>
      <c r="K523">
        <v>0</v>
      </c>
      <c r="L523">
        <v>0</v>
      </c>
      <c r="M523">
        <v>0</v>
      </c>
      <c r="N523">
        <v>1</v>
      </c>
      <c r="O523">
        <v>0</v>
      </c>
      <c r="P523">
        <v>0</v>
      </c>
      <c r="Q523">
        <v>0</v>
      </c>
      <c r="R523" t="s">
        <v>36</v>
      </c>
      <c r="S523">
        <v>0</v>
      </c>
      <c r="T523">
        <v>0</v>
      </c>
      <c r="U523">
        <v>1</v>
      </c>
      <c r="V523">
        <v>0</v>
      </c>
      <c r="W523">
        <v>0</v>
      </c>
      <c r="X523">
        <v>0</v>
      </c>
      <c r="Y523">
        <v>0</v>
      </c>
      <c r="Z523">
        <v>0</v>
      </c>
      <c r="AA523">
        <v>63.9</v>
      </c>
      <c r="AB523">
        <v>58</v>
      </c>
      <c r="AC523">
        <v>4218</v>
      </c>
      <c r="AD523">
        <v>8.3471163610387205</v>
      </c>
      <c r="AE523">
        <f t="shared" si="25"/>
        <v>4218.0000000000027</v>
      </c>
      <c r="AF523">
        <v>8.3518308811868405</v>
      </c>
      <c r="AG523">
        <f t="shared" si="26"/>
        <v>4237.932795848581</v>
      </c>
      <c r="AH523">
        <v>-4.7145201481200161E-3</v>
      </c>
      <c r="AI523">
        <v>4218</v>
      </c>
      <c r="AK523">
        <v>1</v>
      </c>
      <c r="AL523">
        <v>0</v>
      </c>
      <c r="AM523">
        <v>6.26</v>
      </c>
      <c r="AN523">
        <v>6.32</v>
      </c>
      <c r="AO523">
        <v>4.0199999999999996</v>
      </c>
    </row>
    <row r="524" spans="1:41" x14ac:dyDescent="0.3">
      <c r="A524">
        <v>1</v>
      </c>
      <c r="B524">
        <v>0.7</v>
      </c>
      <c r="C524">
        <f t="shared" si="24"/>
        <v>0.9245641699070527</v>
      </c>
      <c r="D524" t="s">
        <v>52</v>
      </c>
      <c r="E524">
        <v>0</v>
      </c>
      <c r="F524">
        <v>0</v>
      </c>
      <c r="G524">
        <v>0</v>
      </c>
      <c r="H524">
        <v>0</v>
      </c>
      <c r="I524">
        <v>1</v>
      </c>
      <c r="J524" t="s">
        <v>40</v>
      </c>
      <c r="K524">
        <v>0</v>
      </c>
      <c r="L524">
        <v>1</v>
      </c>
      <c r="M524">
        <v>0</v>
      </c>
      <c r="N524">
        <v>0</v>
      </c>
      <c r="O524">
        <v>0</v>
      </c>
      <c r="P524">
        <v>0</v>
      </c>
      <c r="Q524">
        <v>0</v>
      </c>
      <c r="R524" t="s">
        <v>41</v>
      </c>
      <c r="S524">
        <v>0</v>
      </c>
      <c r="T524">
        <v>0</v>
      </c>
      <c r="U524">
        <v>0</v>
      </c>
      <c r="V524">
        <v>0</v>
      </c>
      <c r="W524">
        <v>1</v>
      </c>
      <c r="X524">
        <v>0</v>
      </c>
      <c r="Y524">
        <v>0</v>
      </c>
      <c r="Z524">
        <v>0</v>
      </c>
      <c r="AA524">
        <v>62.8</v>
      </c>
      <c r="AB524">
        <v>57</v>
      </c>
      <c r="AC524">
        <v>3145</v>
      </c>
      <c r="AD524">
        <v>8.0535691691345406</v>
      </c>
      <c r="AE524">
        <f t="shared" si="25"/>
        <v>3144.9999999999991</v>
      </c>
      <c r="AF524">
        <v>8.0060137560753457</v>
      </c>
      <c r="AG524">
        <f t="shared" si="26"/>
        <v>2998.9387530270992</v>
      </c>
      <c r="AH524">
        <v>4.7555413059194862E-2</v>
      </c>
      <c r="AI524">
        <v>3145</v>
      </c>
      <c r="AK524">
        <v>1</v>
      </c>
      <c r="AL524">
        <v>0</v>
      </c>
      <c r="AM524">
        <v>5.65</v>
      </c>
      <c r="AN524">
        <v>5.68</v>
      </c>
      <c r="AO524">
        <v>3.56</v>
      </c>
    </row>
    <row r="525" spans="1:41" x14ac:dyDescent="0.3">
      <c r="A525">
        <v>1</v>
      </c>
      <c r="B525">
        <v>1</v>
      </c>
      <c r="C525">
        <f t="shared" si="24"/>
        <v>1</v>
      </c>
      <c r="D525" t="s">
        <v>52</v>
      </c>
      <c r="E525">
        <v>0</v>
      </c>
      <c r="F525">
        <v>0</v>
      </c>
      <c r="G525">
        <v>0</v>
      </c>
      <c r="H525">
        <v>0</v>
      </c>
      <c r="I525">
        <v>1</v>
      </c>
      <c r="J525" t="s">
        <v>44</v>
      </c>
      <c r="K525">
        <v>0</v>
      </c>
      <c r="L525">
        <v>0</v>
      </c>
      <c r="M525">
        <v>0</v>
      </c>
      <c r="N525">
        <v>0</v>
      </c>
      <c r="O525">
        <v>0</v>
      </c>
      <c r="P525">
        <v>1</v>
      </c>
      <c r="Q525">
        <v>0</v>
      </c>
      <c r="R525" t="s">
        <v>36</v>
      </c>
      <c r="S525">
        <v>0</v>
      </c>
      <c r="T525">
        <v>0</v>
      </c>
      <c r="U525">
        <v>1</v>
      </c>
      <c r="V525">
        <v>0</v>
      </c>
      <c r="W525">
        <v>0</v>
      </c>
      <c r="X525">
        <v>0</v>
      </c>
      <c r="Y525">
        <v>0</v>
      </c>
      <c r="Z525">
        <v>0</v>
      </c>
      <c r="AA525">
        <v>63.2</v>
      </c>
      <c r="AB525">
        <v>56</v>
      </c>
      <c r="AC525">
        <v>4088</v>
      </c>
      <c r="AD525">
        <v>8.3158111318835406</v>
      </c>
      <c r="AE525">
        <f t="shared" si="25"/>
        <v>4088.0000000000009</v>
      </c>
      <c r="AF525">
        <v>8.1217269880687937</v>
      </c>
      <c r="AG525">
        <f t="shared" si="26"/>
        <v>3366.8302027938557</v>
      </c>
      <c r="AH525">
        <v>0.19408414381474692</v>
      </c>
      <c r="AI525">
        <v>4088</v>
      </c>
      <c r="AK525">
        <v>1</v>
      </c>
      <c r="AL525">
        <v>0</v>
      </c>
      <c r="AM525">
        <v>6.37</v>
      </c>
      <c r="AN525">
        <v>6.31</v>
      </c>
      <c r="AO525">
        <v>4.01</v>
      </c>
    </row>
    <row r="526" spans="1:41" x14ac:dyDescent="0.3">
      <c r="A526">
        <v>1</v>
      </c>
      <c r="B526">
        <v>0.51</v>
      </c>
      <c r="C526">
        <f t="shared" si="24"/>
        <v>0.8623720686657278</v>
      </c>
      <c r="D526" t="s">
        <v>52</v>
      </c>
      <c r="E526">
        <v>0</v>
      </c>
      <c r="F526">
        <v>0</v>
      </c>
      <c r="G526">
        <v>0</v>
      </c>
      <c r="H526">
        <v>0</v>
      </c>
      <c r="I526">
        <v>1</v>
      </c>
      <c r="J526" t="s">
        <v>47</v>
      </c>
      <c r="K526">
        <v>0</v>
      </c>
      <c r="L526">
        <v>0</v>
      </c>
      <c r="M526">
        <v>0</v>
      </c>
      <c r="N526">
        <v>1</v>
      </c>
      <c r="O526">
        <v>0</v>
      </c>
      <c r="P526">
        <v>0</v>
      </c>
      <c r="Q526">
        <v>0</v>
      </c>
      <c r="R526" t="s">
        <v>49</v>
      </c>
      <c r="S526">
        <v>0</v>
      </c>
      <c r="T526">
        <v>0</v>
      </c>
      <c r="U526">
        <v>0</v>
      </c>
      <c r="V526">
        <v>0</v>
      </c>
      <c r="W526">
        <v>0</v>
      </c>
      <c r="X526">
        <v>1</v>
      </c>
      <c r="Y526">
        <v>0</v>
      </c>
      <c r="Z526">
        <v>0</v>
      </c>
      <c r="AA526">
        <v>62.7</v>
      </c>
      <c r="AB526">
        <v>57</v>
      </c>
      <c r="AC526">
        <v>1438</v>
      </c>
      <c r="AD526">
        <v>7.2710085382809924</v>
      </c>
      <c r="AE526">
        <f t="shared" si="25"/>
        <v>1438.0000000000005</v>
      </c>
      <c r="AF526">
        <v>7.2727131493579762</v>
      </c>
      <c r="AG526">
        <f t="shared" si="26"/>
        <v>1440.4533211138253</v>
      </c>
      <c r="AH526">
        <v>-1.7046110769838307E-3</v>
      </c>
      <c r="AI526">
        <v>1438</v>
      </c>
      <c r="AK526">
        <v>1</v>
      </c>
      <c r="AL526">
        <v>0</v>
      </c>
      <c r="AM526">
        <v>5.05</v>
      </c>
      <c r="AN526">
        <v>5.12</v>
      </c>
      <c r="AO526">
        <v>3.19</v>
      </c>
    </row>
    <row r="527" spans="1:41" x14ac:dyDescent="0.3">
      <c r="A527">
        <v>1</v>
      </c>
      <c r="B527">
        <v>0.33</v>
      </c>
      <c r="C527">
        <f t="shared" si="24"/>
        <v>0.78364833533306566</v>
      </c>
      <c r="D527" t="s">
        <v>52</v>
      </c>
      <c r="E527">
        <v>0</v>
      </c>
      <c r="F527">
        <v>0</v>
      </c>
      <c r="G527">
        <v>0</v>
      </c>
      <c r="H527">
        <v>0</v>
      </c>
      <c r="I527">
        <v>1</v>
      </c>
      <c r="J527" t="s">
        <v>38</v>
      </c>
      <c r="K527">
        <v>0</v>
      </c>
      <c r="L527">
        <v>0</v>
      </c>
      <c r="M527">
        <v>0</v>
      </c>
      <c r="N527">
        <v>0</v>
      </c>
      <c r="O527">
        <v>1</v>
      </c>
      <c r="P527">
        <v>0</v>
      </c>
      <c r="Q527">
        <v>0</v>
      </c>
      <c r="R527" t="s">
        <v>50</v>
      </c>
      <c r="S527">
        <v>0</v>
      </c>
      <c r="T527">
        <v>1</v>
      </c>
      <c r="U527">
        <v>0</v>
      </c>
      <c r="V527">
        <v>0</v>
      </c>
      <c r="W527">
        <v>0</v>
      </c>
      <c r="X527">
        <v>0</v>
      </c>
      <c r="Y527">
        <v>0</v>
      </c>
      <c r="Z527">
        <v>0</v>
      </c>
      <c r="AA527">
        <v>62.9</v>
      </c>
      <c r="AB527">
        <v>58</v>
      </c>
      <c r="AC527">
        <v>787</v>
      </c>
      <c r="AD527">
        <v>6.6682282484174031</v>
      </c>
      <c r="AE527">
        <f t="shared" si="25"/>
        <v>786.99999999999989</v>
      </c>
      <c r="AF527">
        <v>6.777261501312724</v>
      </c>
      <c r="AG527">
        <f t="shared" si="26"/>
        <v>877.6619540345697</v>
      </c>
      <c r="AH527">
        <v>-0.10903325289532084</v>
      </c>
      <c r="AI527">
        <v>787</v>
      </c>
      <c r="AK527">
        <v>1</v>
      </c>
      <c r="AL527">
        <v>0</v>
      </c>
      <c r="AM527">
        <v>4.38</v>
      </c>
      <c r="AN527">
        <v>4.43</v>
      </c>
      <c r="AO527">
        <v>2.77</v>
      </c>
    </row>
    <row r="528" spans="1:41" x14ac:dyDescent="0.3">
      <c r="A528">
        <v>1</v>
      </c>
      <c r="B528">
        <v>0.42</v>
      </c>
      <c r="C528">
        <f t="shared" si="24"/>
        <v>0.82632809503848892</v>
      </c>
      <c r="D528" t="s">
        <v>37</v>
      </c>
      <c r="E528">
        <v>0</v>
      </c>
      <c r="F528">
        <v>0</v>
      </c>
      <c r="G528">
        <v>1</v>
      </c>
      <c r="H528">
        <v>0</v>
      </c>
      <c r="I528">
        <v>0</v>
      </c>
      <c r="J528" t="s">
        <v>47</v>
      </c>
      <c r="K528">
        <v>0</v>
      </c>
      <c r="L528">
        <v>0</v>
      </c>
      <c r="M528">
        <v>0</v>
      </c>
      <c r="N528">
        <v>1</v>
      </c>
      <c r="O528">
        <v>0</v>
      </c>
      <c r="P528">
        <v>0</v>
      </c>
      <c r="Q528">
        <v>0</v>
      </c>
      <c r="R528" t="s">
        <v>49</v>
      </c>
      <c r="S528">
        <v>0</v>
      </c>
      <c r="T528">
        <v>0</v>
      </c>
      <c r="U528">
        <v>0</v>
      </c>
      <c r="V528">
        <v>0</v>
      </c>
      <c r="W528">
        <v>0</v>
      </c>
      <c r="X528">
        <v>1</v>
      </c>
      <c r="Y528">
        <v>0</v>
      </c>
      <c r="Z528">
        <v>0</v>
      </c>
      <c r="AA528">
        <v>62.1</v>
      </c>
      <c r="AB528">
        <v>56</v>
      </c>
      <c r="AC528">
        <v>847</v>
      </c>
      <c r="AD528">
        <v>6.7417006946520548</v>
      </c>
      <c r="AE528">
        <f t="shared" si="25"/>
        <v>847.00000000000034</v>
      </c>
      <c r="AF528">
        <v>6.96492615650474</v>
      </c>
      <c r="AG528">
        <f t="shared" si="26"/>
        <v>1058.8367263344633</v>
      </c>
      <c r="AH528">
        <v>-0.22322546185268521</v>
      </c>
      <c r="AI528">
        <v>847</v>
      </c>
      <c r="AK528">
        <v>1</v>
      </c>
      <c r="AL528">
        <v>0</v>
      </c>
      <c r="AM528">
        <v>4.79</v>
      </c>
      <c r="AN528">
        <v>4.84</v>
      </c>
      <c r="AO528">
        <v>2.99</v>
      </c>
    </row>
    <row r="529" spans="1:41" x14ac:dyDescent="0.3">
      <c r="A529">
        <v>1</v>
      </c>
      <c r="B529">
        <v>0.52</v>
      </c>
      <c r="C529">
        <f t="shared" si="24"/>
        <v>0.86606230248622262</v>
      </c>
      <c r="D529" t="s">
        <v>37</v>
      </c>
      <c r="E529">
        <v>0</v>
      </c>
      <c r="F529">
        <v>0</v>
      </c>
      <c r="G529">
        <v>1</v>
      </c>
      <c r="H529">
        <v>0</v>
      </c>
      <c r="I529">
        <v>0</v>
      </c>
      <c r="J529" t="s">
        <v>47</v>
      </c>
      <c r="K529">
        <v>0</v>
      </c>
      <c r="L529">
        <v>0</v>
      </c>
      <c r="M529">
        <v>0</v>
      </c>
      <c r="N529">
        <v>1</v>
      </c>
      <c r="O529">
        <v>0</v>
      </c>
      <c r="P529">
        <v>0</v>
      </c>
      <c r="Q529">
        <v>0</v>
      </c>
      <c r="R529" t="s">
        <v>41</v>
      </c>
      <c r="S529">
        <v>0</v>
      </c>
      <c r="T529">
        <v>0</v>
      </c>
      <c r="U529">
        <v>0</v>
      </c>
      <c r="V529">
        <v>0</v>
      </c>
      <c r="W529">
        <v>1</v>
      </c>
      <c r="X529">
        <v>0</v>
      </c>
      <c r="Y529">
        <v>0</v>
      </c>
      <c r="Z529">
        <v>0</v>
      </c>
      <c r="AA529">
        <v>61.1</v>
      </c>
      <c r="AB529">
        <v>55</v>
      </c>
      <c r="AC529">
        <v>1815</v>
      </c>
      <c r="AD529">
        <v>7.503840746698951</v>
      </c>
      <c r="AE529">
        <f t="shared" si="25"/>
        <v>1814.9999999999995</v>
      </c>
      <c r="AF529">
        <v>7.4081159502408198</v>
      </c>
      <c r="AG529">
        <f t="shared" si="26"/>
        <v>1649.3160243248706</v>
      </c>
      <c r="AH529">
        <v>9.5724796458131145E-2</v>
      </c>
      <c r="AI529">
        <v>1815</v>
      </c>
      <c r="AK529">
        <v>1</v>
      </c>
      <c r="AL529">
        <v>0</v>
      </c>
      <c r="AM529">
        <v>5.19</v>
      </c>
      <c r="AN529">
        <v>5.15</v>
      </c>
      <c r="AO529">
        <v>3.16</v>
      </c>
    </row>
    <row r="530" spans="1:41" x14ac:dyDescent="0.3">
      <c r="A530">
        <v>1</v>
      </c>
      <c r="B530">
        <v>0.35</v>
      </c>
      <c r="C530">
        <f t="shared" si="24"/>
        <v>0.79385386390070878</v>
      </c>
      <c r="D530" t="s">
        <v>34</v>
      </c>
      <c r="E530">
        <v>0</v>
      </c>
      <c r="F530">
        <v>1</v>
      </c>
      <c r="G530">
        <v>0</v>
      </c>
      <c r="H530">
        <v>0</v>
      </c>
      <c r="I530">
        <v>0</v>
      </c>
      <c r="J530" t="s">
        <v>48</v>
      </c>
      <c r="K530">
        <v>0</v>
      </c>
      <c r="L530">
        <v>0</v>
      </c>
      <c r="M530">
        <v>1</v>
      </c>
      <c r="N530">
        <v>0</v>
      </c>
      <c r="O530">
        <v>0</v>
      </c>
      <c r="P530">
        <v>0</v>
      </c>
      <c r="Q530">
        <v>0</v>
      </c>
      <c r="R530" t="s">
        <v>45</v>
      </c>
      <c r="S530">
        <v>0</v>
      </c>
      <c r="T530">
        <v>0</v>
      </c>
      <c r="U530">
        <v>0</v>
      </c>
      <c r="V530">
        <v>1</v>
      </c>
      <c r="W530">
        <v>0</v>
      </c>
      <c r="X530">
        <v>0</v>
      </c>
      <c r="Y530">
        <v>0</v>
      </c>
      <c r="Z530">
        <v>0</v>
      </c>
      <c r="AA530">
        <v>63.8</v>
      </c>
      <c r="AB530">
        <v>56</v>
      </c>
      <c r="AC530">
        <v>460</v>
      </c>
      <c r="AD530">
        <v>6.131226489483141</v>
      </c>
      <c r="AE530">
        <f t="shared" si="25"/>
        <v>460.00000000000011</v>
      </c>
      <c r="AF530">
        <v>6.2941973926578445</v>
      </c>
      <c r="AG530">
        <f t="shared" si="26"/>
        <v>541.42112339166317</v>
      </c>
      <c r="AH530">
        <v>-0.16297090317470353</v>
      </c>
      <c r="AI530">
        <v>460</v>
      </c>
      <c r="AK530">
        <v>1</v>
      </c>
      <c r="AL530">
        <v>0</v>
      </c>
      <c r="AM530">
        <v>4.45</v>
      </c>
      <c r="AN530">
        <v>4.4800000000000004</v>
      </c>
      <c r="AO530">
        <v>2.85</v>
      </c>
    </row>
    <row r="531" spans="1:41" x14ac:dyDescent="0.3">
      <c r="A531">
        <v>1</v>
      </c>
      <c r="B531">
        <v>0.41</v>
      </c>
      <c r="C531">
        <f t="shared" si="24"/>
        <v>0.82196092099022677</v>
      </c>
      <c r="D531" t="s">
        <v>37</v>
      </c>
      <c r="E531">
        <v>0</v>
      </c>
      <c r="F531">
        <v>0</v>
      </c>
      <c r="G531">
        <v>1</v>
      </c>
      <c r="H531">
        <v>0</v>
      </c>
      <c r="I531">
        <v>0</v>
      </c>
      <c r="J531" t="s">
        <v>47</v>
      </c>
      <c r="K531">
        <v>0</v>
      </c>
      <c r="L531">
        <v>0</v>
      </c>
      <c r="M531">
        <v>0</v>
      </c>
      <c r="N531">
        <v>1</v>
      </c>
      <c r="O531">
        <v>0</v>
      </c>
      <c r="P531">
        <v>0</v>
      </c>
      <c r="Q531">
        <v>0</v>
      </c>
      <c r="R531" t="s">
        <v>49</v>
      </c>
      <c r="S531">
        <v>0</v>
      </c>
      <c r="T531">
        <v>0</v>
      </c>
      <c r="U531">
        <v>0</v>
      </c>
      <c r="V531">
        <v>0</v>
      </c>
      <c r="W531">
        <v>0</v>
      </c>
      <c r="X531">
        <v>1</v>
      </c>
      <c r="Y531">
        <v>0</v>
      </c>
      <c r="Z531">
        <v>0</v>
      </c>
      <c r="AA531">
        <v>62.1</v>
      </c>
      <c r="AB531">
        <v>57</v>
      </c>
      <c r="AC531">
        <v>1061</v>
      </c>
      <c r="AD531">
        <v>6.9669671386139829</v>
      </c>
      <c r="AE531">
        <f t="shared" si="25"/>
        <v>1060.9999999999998</v>
      </c>
      <c r="AF531">
        <v>6.9136401128392748</v>
      </c>
      <c r="AG531">
        <f t="shared" si="26"/>
        <v>1005.9021835084761</v>
      </c>
      <c r="AH531">
        <v>5.3327025774708048E-2</v>
      </c>
      <c r="AI531">
        <v>1061</v>
      </c>
      <c r="AK531">
        <v>1</v>
      </c>
      <c r="AL531">
        <v>0</v>
      </c>
      <c r="AM531">
        <v>4.78</v>
      </c>
      <c r="AN531">
        <v>4.72</v>
      </c>
      <c r="AO531">
        <v>2.95</v>
      </c>
    </row>
    <row r="532" spans="1:41" x14ac:dyDescent="0.3">
      <c r="A532">
        <v>1</v>
      </c>
      <c r="B532">
        <v>0.73</v>
      </c>
      <c r="C532">
        <f t="shared" si="24"/>
        <v>0.93313546776018752</v>
      </c>
      <c r="D532" t="s">
        <v>37</v>
      </c>
      <c r="E532">
        <v>0</v>
      </c>
      <c r="F532">
        <v>0</v>
      </c>
      <c r="G532">
        <v>1</v>
      </c>
      <c r="H532">
        <v>0</v>
      </c>
      <c r="I532">
        <v>0</v>
      </c>
      <c r="J532" t="s">
        <v>38</v>
      </c>
      <c r="K532">
        <v>0</v>
      </c>
      <c r="L532">
        <v>0</v>
      </c>
      <c r="M532">
        <v>0</v>
      </c>
      <c r="N532">
        <v>0</v>
      </c>
      <c r="O532">
        <v>1</v>
      </c>
      <c r="P532">
        <v>0</v>
      </c>
      <c r="Q532">
        <v>0</v>
      </c>
      <c r="R532" t="s">
        <v>49</v>
      </c>
      <c r="S532">
        <v>0</v>
      </c>
      <c r="T532">
        <v>0</v>
      </c>
      <c r="U532">
        <v>0</v>
      </c>
      <c r="V532">
        <v>0</v>
      </c>
      <c r="W532">
        <v>0</v>
      </c>
      <c r="X532">
        <v>1</v>
      </c>
      <c r="Y532">
        <v>0</v>
      </c>
      <c r="Z532">
        <v>0</v>
      </c>
      <c r="AA532">
        <v>61</v>
      </c>
      <c r="AB532">
        <v>56</v>
      </c>
      <c r="AC532">
        <v>3164</v>
      </c>
      <c r="AD532">
        <v>8.0595923288875451</v>
      </c>
      <c r="AE532">
        <f t="shared" si="25"/>
        <v>3164.0000000000018</v>
      </c>
      <c r="AF532">
        <v>7.8476936661710006</v>
      </c>
      <c r="AG532">
        <f t="shared" si="26"/>
        <v>2559.8236955365533</v>
      </c>
      <c r="AH532">
        <v>0.21189866271654445</v>
      </c>
      <c r="AI532">
        <v>3164</v>
      </c>
      <c r="AK532">
        <v>1</v>
      </c>
      <c r="AL532">
        <v>0</v>
      </c>
      <c r="AM532">
        <v>5.83</v>
      </c>
      <c r="AN532">
        <v>5.88</v>
      </c>
      <c r="AO532">
        <v>3.57</v>
      </c>
    </row>
    <row r="533" spans="1:41" x14ac:dyDescent="0.3">
      <c r="A533">
        <v>1</v>
      </c>
      <c r="B533">
        <v>0.34</v>
      </c>
      <c r="C533">
        <f t="shared" si="24"/>
        <v>0.78880964799645237</v>
      </c>
      <c r="D533" t="s">
        <v>37</v>
      </c>
      <c r="E533">
        <v>0</v>
      </c>
      <c r="F533">
        <v>0</v>
      </c>
      <c r="G533">
        <v>1</v>
      </c>
      <c r="H533">
        <v>0</v>
      </c>
      <c r="I533">
        <v>0</v>
      </c>
      <c r="J533" t="s">
        <v>44</v>
      </c>
      <c r="K533">
        <v>0</v>
      </c>
      <c r="L533">
        <v>0</v>
      </c>
      <c r="M533">
        <v>0</v>
      </c>
      <c r="N533">
        <v>0</v>
      </c>
      <c r="O533">
        <v>0</v>
      </c>
      <c r="P533">
        <v>1</v>
      </c>
      <c r="Q533">
        <v>0</v>
      </c>
      <c r="R533" t="s">
        <v>49</v>
      </c>
      <c r="S533">
        <v>0</v>
      </c>
      <c r="T533">
        <v>0</v>
      </c>
      <c r="U533">
        <v>0</v>
      </c>
      <c r="V533">
        <v>0</v>
      </c>
      <c r="W533">
        <v>0</v>
      </c>
      <c r="X533">
        <v>1</v>
      </c>
      <c r="Y533">
        <v>0</v>
      </c>
      <c r="Z533">
        <v>0</v>
      </c>
      <c r="AA533">
        <v>61.1</v>
      </c>
      <c r="AB533">
        <v>55</v>
      </c>
      <c r="AC533">
        <v>495</v>
      </c>
      <c r="AD533">
        <v>6.2045577625686903</v>
      </c>
      <c r="AE533">
        <f t="shared" si="25"/>
        <v>495</v>
      </c>
      <c r="AF533">
        <v>6.3682605468811158</v>
      </c>
      <c r="AG533">
        <f t="shared" si="26"/>
        <v>583.04277075817697</v>
      </c>
      <c r="AH533">
        <v>-0.16370278431242546</v>
      </c>
      <c r="AI533">
        <v>495</v>
      </c>
      <c r="AK533">
        <v>1</v>
      </c>
      <c r="AL533">
        <v>0</v>
      </c>
      <c r="AM533">
        <v>4.51</v>
      </c>
      <c r="AN533">
        <v>4.55</v>
      </c>
      <c r="AO533">
        <v>2.77</v>
      </c>
    </row>
    <row r="534" spans="1:41" x14ac:dyDescent="0.3">
      <c r="A534">
        <v>1</v>
      </c>
      <c r="B534">
        <v>0.51</v>
      </c>
      <c r="C534">
        <f t="shared" si="24"/>
        <v>0.8623720686657278</v>
      </c>
      <c r="D534" t="s">
        <v>46</v>
      </c>
      <c r="E534">
        <v>0</v>
      </c>
      <c r="F534">
        <v>0</v>
      </c>
      <c r="G534">
        <v>0</v>
      </c>
      <c r="H534">
        <v>1</v>
      </c>
      <c r="I534">
        <v>0</v>
      </c>
      <c r="J534" t="s">
        <v>48</v>
      </c>
      <c r="K534">
        <v>0</v>
      </c>
      <c r="L534">
        <v>0</v>
      </c>
      <c r="M534">
        <v>1</v>
      </c>
      <c r="N534">
        <v>0</v>
      </c>
      <c r="O534">
        <v>0</v>
      </c>
      <c r="P534">
        <v>0</v>
      </c>
      <c r="Q534">
        <v>0</v>
      </c>
      <c r="R534" t="s">
        <v>49</v>
      </c>
      <c r="S534">
        <v>0</v>
      </c>
      <c r="T534">
        <v>0</v>
      </c>
      <c r="U534">
        <v>0</v>
      </c>
      <c r="V534">
        <v>0</v>
      </c>
      <c r="W534">
        <v>0</v>
      </c>
      <c r="X534">
        <v>1</v>
      </c>
      <c r="Y534">
        <v>0</v>
      </c>
      <c r="Z534">
        <v>0</v>
      </c>
      <c r="AA534">
        <v>60.1</v>
      </c>
      <c r="AB534">
        <v>59</v>
      </c>
      <c r="AC534">
        <v>1574</v>
      </c>
      <c r="AD534">
        <v>7.3613754289773485</v>
      </c>
      <c r="AE534">
        <f t="shared" si="25"/>
        <v>1574</v>
      </c>
      <c r="AF534">
        <v>7.3255442148403045</v>
      </c>
      <c r="AG534">
        <f t="shared" si="26"/>
        <v>1518.6001185436992</v>
      </c>
      <c r="AH534">
        <v>3.5831214137044043E-2</v>
      </c>
      <c r="AI534">
        <v>1574</v>
      </c>
      <c r="AK534">
        <v>1</v>
      </c>
      <c r="AL534">
        <v>0</v>
      </c>
      <c r="AM534">
        <v>5.2</v>
      </c>
      <c r="AN534">
        <v>5.18</v>
      </c>
      <c r="AO534">
        <v>3.12</v>
      </c>
    </row>
    <row r="535" spans="1:41" x14ac:dyDescent="0.3">
      <c r="A535">
        <v>1</v>
      </c>
      <c r="B535">
        <v>0.3</v>
      </c>
      <c r="C535">
        <f t="shared" si="24"/>
        <v>0.76739499771787789</v>
      </c>
      <c r="D535" t="s">
        <v>37</v>
      </c>
      <c r="E535">
        <v>0</v>
      </c>
      <c r="F535">
        <v>0</v>
      </c>
      <c r="G535">
        <v>1</v>
      </c>
      <c r="H535">
        <v>0</v>
      </c>
      <c r="I535">
        <v>0</v>
      </c>
      <c r="J535" t="s">
        <v>40</v>
      </c>
      <c r="K535">
        <v>0</v>
      </c>
      <c r="L535">
        <v>1</v>
      </c>
      <c r="M535">
        <v>0</v>
      </c>
      <c r="N535">
        <v>0</v>
      </c>
      <c r="O535">
        <v>0</v>
      </c>
      <c r="P535">
        <v>0</v>
      </c>
      <c r="Q535">
        <v>0</v>
      </c>
      <c r="R535" t="s">
        <v>39</v>
      </c>
      <c r="S535">
        <v>0</v>
      </c>
      <c r="T535">
        <v>0</v>
      </c>
      <c r="U535">
        <v>0</v>
      </c>
      <c r="V535">
        <v>0</v>
      </c>
      <c r="W535">
        <v>0</v>
      </c>
      <c r="X535">
        <v>0</v>
      </c>
      <c r="Y535">
        <v>0</v>
      </c>
      <c r="Z535">
        <v>1</v>
      </c>
      <c r="AA535">
        <v>61.7</v>
      </c>
      <c r="AB535">
        <v>53.8</v>
      </c>
      <c r="AC535">
        <v>779</v>
      </c>
      <c r="AD535">
        <v>6.6580110458707482</v>
      </c>
      <c r="AE535">
        <f t="shared" si="25"/>
        <v>779</v>
      </c>
      <c r="AF535">
        <v>6.7176318260707859</v>
      </c>
      <c r="AG535">
        <f t="shared" si="26"/>
        <v>826.85704973213478</v>
      </c>
      <c r="AH535">
        <v>-5.9620780200037693E-2</v>
      </c>
      <c r="AI535">
        <v>779</v>
      </c>
      <c r="AK535">
        <v>1</v>
      </c>
      <c r="AL535">
        <v>0</v>
      </c>
      <c r="AM535">
        <v>4.3099999999999996</v>
      </c>
      <c r="AN535">
        <v>4.34</v>
      </c>
      <c r="AO535">
        <v>2.67</v>
      </c>
    </row>
    <row r="536" spans="1:41" x14ac:dyDescent="0.3">
      <c r="A536">
        <v>1</v>
      </c>
      <c r="B536">
        <v>0.33</v>
      </c>
      <c r="C536">
        <f t="shared" si="24"/>
        <v>0.78364833533306566</v>
      </c>
      <c r="D536" t="s">
        <v>37</v>
      </c>
      <c r="E536">
        <v>0</v>
      </c>
      <c r="F536">
        <v>0</v>
      </c>
      <c r="G536">
        <v>1</v>
      </c>
      <c r="H536">
        <v>0</v>
      </c>
      <c r="I536">
        <v>0</v>
      </c>
      <c r="J536" t="s">
        <v>47</v>
      </c>
      <c r="K536">
        <v>0</v>
      </c>
      <c r="L536">
        <v>0</v>
      </c>
      <c r="M536">
        <v>0</v>
      </c>
      <c r="N536">
        <v>1</v>
      </c>
      <c r="O536">
        <v>0</v>
      </c>
      <c r="P536">
        <v>0</v>
      </c>
      <c r="Q536">
        <v>0</v>
      </c>
      <c r="R536" t="s">
        <v>39</v>
      </c>
      <c r="S536">
        <v>0</v>
      </c>
      <c r="T536">
        <v>0</v>
      </c>
      <c r="U536">
        <v>0</v>
      </c>
      <c r="V536">
        <v>0</v>
      </c>
      <c r="W536">
        <v>0</v>
      </c>
      <c r="X536">
        <v>0</v>
      </c>
      <c r="Y536">
        <v>0</v>
      </c>
      <c r="Z536">
        <v>1</v>
      </c>
      <c r="AA536">
        <v>61.7</v>
      </c>
      <c r="AB536">
        <v>55</v>
      </c>
      <c r="AC536">
        <v>965</v>
      </c>
      <c r="AD536">
        <v>6.8721281013389861</v>
      </c>
      <c r="AE536">
        <f t="shared" si="25"/>
        <v>965.00000000000023</v>
      </c>
      <c r="AF536">
        <v>6.7592789729881897</v>
      </c>
      <c r="AG536">
        <f t="shared" si="26"/>
        <v>862.02043164585382</v>
      </c>
      <c r="AH536">
        <v>0.11284912835079641</v>
      </c>
      <c r="AI536">
        <v>965</v>
      </c>
      <c r="AK536">
        <v>1</v>
      </c>
      <c r="AL536">
        <v>0</v>
      </c>
      <c r="AM536">
        <v>4.46</v>
      </c>
      <c r="AN536">
        <v>4.42</v>
      </c>
      <c r="AO536">
        <v>2.74</v>
      </c>
    </row>
    <row r="537" spans="1:41" x14ac:dyDescent="0.3">
      <c r="A537">
        <v>1</v>
      </c>
      <c r="B537">
        <v>0.9</v>
      </c>
      <c r="C537">
        <f t="shared" si="24"/>
        <v>0.97709755787710961</v>
      </c>
      <c r="D537" t="s">
        <v>42</v>
      </c>
      <c r="E537">
        <v>1</v>
      </c>
      <c r="F537">
        <v>0</v>
      </c>
      <c r="G537">
        <v>0</v>
      </c>
      <c r="H537">
        <v>0</v>
      </c>
      <c r="I537">
        <v>0</v>
      </c>
      <c r="J537" t="s">
        <v>48</v>
      </c>
      <c r="K537">
        <v>0</v>
      </c>
      <c r="L537">
        <v>0</v>
      </c>
      <c r="M537">
        <v>1</v>
      </c>
      <c r="N537">
        <v>0</v>
      </c>
      <c r="O537">
        <v>0</v>
      </c>
      <c r="P537">
        <v>0</v>
      </c>
      <c r="Q537">
        <v>0</v>
      </c>
      <c r="R537" t="s">
        <v>45</v>
      </c>
      <c r="S537">
        <v>0</v>
      </c>
      <c r="T537">
        <v>0</v>
      </c>
      <c r="U537">
        <v>0</v>
      </c>
      <c r="V537">
        <v>1</v>
      </c>
      <c r="W537">
        <v>0</v>
      </c>
      <c r="X537">
        <v>0</v>
      </c>
      <c r="Y537">
        <v>0</v>
      </c>
      <c r="Z537">
        <v>0</v>
      </c>
      <c r="AA537">
        <v>65.7</v>
      </c>
      <c r="AB537">
        <v>63</v>
      </c>
      <c r="AC537">
        <v>3062</v>
      </c>
      <c r="AD537">
        <v>8.0268235762176285</v>
      </c>
      <c r="AE537">
        <f t="shared" si="25"/>
        <v>3061.9999999999982</v>
      </c>
      <c r="AF537">
        <v>7.9398223540307615</v>
      </c>
      <c r="AG537">
        <f t="shared" si="26"/>
        <v>2806.8618363169408</v>
      </c>
      <c r="AH537">
        <v>8.7001222186867011E-2</v>
      </c>
      <c r="AI537">
        <v>3062</v>
      </c>
      <c r="AK537">
        <v>1</v>
      </c>
      <c r="AL537">
        <v>0</v>
      </c>
      <c r="AM537">
        <v>6.01</v>
      </c>
      <c r="AN537">
        <v>5.96</v>
      </c>
      <c r="AO537">
        <v>3.93</v>
      </c>
    </row>
    <row r="538" spans="1:41" x14ac:dyDescent="0.3">
      <c r="A538">
        <v>1</v>
      </c>
      <c r="B538">
        <v>0.35</v>
      </c>
      <c r="C538">
        <f t="shared" si="24"/>
        <v>0.79385386390070878</v>
      </c>
      <c r="D538" t="s">
        <v>46</v>
      </c>
      <c r="E538">
        <v>0</v>
      </c>
      <c r="F538">
        <v>0</v>
      </c>
      <c r="G538">
        <v>0</v>
      </c>
      <c r="H538">
        <v>1</v>
      </c>
      <c r="I538">
        <v>0</v>
      </c>
      <c r="J538" t="s">
        <v>40</v>
      </c>
      <c r="K538">
        <v>0</v>
      </c>
      <c r="L538">
        <v>1</v>
      </c>
      <c r="M538">
        <v>0</v>
      </c>
      <c r="N538">
        <v>0</v>
      </c>
      <c r="O538">
        <v>0</v>
      </c>
      <c r="P538">
        <v>0</v>
      </c>
      <c r="Q538">
        <v>0</v>
      </c>
      <c r="R538" t="s">
        <v>43</v>
      </c>
      <c r="S538">
        <v>0</v>
      </c>
      <c r="T538">
        <v>0</v>
      </c>
      <c r="U538">
        <v>0</v>
      </c>
      <c r="V538">
        <v>0</v>
      </c>
      <c r="W538">
        <v>0</v>
      </c>
      <c r="X538">
        <v>0</v>
      </c>
      <c r="Y538">
        <v>1</v>
      </c>
      <c r="Z538">
        <v>0</v>
      </c>
      <c r="AA538">
        <v>61</v>
      </c>
      <c r="AB538">
        <v>58</v>
      </c>
      <c r="AC538">
        <v>1116</v>
      </c>
      <c r="AD538">
        <v>7.0175061429412562</v>
      </c>
      <c r="AE538">
        <f t="shared" si="25"/>
        <v>1116</v>
      </c>
      <c r="AF538">
        <v>7.0019029838462501</v>
      </c>
      <c r="AG538">
        <f t="shared" si="26"/>
        <v>1098.7220205192434</v>
      </c>
      <c r="AH538">
        <v>1.5603159095006092E-2</v>
      </c>
      <c r="AI538">
        <v>1116</v>
      </c>
      <c r="AK538">
        <v>1</v>
      </c>
      <c r="AL538">
        <v>0</v>
      </c>
      <c r="AM538">
        <v>4.5599999999999996</v>
      </c>
      <c r="AN538">
        <v>4.5199999999999996</v>
      </c>
      <c r="AO538">
        <v>2.77</v>
      </c>
    </row>
    <row r="539" spans="1:41" x14ac:dyDescent="0.3">
      <c r="A539">
        <v>1</v>
      </c>
      <c r="B539">
        <v>0.5</v>
      </c>
      <c r="C539">
        <f t="shared" si="24"/>
        <v>0.85862494972146253</v>
      </c>
      <c r="D539" t="s">
        <v>46</v>
      </c>
      <c r="E539">
        <v>0</v>
      </c>
      <c r="F539">
        <v>0</v>
      </c>
      <c r="G539">
        <v>0</v>
      </c>
      <c r="H539">
        <v>1</v>
      </c>
      <c r="I539">
        <v>0</v>
      </c>
      <c r="J539" t="s">
        <v>51</v>
      </c>
      <c r="K539">
        <v>1</v>
      </c>
      <c r="L539">
        <v>0</v>
      </c>
      <c r="M539">
        <v>0</v>
      </c>
      <c r="N539">
        <v>0</v>
      </c>
      <c r="O539">
        <v>0</v>
      </c>
      <c r="P539">
        <v>0</v>
      </c>
      <c r="Q539">
        <v>0</v>
      </c>
      <c r="R539" t="s">
        <v>49</v>
      </c>
      <c r="S539">
        <v>0</v>
      </c>
      <c r="T539">
        <v>0</v>
      </c>
      <c r="U539">
        <v>0</v>
      </c>
      <c r="V539">
        <v>0</v>
      </c>
      <c r="W539">
        <v>0</v>
      </c>
      <c r="X539">
        <v>1</v>
      </c>
      <c r="Y539">
        <v>0</v>
      </c>
      <c r="Z539">
        <v>0</v>
      </c>
      <c r="AA539">
        <v>60.2</v>
      </c>
      <c r="AB539">
        <v>57</v>
      </c>
      <c r="AC539">
        <v>1845</v>
      </c>
      <c r="AD539">
        <v>7.5202345564746276</v>
      </c>
      <c r="AE539">
        <f t="shared" si="25"/>
        <v>1845</v>
      </c>
      <c r="AF539">
        <v>7.3438434715803655</v>
      </c>
      <c r="AG539">
        <f t="shared" si="26"/>
        <v>1546.6451913926683</v>
      </c>
      <c r="AH539">
        <v>0.17639108489426203</v>
      </c>
      <c r="AI539">
        <v>1845</v>
      </c>
      <c r="AK539">
        <v>1</v>
      </c>
      <c r="AL539">
        <v>0</v>
      </c>
      <c r="AM539">
        <v>5.21</v>
      </c>
      <c r="AN539">
        <v>5.15</v>
      </c>
      <c r="AO539">
        <v>3.12</v>
      </c>
    </row>
    <row r="540" spans="1:41" x14ac:dyDescent="0.3">
      <c r="A540">
        <v>1</v>
      </c>
      <c r="B540">
        <v>0.43</v>
      </c>
      <c r="C540">
        <f t="shared" si="24"/>
        <v>0.83061489223310514</v>
      </c>
      <c r="D540" t="s">
        <v>37</v>
      </c>
      <c r="E540">
        <v>0</v>
      </c>
      <c r="F540">
        <v>0</v>
      </c>
      <c r="G540">
        <v>1</v>
      </c>
      <c r="H540">
        <v>0</v>
      </c>
      <c r="I540">
        <v>0</v>
      </c>
      <c r="J540" t="s">
        <v>47</v>
      </c>
      <c r="K540">
        <v>0</v>
      </c>
      <c r="L540">
        <v>0</v>
      </c>
      <c r="M540">
        <v>0</v>
      </c>
      <c r="N540">
        <v>1</v>
      </c>
      <c r="O540">
        <v>0</v>
      </c>
      <c r="P540">
        <v>0</v>
      </c>
      <c r="Q540">
        <v>0</v>
      </c>
      <c r="R540" t="s">
        <v>50</v>
      </c>
      <c r="S540">
        <v>0</v>
      </c>
      <c r="T540">
        <v>1</v>
      </c>
      <c r="U540">
        <v>0</v>
      </c>
      <c r="V540">
        <v>0</v>
      </c>
      <c r="W540">
        <v>0</v>
      </c>
      <c r="X540">
        <v>0</v>
      </c>
      <c r="Y540">
        <v>0</v>
      </c>
      <c r="Z540">
        <v>0</v>
      </c>
      <c r="AA540">
        <v>62.4</v>
      </c>
      <c r="AB540">
        <v>54</v>
      </c>
      <c r="AC540">
        <v>1318</v>
      </c>
      <c r="AD540">
        <v>7.1838707150624526</v>
      </c>
      <c r="AE540">
        <f t="shared" si="25"/>
        <v>1318</v>
      </c>
      <c r="AF540">
        <v>7.3487575250966817</v>
      </c>
      <c r="AG540">
        <f t="shared" si="26"/>
        <v>1554.2641933937962</v>
      </c>
      <c r="AH540">
        <v>-0.16488681003422911</v>
      </c>
      <c r="AI540">
        <v>1318</v>
      </c>
      <c r="AK540">
        <v>1</v>
      </c>
      <c r="AL540">
        <v>0</v>
      </c>
      <c r="AM540">
        <v>4.84</v>
      </c>
      <c r="AN540">
        <v>4.87</v>
      </c>
      <c r="AO540">
        <v>3.03</v>
      </c>
    </row>
    <row r="541" spans="1:41" x14ac:dyDescent="0.3">
      <c r="A541">
        <v>1</v>
      </c>
      <c r="B541">
        <v>0.37</v>
      </c>
      <c r="C541">
        <f t="shared" si="24"/>
        <v>0.80361412028656642</v>
      </c>
      <c r="D541" t="s">
        <v>37</v>
      </c>
      <c r="E541">
        <v>0</v>
      </c>
      <c r="F541">
        <v>0</v>
      </c>
      <c r="G541">
        <v>1</v>
      </c>
      <c r="H541">
        <v>0</v>
      </c>
      <c r="I541">
        <v>0</v>
      </c>
      <c r="J541" t="s">
        <v>40</v>
      </c>
      <c r="K541">
        <v>0</v>
      </c>
      <c r="L541">
        <v>1</v>
      </c>
      <c r="M541">
        <v>0</v>
      </c>
      <c r="N541">
        <v>0</v>
      </c>
      <c r="O541">
        <v>0</v>
      </c>
      <c r="P541">
        <v>0</v>
      </c>
      <c r="Q541">
        <v>0</v>
      </c>
      <c r="R541" t="s">
        <v>49</v>
      </c>
      <c r="S541">
        <v>0</v>
      </c>
      <c r="T541">
        <v>0</v>
      </c>
      <c r="U541">
        <v>0</v>
      </c>
      <c r="V541">
        <v>0</v>
      </c>
      <c r="W541">
        <v>0</v>
      </c>
      <c r="X541">
        <v>1</v>
      </c>
      <c r="Y541">
        <v>0</v>
      </c>
      <c r="Z541">
        <v>0</v>
      </c>
      <c r="AA541">
        <v>62.5</v>
      </c>
      <c r="AB541">
        <v>56</v>
      </c>
      <c r="AC541">
        <v>811</v>
      </c>
      <c r="AD541">
        <v>6.6982680541154132</v>
      </c>
      <c r="AE541">
        <f t="shared" si="25"/>
        <v>811.00000000000023</v>
      </c>
      <c r="AF541">
        <v>6.8658412534918671</v>
      </c>
      <c r="AG541">
        <f t="shared" si="26"/>
        <v>958.9522224756646</v>
      </c>
      <c r="AH541">
        <v>-0.16757319937645399</v>
      </c>
      <c r="AI541">
        <v>811</v>
      </c>
      <c r="AK541">
        <v>1</v>
      </c>
      <c r="AL541">
        <v>0</v>
      </c>
      <c r="AM541">
        <v>4.58</v>
      </c>
      <c r="AN541">
        <v>4.6100000000000003</v>
      </c>
      <c r="AO541">
        <v>2.87</v>
      </c>
    </row>
    <row r="542" spans="1:41" x14ac:dyDescent="0.3">
      <c r="A542">
        <v>1</v>
      </c>
      <c r="B542">
        <v>0.59</v>
      </c>
      <c r="C542">
        <f t="shared" si="24"/>
        <v>0.89045167945814385</v>
      </c>
      <c r="D542" t="s">
        <v>37</v>
      </c>
      <c r="E542">
        <v>0</v>
      </c>
      <c r="F542">
        <v>0</v>
      </c>
      <c r="G542">
        <v>1</v>
      </c>
      <c r="H542">
        <v>0</v>
      </c>
      <c r="I542">
        <v>0</v>
      </c>
      <c r="J542" t="s">
        <v>51</v>
      </c>
      <c r="K542">
        <v>1</v>
      </c>
      <c r="L542">
        <v>0</v>
      </c>
      <c r="M542">
        <v>0</v>
      </c>
      <c r="N542">
        <v>0</v>
      </c>
      <c r="O542">
        <v>0</v>
      </c>
      <c r="P542">
        <v>0</v>
      </c>
      <c r="Q542">
        <v>0</v>
      </c>
      <c r="R542" t="s">
        <v>36</v>
      </c>
      <c r="S542">
        <v>0</v>
      </c>
      <c r="T542">
        <v>0</v>
      </c>
      <c r="U542">
        <v>1</v>
      </c>
      <c r="V542">
        <v>0</v>
      </c>
      <c r="W542">
        <v>0</v>
      </c>
      <c r="X542">
        <v>0</v>
      </c>
      <c r="Y542">
        <v>0</v>
      </c>
      <c r="Z542">
        <v>0</v>
      </c>
      <c r="AA542">
        <v>61.2</v>
      </c>
      <c r="AB542">
        <v>56</v>
      </c>
      <c r="AC542">
        <v>1821</v>
      </c>
      <c r="AD542">
        <v>7.5071410797276084</v>
      </c>
      <c r="AE542">
        <f t="shared" si="25"/>
        <v>1821.0000000000007</v>
      </c>
      <c r="AF542">
        <v>7.5609372636705618</v>
      </c>
      <c r="AG542">
        <f t="shared" si="26"/>
        <v>1921.6457583466545</v>
      </c>
      <c r="AH542">
        <v>-5.379618394295349E-2</v>
      </c>
      <c r="AI542">
        <v>1821</v>
      </c>
      <c r="AK542">
        <v>1</v>
      </c>
      <c r="AL542">
        <v>0</v>
      </c>
      <c r="AM542">
        <v>5.43</v>
      </c>
      <c r="AN542">
        <v>5.38</v>
      </c>
      <c r="AO542">
        <v>3.31</v>
      </c>
    </row>
    <row r="543" spans="1:41" x14ac:dyDescent="0.3">
      <c r="A543">
        <v>1</v>
      </c>
      <c r="B543">
        <v>0.48</v>
      </c>
      <c r="C543">
        <f t="shared" si="24"/>
        <v>0.85095177418266166</v>
      </c>
      <c r="D543" t="s">
        <v>37</v>
      </c>
      <c r="E543">
        <v>0</v>
      </c>
      <c r="F543">
        <v>0</v>
      </c>
      <c r="G543">
        <v>1</v>
      </c>
      <c r="H543">
        <v>0</v>
      </c>
      <c r="I543">
        <v>0</v>
      </c>
      <c r="J543" t="s">
        <v>48</v>
      </c>
      <c r="K543">
        <v>0</v>
      </c>
      <c r="L543">
        <v>0</v>
      </c>
      <c r="M543">
        <v>1</v>
      </c>
      <c r="N543">
        <v>0</v>
      </c>
      <c r="O543">
        <v>0</v>
      </c>
      <c r="P543">
        <v>0</v>
      </c>
      <c r="Q543">
        <v>0</v>
      </c>
      <c r="R543" t="s">
        <v>45</v>
      </c>
      <c r="S543">
        <v>0</v>
      </c>
      <c r="T543">
        <v>0</v>
      </c>
      <c r="U543">
        <v>0</v>
      </c>
      <c r="V543">
        <v>1</v>
      </c>
      <c r="W543">
        <v>0</v>
      </c>
      <c r="X543">
        <v>0</v>
      </c>
      <c r="Y543">
        <v>0</v>
      </c>
      <c r="Z543">
        <v>0</v>
      </c>
      <c r="AA543">
        <v>61</v>
      </c>
      <c r="AB543">
        <v>57</v>
      </c>
      <c r="AC543">
        <v>918</v>
      </c>
      <c r="AD543">
        <v>6.8221973906204907</v>
      </c>
      <c r="AE543">
        <f t="shared" si="25"/>
        <v>918.00000000000023</v>
      </c>
      <c r="AF543">
        <v>6.9350460117017878</v>
      </c>
      <c r="AG543">
        <f t="shared" si="26"/>
        <v>1027.6665356224726</v>
      </c>
      <c r="AH543">
        <v>-0.11284862108129712</v>
      </c>
      <c r="AI543">
        <v>918</v>
      </c>
      <c r="AK543">
        <v>1</v>
      </c>
      <c r="AL543">
        <v>0</v>
      </c>
      <c r="AM543">
        <v>5.05</v>
      </c>
      <c r="AN543">
        <v>5.08</v>
      </c>
      <c r="AO543">
        <v>3.09</v>
      </c>
    </row>
    <row r="544" spans="1:41" x14ac:dyDescent="0.3">
      <c r="A544">
        <v>1</v>
      </c>
      <c r="B544">
        <v>0.41</v>
      </c>
      <c r="C544">
        <f t="shared" si="24"/>
        <v>0.82196092099022677</v>
      </c>
      <c r="D544" t="s">
        <v>52</v>
      </c>
      <c r="E544">
        <v>0</v>
      </c>
      <c r="F544">
        <v>0</v>
      </c>
      <c r="G544">
        <v>0</v>
      </c>
      <c r="H544">
        <v>0</v>
      </c>
      <c r="I544">
        <v>1</v>
      </c>
      <c r="J544" t="s">
        <v>40</v>
      </c>
      <c r="K544">
        <v>0</v>
      </c>
      <c r="L544">
        <v>1</v>
      </c>
      <c r="M544">
        <v>0</v>
      </c>
      <c r="N544">
        <v>0</v>
      </c>
      <c r="O544">
        <v>0</v>
      </c>
      <c r="P544">
        <v>0</v>
      </c>
      <c r="Q544">
        <v>0</v>
      </c>
      <c r="R544" t="s">
        <v>36</v>
      </c>
      <c r="S544">
        <v>0</v>
      </c>
      <c r="T544">
        <v>0</v>
      </c>
      <c r="U544">
        <v>1</v>
      </c>
      <c r="V544">
        <v>0</v>
      </c>
      <c r="W544">
        <v>0</v>
      </c>
      <c r="X544">
        <v>0</v>
      </c>
      <c r="Y544">
        <v>0</v>
      </c>
      <c r="Z544">
        <v>0</v>
      </c>
      <c r="AA544">
        <v>59.3</v>
      </c>
      <c r="AB544">
        <v>61</v>
      </c>
      <c r="AC544">
        <v>705</v>
      </c>
      <c r="AD544">
        <v>6.5581978028122689</v>
      </c>
      <c r="AE544">
        <f t="shared" si="25"/>
        <v>705.00000000000023</v>
      </c>
      <c r="AF544">
        <v>6.8739114216816279</v>
      </c>
      <c r="AG544">
        <f t="shared" si="26"/>
        <v>966.72243950487393</v>
      </c>
      <c r="AH544">
        <v>-0.315713618869359</v>
      </c>
      <c r="AI544">
        <v>705</v>
      </c>
      <c r="AK544">
        <v>1</v>
      </c>
      <c r="AL544">
        <v>0</v>
      </c>
      <c r="AM544">
        <v>4.8</v>
      </c>
      <c r="AN544">
        <v>4.84</v>
      </c>
      <c r="AO544">
        <v>2.86</v>
      </c>
    </row>
    <row r="545" spans="1:41" x14ac:dyDescent="0.3">
      <c r="A545">
        <v>1</v>
      </c>
      <c r="B545">
        <v>0.75</v>
      </c>
      <c r="C545">
        <f t="shared" si="24"/>
        <v>0.93869817132692368</v>
      </c>
      <c r="D545" t="s">
        <v>46</v>
      </c>
      <c r="E545">
        <v>0</v>
      </c>
      <c r="F545">
        <v>0</v>
      </c>
      <c r="G545">
        <v>0</v>
      </c>
      <c r="H545">
        <v>1</v>
      </c>
      <c r="I545">
        <v>0</v>
      </c>
      <c r="J545" t="s">
        <v>47</v>
      </c>
      <c r="K545">
        <v>0</v>
      </c>
      <c r="L545">
        <v>0</v>
      </c>
      <c r="M545">
        <v>0</v>
      </c>
      <c r="N545">
        <v>1</v>
      </c>
      <c r="O545">
        <v>0</v>
      </c>
      <c r="P545">
        <v>0</v>
      </c>
      <c r="Q545">
        <v>0</v>
      </c>
      <c r="R545" t="s">
        <v>39</v>
      </c>
      <c r="S545">
        <v>0</v>
      </c>
      <c r="T545">
        <v>0</v>
      </c>
      <c r="U545">
        <v>0</v>
      </c>
      <c r="V545">
        <v>0</v>
      </c>
      <c r="W545">
        <v>0</v>
      </c>
      <c r="X545">
        <v>0</v>
      </c>
      <c r="Y545">
        <v>0</v>
      </c>
      <c r="Z545">
        <v>1</v>
      </c>
      <c r="AA545">
        <v>62.5</v>
      </c>
      <c r="AB545">
        <v>56</v>
      </c>
      <c r="AC545">
        <v>3486</v>
      </c>
      <c r="AD545">
        <v>8.1565102260799662</v>
      </c>
      <c r="AE545">
        <f t="shared" si="25"/>
        <v>3486</v>
      </c>
      <c r="AF545">
        <v>8.1615884682588167</v>
      </c>
      <c r="AG545">
        <f t="shared" si="26"/>
        <v>3503.7477778517441</v>
      </c>
      <c r="AH545">
        <v>-5.078242178850445E-3</v>
      </c>
      <c r="AI545">
        <v>3486</v>
      </c>
      <c r="AK545">
        <v>1</v>
      </c>
      <c r="AL545">
        <v>0</v>
      </c>
      <c r="AM545">
        <v>5.84</v>
      </c>
      <c r="AN545">
        <v>5.78</v>
      </c>
      <c r="AO545">
        <v>3.63</v>
      </c>
    </row>
    <row r="546" spans="1:41" x14ac:dyDescent="0.3">
      <c r="A546">
        <v>1</v>
      </c>
      <c r="B546">
        <v>0.51</v>
      </c>
      <c r="C546">
        <f t="shared" si="24"/>
        <v>0.8623720686657278</v>
      </c>
      <c r="D546" t="s">
        <v>52</v>
      </c>
      <c r="E546">
        <v>0</v>
      </c>
      <c r="F546">
        <v>0</v>
      </c>
      <c r="G546">
        <v>0</v>
      </c>
      <c r="H546">
        <v>0</v>
      </c>
      <c r="I546">
        <v>1</v>
      </c>
      <c r="J546" t="s">
        <v>40</v>
      </c>
      <c r="K546">
        <v>0</v>
      </c>
      <c r="L546">
        <v>1</v>
      </c>
      <c r="M546">
        <v>0</v>
      </c>
      <c r="N546">
        <v>0</v>
      </c>
      <c r="O546">
        <v>0</v>
      </c>
      <c r="P546">
        <v>0</v>
      </c>
      <c r="Q546">
        <v>0</v>
      </c>
      <c r="R546" t="s">
        <v>45</v>
      </c>
      <c r="S546">
        <v>0</v>
      </c>
      <c r="T546">
        <v>0</v>
      </c>
      <c r="U546">
        <v>0</v>
      </c>
      <c r="V546">
        <v>1</v>
      </c>
      <c r="W546">
        <v>0</v>
      </c>
      <c r="X546">
        <v>0</v>
      </c>
      <c r="Y546">
        <v>0</v>
      </c>
      <c r="Z546">
        <v>0</v>
      </c>
      <c r="AA546">
        <v>58.3</v>
      </c>
      <c r="AB546">
        <v>63</v>
      </c>
      <c r="AC546">
        <v>1265</v>
      </c>
      <c r="AD546">
        <v>7.1428274011616208</v>
      </c>
      <c r="AE546">
        <f t="shared" si="25"/>
        <v>1265.0000000000002</v>
      </c>
      <c r="AF546">
        <v>7.0646143692995871</v>
      </c>
      <c r="AG546">
        <f t="shared" si="26"/>
        <v>1169.830761805275</v>
      </c>
      <c r="AH546">
        <v>7.8213031862033766E-2</v>
      </c>
      <c r="AI546">
        <v>1265</v>
      </c>
      <c r="AK546">
        <v>1</v>
      </c>
      <c r="AL546">
        <v>0</v>
      </c>
      <c r="AM546">
        <v>5.21</v>
      </c>
      <c r="AN546">
        <v>5.26</v>
      </c>
      <c r="AO546">
        <v>3.05</v>
      </c>
    </row>
    <row r="547" spans="1:41" x14ac:dyDescent="0.3">
      <c r="A547">
        <v>1</v>
      </c>
      <c r="B547">
        <v>0.31</v>
      </c>
      <c r="C547">
        <f t="shared" si="24"/>
        <v>0.77294828243535307</v>
      </c>
      <c r="D547" t="s">
        <v>46</v>
      </c>
      <c r="E547">
        <v>0</v>
      </c>
      <c r="F547">
        <v>0</v>
      </c>
      <c r="G547">
        <v>0</v>
      </c>
      <c r="H547">
        <v>1</v>
      </c>
      <c r="I547">
        <v>0</v>
      </c>
      <c r="J547" t="s">
        <v>38</v>
      </c>
      <c r="K547">
        <v>0</v>
      </c>
      <c r="L547">
        <v>0</v>
      </c>
      <c r="M547">
        <v>0</v>
      </c>
      <c r="N547">
        <v>0</v>
      </c>
      <c r="O547">
        <v>1</v>
      </c>
      <c r="P547">
        <v>0</v>
      </c>
      <c r="Q547">
        <v>0</v>
      </c>
      <c r="R547" t="s">
        <v>49</v>
      </c>
      <c r="S547">
        <v>0</v>
      </c>
      <c r="T547">
        <v>0</v>
      </c>
      <c r="U547">
        <v>0</v>
      </c>
      <c r="V547">
        <v>0</v>
      </c>
      <c r="W547">
        <v>0</v>
      </c>
      <c r="X547">
        <v>1</v>
      </c>
      <c r="Y547">
        <v>0</v>
      </c>
      <c r="Z547">
        <v>0</v>
      </c>
      <c r="AA547">
        <v>62.4</v>
      </c>
      <c r="AB547">
        <v>59</v>
      </c>
      <c r="AC547">
        <v>628</v>
      </c>
      <c r="AD547">
        <v>6.4425401664681985</v>
      </c>
      <c r="AE547">
        <f t="shared" si="25"/>
        <v>627.99999999999989</v>
      </c>
      <c r="AF547">
        <v>6.3151055531874594</v>
      </c>
      <c r="AG547">
        <f t="shared" si="26"/>
        <v>552.86041369072086</v>
      </c>
      <c r="AH547">
        <v>0.12743461328073913</v>
      </c>
      <c r="AI547">
        <v>628</v>
      </c>
      <c r="AK547">
        <v>1</v>
      </c>
      <c r="AL547">
        <v>0</v>
      </c>
      <c r="AM547">
        <v>4.34</v>
      </c>
      <c r="AN547">
        <v>4.3099999999999996</v>
      </c>
      <c r="AO547">
        <v>2.7</v>
      </c>
    </row>
    <row r="548" spans="1:41" x14ac:dyDescent="0.3">
      <c r="A548">
        <v>1</v>
      </c>
      <c r="B548">
        <v>0.52</v>
      </c>
      <c r="C548">
        <f t="shared" si="24"/>
        <v>0.86606230248622262</v>
      </c>
      <c r="D548" t="s">
        <v>46</v>
      </c>
      <c r="E548">
        <v>0</v>
      </c>
      <c r="F548">
        <v>0</v>
      </c>
      <c r="G548">
        <v>0</v>
      </c>
      <c r="H548">
        <v>1</v>
      </c>
      <c r="I548">
        <v>0</v>
      </c>
      <c r="J548" t="s">
        <v>48</v>
      </c>
      <c r="K548">
        <v>0</v>
      </c>
      <c r="L548">
        <v>0</v>
      </c>
      <c r="M548">
        <v>1</v>
      </c>
      <c r="N548">
        <v>0</v>
      </c>
      <c r="O548">
        <v>0</v>
      </c>
      <c r="P548">
        <v>0</v>
      </c>
      <c r="Q548">
        <v>0</v>
      </c>
      <c r="R548" t="s">
        <v>49</v>
      </c>
      <c r="S548">
        <v>0</v>
      </c>
      <c r="T548">
        <v>0</v>
      </c>
      <c r="U548">
        <v>0</v>
      </c>
      <c r="V548">
        <v>0</v>
      </c>
      <c r="W548">
        <v>0</v>
      </c>
      <c r="X548">
        <v>1</v>
      </c>
      <c r="Y548">
        <v>0</v>
      </c>
      <c r="Z548">
        <v>0</v>
      </c>
      <c r="AA548">
        <v>60.7</v>
      </c>
      <c r="AB548">
        <v>59</v>
      </c>
      <c r="AC548">
        <v>1720</v>
      </c>
      <c r="AD548">
        <v>7.4500795698074986</v>
      </c>
      <c r="AE548">
        <f t="shared" si="25"/>
        <v>1719.9999999999998</v>
      </c>
      <c r="AF548">
        <v>7.3868747264197019</v>
      </c>
      <c r="AG548">
        <f t="shared" si="26"/>
        <v>1614.6519900831788</v>
      </c>
      <c r="AH548">
        <v>6.320484338779675E-2</v>
      </c>
      <c r="AI548">
        <v>1720</v>
      </c>
      <c r="AK548">
        <v>1</v>
      </c>
      <c r="AL548">
        <v>0</v>
      </c>
      <c r="AM548">
        <v>5.18</v>
      </c>
      <c r="AN548">
        <v>5.14</v>
      </c>
      <c r="AO548">
        <v>3.13</v>
      </c>
    </row>
    <row r="549" spans="1:41" x14ac:dyDescent="0.3">
      <c r="A549">
        <v>1</v>
      </c>
      <c r="B549">
        <v>0.75</v>
      </c>
      <c r="C549">
        <f t="shared" si="24"/>
        <v>0.93869817132692368</v>
      </c>
      <c r="D549" t="s">
        <v>34</v>
      </c>
      <c r="E549">
        <v>0</v>
      </c>
      <c r="F549">
        <v>1</v>
      </c>
      <c r="G549">
        <v>0</v>
      </c>
      <c r="H549">
        <v>0</v>
      </c>
      <c r="I549">
        <v>0</v>
      </c>
      <c r="J549" t="s">
        <v>40</v>
      </c>
      <c r="K549">
        <v>0</v>
      </c>
      <c r="L549">
        <v>1</v>
      </c>
      <c r="M549">
        <v>0</v>
      </c>
      <c r="N549">
        <v>0</v>
      </c>
      <c r="O549">
        <v>0</v>
      </c>
      <c r="P549">
        <v>0</v>
      </c>
      <c r="Q549">
        <v>0</v>
      </c>
      <c r="R549" t="s">
        <v>49</v>
      </c>
      <c r="S549">
        <v>0</v>
      </c>
      <c r="T549">
        <v>0</v>
      </c>
      <c r="U549">
        <v>0</v>
      </c>
      <c r="V549">
        <v>0</v>
      </c>
      <c r="W549">
        <v>0</v>
      </c>
      <c r="X549">
        <v>1</v>
      </c>
      <c r="Y549">
        <v>0</v>
      </c>
      <c r="Z549">
        <v>0</v>
      </c>
      <c r="AA549">
        <v>59.7</v>
      </c>
      <c r="AB549">
        <v>65</v>
      </c>
      <c r="AC549">
        <v>2717</v>
      </c>
      <c r="AD549">
        <v>7.9072836094263481</v>
      </c>
      <c r="AE549">
        <f t="shared" si="25"/>
        <v>2717.0000000000009</v>
      </c>
      <c r="AF549">
        <v>8.0731894381526867</v>
      </c>
      <c r="AG549">
        <f t="shared" si="26"/>
        <v>3207.3150662152752</v>
      </c>
      <c r="AH549">
        <v>-0.16590582872633863</v>
      </c>
      <c r="AI549">
        <v>2717</v>
      </c>
      <c r="AK549">
        <v>1</v>
      </c>
      <c r="AL549">
        <v>0</v>
      </c>
      <c r="AM549">
        <v>5.85</v>
      </c>
      <c r="AN549">
        <v>5.8</v>
      </c>
      <c r="AO549">
        <v>3.48</v>
      </c>
    </row>
    <row r="550" spans="1:41" x14ac:dyDescent="0.3">
      <c r="A550">
        <v>1</v>
      </c>
      <c r="B550">
        <v>0.53</v>
      </c>
      <c r="C550">
        <f t="shared" si="24"/>
        <v>0.86969758421831245</v>
      </c>
      <c r="D550" t="s">
        <v>52</v>
      </c>
      <c r="E550">
        <v>0</v>
      </c>
      <c r="F550">
        <v>0</v>
      </c>
      <c r="G550">
        <v>0</v>
      </c>
      <c r="H550">
        <v>0</v>
      </c>
      <c r="I550">
        <v>1</v>
      </c>
      <c r="J550" t="s">
        <v>47</v>
      </c>
      <c r="K550">
        <v>0</v>
      </c>
      <c r="L550">
        <v>0</v>
      </c>
      <c r="M550">
        <v>0</v>
      </c>
      <c r="N550">
        <v>1</v>
      </c>
      <c r="O550">
        <v>0</v>
      </c>
      <c r="P550">
        <v>0</v>
      </c>
      <c r="Q550">
        <v>0</v>
      </c>
      <c r="R550" t="s">
        <v>41</v>
      </c>
      <c r="S550">
        <v>0</v>
      </c>
      <c r="T550">
        <v>0</v>
      </c>
      <c r="U550">
        <v>0</v>
      </c>
      <c r="V550">
        <v>0</v>
      </c>
      <c r="W550">
        <v>1</v>
      </c>
      <c r="X550">
        <v>0</v>
      </c>
      <c r="Y550">
        <v>0</v>
      </c>
      <c r="Z550">
        <v>0</v>
      </c>
      <c r="AA550">
        <v>63.2</v>
      </c>
      <c r="AB550">
        <v>55</v>
      </c>
      <c r="AC550">
        <v>1727</v>
      </c>
      <c r="AD550">
        <v>7.4541410781466784</v>
      </c>
      <c r="AE550">
        <f t="shared" si="25"/>
        <v>1726.9999999999995</v>
      </c>
      <c r="AF550">
        <v>7.3795837024692545</v>
      </c>
      <c r="AG550">
        <f t="shared" si="26"/>
        <v>1602.9223363065253</v>
      </c>
      <c r="AH550">
        <v>7.4557375677423821E-2</v>
      </c>
      <c r="AI550">
        <v>1727</v>
      </c>
      <c r="AK550">
        <v>1</v>
      </c>
      <c r="AL550">
        <v>0</v>
      </c>
      <c r="AM550">
        <v>5.15</v>
      </c>
      <c r="AN550">
        <v>5.13</v>
      </c>
      <c r="AO550">
        <v>3.25</v>
      </c>
    </row>
    <row r="551" spans="1:41" x14ac:dyDescent="0.3">
      <c r="A551">
        <v>1</v>
      </c>
      <c r="B551">
        <v>0.86</v>
      </c>
      <c r="C551">
        <f t="shared" si="24"/>
        <v>0.96737800654704509</v>
      </c>
      <c r="D551" t="s">
        <v>42</v>
      </c>
      <c r="E551">
        <v>1</v>
      </c>
      <c r="F551">
        <v>0</v>
      </c>
      <c r="G551">
        <v>0</v>
      </c>
      <c r="H551">
        <v>0</v>
      </c>
      <c r="I551">
        <v>0</v>
      </c>
      <c r="J551" t="s">
        <v>40</v>
      </c>
      <c r="K551">
        <v>0</v>
      </c>
      <c r="L551">
        <v>1</v>
      </c>
      <c r="M551">
        <v>0</v>
      </c>
      <c r="N551">
        <v>0</v>
      </c>
      <c r="O551">
        <v>0</v>
      </c>
      <c r="P551">
        <v>0</v>
      </c>
      <c r="Q551">
        <v>0</v>
      </c>
      <c r="R551" t="s">
        <v>45</v>
      </c>
      <c r="S551">
        <v>0</v>
      </c>
      <c r="T551">
        <v>0</v>
      </c>
      <c r="U551">
        <v>0</v>
      </c>
      <c r="V551">
        <v>1</v>
      </c>
      <c r="W551">
        <v>0</v>
      </c>
      <c r="X551">
        <v>0</v>
      </c>
      <c r="Y551">
        <v>0</v>
      </c>
      <c r="Z551">
        <v>0</v>
      </c>
      <c r="AA551">
        <v>55.1</v>
      </c>
      <c r="AB551">
        <v>69</v>
      </c>
      <c r="AC551">
        <v>2757</v>
      </c>
      <c r="AD551">
        <v>7.9218984110237969</v>
      </c>
      <c r="AE551">
        <f t="shared" si="25"/>
        <v>2757.0000000000005</v>
      </c>
      <c r="AF551">
        <v>7.8577485773252604</v>
      </c>
      <c r="AG551">
        <f t="shared" si="26"/>
        <v>2585.6923308349919</v>
      </c>
      <c r="AH551">
        <v>6.414983369853644E-2</v>
      </c>
      <c r="AI551">
        <v>2757</v>
      </c>
      <c r="AK551">
        <v>1</v>
      </c>
      <c r="AL551">
        <v>0</v>
      </c>
      <c r="AM551">
        <v>6.45</v>
      </c>
      <c r="AN551">
        <v>6.33</v>
      </c>
      <c r="AO551">
        <v>3.52</v>
      </c>
    </row>
    <row r="552" spans="1:41" x14ac:dyDescent="0.3">
      <c r="A552">
        <v>1</v>
      </c>
      <c r="B552">
        <v>0.31</v>
      </c>
      <c r="C552">
        <f t="shared" si="24"/>
        <v>0.77294828243535307</v>
      </c>
      <c r="D552" t="s">
        <v>37</v>
      </c>
      <c r="E552">
        <v>0</v>
      </c>
      <c r="F552">
        <v>0</v>
      </c>
      <c r="G552">
        <v>1</v>
      </c>
      <c r="H552">
        <v>0</v>
      </c>
      <c r="I552">
        <v>0</v>
      </c>
      <c r="J552" t="s">
        <v>44</v>
      </c>
      <c r="K552">
        <v>0</v>
      </c>
      <c r="L552">
        <v>0</v>
      </c>
      <c r="M552">
        <v>0</v>
      </c>
      <c r="N552">
        <v>0</v>
      </c>
      <c r="O552">
        <v>0</v>
      </c>
      <c r="P552">
        <v>1</v>
      </c>
      <c r="Q552">
        <v>0</v>
      </c>
      <c r="R552" t="s">
        <v>36</v>
      </c>
      <c r="S552">
        <v>0</v>
      </c>
      <c r="T552">
        <v>0</v>
      </c>
      <c r="U552">
        <v>1</v>
      </c>
      <c r="V552">
        <v>0</v>
      </c>
      <c r="W552">
        <v>0</v>
      </c>
      <c r="X552">
        <v>0</v>
      </c>
      <c r="Y552">
        <v>0</v>
      </c>
      <c r="Z552">
        <v>0</v>
      </c>
      <c r="AA552">
        <v>61.4</v>
      </c>
      <c r="AB552">
        <v>56</v>
      </c>
      <c r="AC552">
        <v>430</v>
      </c>
      <c r="AD552">
        <v>6.0637852086876078</v>
      </c>
      <c r="AE552">
        <f t="shared" si="25"/>
        <v>429.99999999999989</v>
      </c>
      <c r="AF552">
        <v>6.0860278355650657</v>
      </c>
      <c r="AG552">
        <f t="shared" si="26"/>
        <v>439.6714905029358</v>
      </c>
      <c r="AH552">
        <v>-2.2242626877457816E-2</v>
      </c>
      <c r="AI552">
        <v>430</v>
      </c>
      <c r="AK552">
        <v>1</v>
      </c>
      <c r="AL552">
        <v>0</v>
      </c>
      <c r="AM552">
        <v>4.3499999999999996</v>
      </c>
      <c r="AN552">
        <v>4.38</v>
      </c>
      <c r="AO552">
        <v>2.68</v>
      </c>
    </row>
    <row r="553" spans="1:41" x14ac:dyDescent="0.3">
      <c r="A553">
        <v>1</v>
      </c>
      <c r="B553">
        <v>0.75</v>
      </c>
      <c r="C553">
        <f t="shared" si="24"/>
        <v>0.93869817132692368</v>
      </c>
      <c r="D553" t="s">
        <v>37</v>
      </c>
      <c r="E553">
        <v>0</v>
      </c>
      <c r="F553">
        <v>0</v>
      </c>
      <c r="G553">
        <v>1</v>
      </c>
      <c r="H553">
        <v>0</v>
      </c>
      <c r="I553">
        <v>0</v>
      </c>
      <c r="J553" t="s">
        <v>40</v>
      </c>
      <c r="K553">
        <v>0</v>
      </c>
      <c r="L553">
        <v>1</v>
      </c>
      <c r="M553">
        <v>0</v>
      </c>
      <c r="N553">
        <v>0</v>
      </c>
      <c r="O553">
        <v>0</v>
      </c>
      <c r="P553">
        <v>0</v>
      </c>
      <c r="Q553">
        <v>0</v>
      </c>
      <c r="R553" t="s">
        <v>45</v>
      </c>
      <c r="S553">
        <v>0</v>
      </c>
      <c r="T553">
        <v>0</v>
      </c>
      <c r="U553">
        <v>0</v>
      </c>
      <c r="V553">
        <v>1</v>
      </c>
      <c r="W553">
        <v>0</v>
      </c>
      <c r="X553">
        <v>0</v>
      </c>
      <c r="Y553">
        <v>0</v>
      </c>
      <c r="Z553">
        <v>0</v>
      </c>
      <c r="AA553">
        <v>62.6</v>
      </c>
      <c r="AB553">
        <v>55</v>
      </c>
      <c r="AC553">
        <v>3129</v>
      </c>
      <c r="AD553">
        <v>8.0484687436688827</v>
      </c>
      <c r="AE553">
        <f t="shared" si="25"/>
        <v>3129.0000000000018</v>
      </c>
      <c r="AF553">
        <v>7.8468547481966819</v>
      </c>
      <c r="AG553">
        <f t="shared" si="26"/>
        <v>2557.6771139561106</v>
      </c>
      <c r="AH553">
        <v>0.20161399547220071</v>
      </c>
      <c r="AI553">
        <v>3129</v>
      </c>
      <c r="AK553">
        <v>1</v>
      </c>
      <c r="AL553">
        <v>0</v>
      </c>
      <c r="AM553">
        <v>5.72</v>
      </c>
      <c r="AN553">
        <v>5.79</v>
      </c>
      <c r="AO553">
        <v>3.6</v>
      </c>
    </row>
    <row r="554" spans="1:41" x14ac:dyDescent="0.3">
      <c r="A554">
        <v>1</v>
      </c>
      <c r="B554">
        <v>0.52</v>
      </c>
      <c r="C554">
        <f t="shared" si="24"/>
        <v>0.86606230248622262</v>
      </c>
      <c r="D554" t="s">
        <v>37</v>
      </c>
      <c r="E554">
        <v>0</v>
      </c>
      <c r="F554">
        <v>0</v>
      </c>
      <c r="G554">
        <v>1</v>
      </c>
      <c r="H554">
        <v>0</v>
      </c>
      <c r="I554">
        <v>0</v>
      </c>
      <c r="J554" t="s">
        <v>40</v>
      </c>
      <c r="K554">
        <v>0</v>
      </c>
      <c r="L554">
        <v>1</v>
      </c>
      <c r="M554">
        <v>0</v>
      </c>
      <c r="N554">
        <v>0</v>
      </c>
      <c r="O554">
        <v>0</v>
      </c>
      <c r="P554">
        <v>0</v>
      </c>
      <c r="Q554">
        <v>0</v>
      </c>
      <c r="R554" t="s">
        <v>49</v>
      </c>
      <c r="S554">
        <v>0</v>
      </c>
      <c r="T554">
        <v>0</v>
      </c>
      <c r="U554">
        <v>0</v>
      </c>
      <c r="V554">
        <v>0</v>
      </c>
      <c r="W554">
        <v>0</v>
      </c>
      <c r="X554">
        <v>1</v>
      </c>
      <c r="Y554">
        <v>0</v>
      </c>
      <c r="Z554">
        <v>0</v>
      </c>
      <c r="AA554">
        <v>61.2</v>
      </c>
      <c r="AB554">
        <v>56</v>
      </c>
      <c r="AC554">
        <v>1815</v>
      </c>
      <c r="AD554">
        <v>7.503840746698951</v>
      </c>
      <c r="AE554">
        <f t="shared" si="25"/>
        <v>1814.9999999999995</v>
      </c>
      <c r="AF554">
        <v>7.4266673123558569</v>
      </c>
      <c r="AG554">
        <f t="shared" si="26"/>
        <v>1680.1986548746083</v>
      </c>
      <c r="AH554">
        <v>7.7173434343094094E-2</v>
      </c>
      <c r="AI554">
        <v>1815</v>
      </c>
      <c r="AK554">
        <v>1</v>
      </c>
      <c r="AL554">
        <v>0</v>
      </c>
      <c r="AM554">
        <v>5.23</v>
      </c>
      <c r="AN554">
        <v>5.16</v>
      </c>
      <c r="AO554">
        <v>3.18</v>
      </c>
    </row>
    <row r="555" spans="1:41" x14ac:dyDescent="0.3">
      <c r="A555">
        <v>1</v>
      </c>
      <c r="B555">
        <v>0.86</v>
      </c>
      <c r="C555">
        <f t="shared" si="24"/>
        <v>0.96737800654704509</v>
      </c>
      <c r="D555" t="s">
        <v>46</v>
      </c>
      <c r="E555">
        <v>0</v>
      </c>
      <c r="F555">
        <v>0</v>
      </c>
      <c r="G555">
        <v>0</v>
      </c>
      <c r="H555">
        <v>1</v>
      </c>
      <c r="I555">
        <v>0</v>
      </c>
      <c r="J555" t="s">
        <v>48</v>
      </c>
      <c r="K555">
        <v>0</v>
      </c>
      <c r="L555">
        <v>0</v>
      </c>
      <c r="M555">
        <v>1</v>
      </c>
      <c r="N555">
        <v>0</v>
      </c>
      <c r="O555">
        <v>0</v>
      </c>
      <c r="P555">
        <v>0</v>
      </c>
      <c r="Q555">
        <v>0</v>
      </c>
      <c r="R555" t="s">
        <v>45</v>
      </c>
      <c r="S555">
        <v>0</v>
      </c>
      <c r="T555">
        <v>0</v>
      </c>
      <c r="U555">
        <v>0</v>
      </c>
      <c r="V555">
        <v>1</v>
      </c>
      <c r="W555">
        <v>0</v>
      </c>
      <c r="X555">
        <v>0</v>
      </c>
      <c r="Y555">
        <v>0</v>
      </c>
      <c r="Z555">
        <v>0</v>
      </c>
      <c r="AA555">
        <v>59.3</v>
      </c>
      <c r="AB555">
        <v>62</v>
      </c>
      <c r="AC555">
        <v>2818</v>
      </c>
      <c r="AD555">
        <v>7.9437826924586252</v>
      </c>
      <c r="AE555">
        <f t="shared" si="25"/>
        <v>2817.9999999999991</v>
      </c>
      <c r="AF555">
        <v>7.8687139138383859</v>
      </c>
      <c r="AG555">
        <f t="shared" si="26"/>
        <v>2614.2013371294861</v>
      </c>
      <c r="AH555">
        <v>7.5068778620239307E-2</v>
      </c>
      <c r="AI555">
        <v>2818</v>
      </c>
      <c r="AK555">
        <v>1</v>
      </c>
      <c r="AL555">
        <v>0</v>
      </c>
      <c r="AM555">
        <v>6.36</v>
      </c>
      <c r="AN555">
        <v>6.22</v>
      </c>
      <c r="AO555">
        <v>3.73</v>
      </c>
    </row>
    <row r="556" spans="1:41" x14ac:dyDescent="0.3">
      <c r="A556">
        <v>1</v>
      </c>
      <c r="B556">
        <v>0.52</v>
      </c>
      <c r="C556">
        <f t="shared" si="24"/>
        <v>0.86606230248622262</v>
      </c>
      <c r="D556" t="s">
        <v>37</v>
      </c>
      <c r="E556">
        <v>0</v>
      </c>
      <c r="F556">
        <v>0</v>
      </c>
      <c r="G556">
        <v>1</v>
      </c>
      <c r="H556">
        <v>0</v>
      </c>
      <c r="I556">
        <v>0</v>
      </c>
      <c r="J556" t="s">
        <v>51</v>
      </c>
      <c r="K556">
        <v>1</v>
      </c>
      <c r="L556">
        <v>0</v>
      </c>
      <c r="M556">
        <v>0</v>
      </c>
      <c r="N556">
        <v>0</v>
      </c>
      <c r="O556">
        <v>0</v>
      </c>
      <c r="P556">
        <v>0</v>
      </c>
      <c r="Q556">
        <v>0</v>
      </c>
      <c r="R556" t="s">
        <v>39</v>
      </c>
      <c r="S556">
        <v>0</v>
      </c>
      <c r="T556">
        <v>0</v>
      </c>
      <c r="U556">
        <v>0</v>
      </c>
      <c r="V556">
        <v>0</v>
      </c>
      <c r="W556">
        <v>0</v>
      </c>
      <c r="X556">
        <v>0</v>
      </c>
      <c r="Y556">
        <v>0</v>
      </c>
      <c r="Z556">
        <v>1</v>
      </c>
      <c r="AA556">
        <v>59.9</v>
      </c>
      <c r="AB556">
        <v>57</v>
      </c>
      <c r="AC556">
        <v>2217</v>
      </c>
      <c r="AD556">
        <v>7.7039102096163115</v>
      </c>
      <c r="AE556">
        <f t="shared" si="25"/>
        <v>2217</v>
      </c>
      <c r="AF556">
        <v>7.7142366822470674</v>
      </c>
      <c r="AG556">
        <f t="shared" si="26"/>
        <v>2240.0124038058216</v>
      </c>
      <c r="AH556">
        <v>-1.0326472630755923E-2</v>
      </c>
      <c r="AI556">
        <v>2217</v>
      </c>
      <c r="AK556">
        <v>1</v>
      </c>
      <c r="AL556">
        <v>0</v>
      </c>
      <c r="AM556">
        <v>5.21</v>
      </c>
      <c r="AN556">
        <v>5.28</v>
      </c>
      <c r="AO556">
        <v>3.14</v>
      </c>
    </row>
    <row r="557" spans="1:41" x14ac:dyDescent="0.3">
      <c r="A557">
        <v>1</v>
      </c>
      <c r="B557">
        <v>0.66</v>
      </c>
      <c r="C557">
        <f t="shared" si="24"/>
        <v>0.91267827191287743</v>
      </c>
      <c r="D557" t="s">
        <v>34</v>
      </c>
      <c r="E557">
        <v>0</v>
      </c>
      <c r="F557">
        <v>1</v>
      </c>
      <c r="G557">
        <v>0</v>
      </c>
      <c r="H557">
        <v>0</v>
      </c>
      <c r="I557">
        <v>0</v>
      </c>
      <c r="J557" t="s">
        <v>48</v>
      </c>
      <c r="K557">
        <v>0</v>
      </c>
      <c r="L557">
        <v>0</v>
      </c>
      <c r="M557">
        <v>1</v>
      </c>
      <c r="N557">
        <v>0</v>
      </c>
      <c r="O557">
        <v>0</v>
      </c>
      <c r="P557">
        <v>0</v>
      </c>
      <c r="Q557">
        <v>0</v>
      </c>
      <c r="R557" t="s">
        <v>49</v>
      </c>
      <c r="S557">
        <v>0</v>
      </c>
      <c r="T557">
        <v>0</v>
      </c>
      <c r="U557">
        <v>0</v>
      </c>
      <c r="V557">
        <v>0</v>
      </c>
      <c r="W557">
        <v>0</v>
      </c>
      <c r="X557">
        <v>1</v>
      </c>
      <c r="Y557">
        <v>0</v>
      </c>
      <c r="Z557">
        <v>0</v>
      </c>
      <c r="AA557">
        <v>61.5</v>
      </c>
      <c r="AB557">
        <v>60.8</v>
      </c>
      <c r="AC557">
        <v>2275</v>
      </c>
      <c r="AD557">
        <v>7.7297353313850508</v>
      </c>
      <c r="AE557">
        <f t="shared" si="25"/>
        <v>2275</v>
      </c>
      <c r="AF557">
        <v>7.7641669184853619</v>
      </c>
      <c r="AG557">
        <f t="shared" si="26"/>
        <v>2354.6960174627229</v>
      </c>
      <c r="AH557">
        <v>-3.4431587100311134E-2</v>
      </c>
      <c r="AI557">
        <v>2275</v>
      </c>
      <c r="AK557">
        <v>1</v>
      </c>
      <c r="AL557">
        <v>0</v>
      </c>
      <c r="AM557">
        <v>5.55</v>
      </c>
      <c r="AN557">
        <v>5.6</v>
      </c>
      <c r="AO557">
        <v>3.43</v>
      </c>
    </row>
    <row r="558" spans="1:41" x14ac:dyDescent="0.3">
      <c r="A558">
        <v>1</v>
      </c>
      <c r="B558">
        <v>0.33</v>
      </c>
      <c r="C558">
        <f t="shared" si="24"/>
        <v>0.78364833533306566</v>
      </c>
      <c r="D558" t="s">
        <v>52</v>
      </c>
      <c r="E558">
        <v>0</v>
      </c>
      <c r="F558">
        <v>0</v>
      </c>
      <c r="G558">
        <v>0</v>
      </c>
      <c r="H558">
        <v>0</v>
      </c>
      <c r="I558">
        <v>1</v>
      </c>
      <c r="J558" t="s">
        <v>38</v>
      </c>
      <c r="K558">
        <v>0</v>
      </c>
      <c r="L558">
        <v>0</v>
      </c>
      <c r="M558">
        <v>0</v>
      </c>
      <c r="N558">
        <v>0</v>
      </c>
      <c r="O558">
        <v>1</v>
      </c>
      <c r="P558">
        <v>0</v>
      </c>
      <c r="Q558">
        <v>0</v>
      </c>
      <c r="R558" t="s">
        <v>36</v>
      </c>
      <c r="S558">
        <v>0</v>
      </c>
      <c r="T558">
        <v>0</v>
      </c>
      <c r="U558">
        <v>1</v>
      </c>
      <c r="V558">
        <v>0</v>
      </c>
      <c r="W558">
        <v>0</v>
      </c>
      <c r="X558">
        <v>0</v>
      </c>
      <c r="Y558">
        <v>0</v>
      </c>
      <c r="Z558">
        <v>0</v>
      </c>
      <c r="AA558">
        <v>63</v>
      </c>
      <c r="AB558">
        <v>58</v>
      </c>
      <c r="AC558">
        <v>475</v>
      </c>
      <c r="AD558">
        <v>6.1633148040346413</v>
      </c>
      <c r="AE558">
        <f t="shared" si="25"/>
        <v>475.00000000000006</v>
      </c>
      <c r="AF558">
        <v>6.2622710590729902</v>
      </c>
      <c r="AG558">
        <f t="shared" si="26"/>
        <v>524.40855155672455</v>
      </c>
      <c r="AH558">
        <v>-9.8956255038348928E-2</v>
      </c>
      <c r="AI558">
        <v>475</v>
      </c>
      <c r="AK558">
        <v>1</v>
      </c>
      <c r="AL558">
        <v>0</v>
      </c>
      <c r="AM558">
        <v>4.4000000000000004</v>
      </c>
      <c r="AN558">
        <v>4.42</v>
      </c>
      <c r="AO558">
        <v>2.78</v>
      </c>
    </row>
    <row r="559" spans="1:41" x14ac:dyDescent="0.3">
      <c r="A559">
        <v>1</v>
      </c>
      <c r="B559">
        <v>0.53</v>
      </c>
      <c r="C559">
        <f t="shared" si="24"/>
        <v>0.86969758421831245</v>
      </c>
      <c r="D559" t="s">
        <v>46</v>
      </c>
      <c r="E559">
        <v>0</v>
      </c>
      <c r="F559">
        <v>0</v>
      </c>
      <c r="G559">
        <v>0</v>
      </c>
      <c r="H559">
        <v>1</v>
      </c>
      <c r="I559">
        <v>0</v>
      </c>
      <c r="J559" t="s">
        <v>47</v>
      </c>
      <c r="K559">
        <v>0</v>
      </c>
      <c r="L559">
        <v>0</v>
      </c>
      <c r="M559">
        <v>0</v>
      </c>
      <c r="N559">
        <v>1</v>
      </c>
      <c r="O559">
        <v>0</v>
      </c>
      <c r="P559">
        <v>0</v>
      </c>
      <c r="Q559">
        <v>0</v>
      </c>
      <c r="R559" t="s">
        <v>49</v>
      </c>
      <c r="S559">
        <v>0</v>
      </c>
      <c r="T559">
        <v>0</v>
      </c>
      <c r="U559">
        <v>0</v>
      </c>
      <c r="V559">
        <v>0</v>
      </c>
      <c r="W559">
        <v>0</v>
      </c>
      <c r="X559">
        <v>1</v>
      </c>
      <c r="Y559">
        <v>0</v>
      </c>
      <c r="Z559">
        <v>0</v>
      </c>
      <c r="AA559">
        <v>62</v>
      </c>
      <c r="AB559">
        <v>58</v>
      </c>
      <c r="AC559">
        <v>1607</v>
      </c>
      <c r="AD559">
        <v>7.3821243657375124</v>
      </c>
      <c r="AE559">
        <f t="shared" si="25"/>
        <v>1606.9999999999998</v>
      </c>
      <c r="AF559">
        <v>7.3203521831262872</v>
      </c>
      <c r="AG559">
        <f t="shared" si="26"/>
        <v>1510.7359317871912</v>
      </c>
      <c r="AH559">
        <v>6.177218261122519E-2</v>
      </c>
      <c r="AI559">
        <v>1607</v>
      </c>
      <c r="AK559">
        <v>1</v>
      </c>
      <c r="AL559">
        <v>0</v>
      </c>
      <c r="AM559">
        <v>5.21</v>
      </c>
      <c r="AN559">
        <v>5.18</v>
      </c>
      <c r="AO559">
        <v>3.22</v>
      </c>
    </row>
    <row r="560" spans="1:41" x14ac:dyDescent="0.3">
      <c r="A560">
        <v>1</v>
      </c>
      <c r="B560">
        <v>0.35</v>
      </c>
      <c r="C560">
        <f t="shared" si="24"/>
        <v>0.79385386390070878</v>
      </c>
      <c r="D560" t="s">
        <v>37</v>
      </c>
      <c r="E560">
        <v>0</v>
      </c>
      <c r="F560">
        <v>0</v>
      </c>
      <c r="G560">
        <v>1</v>
      </c>
      <c r="H560">
        <v>0</v>
      </c>
      <c r="I560">
        <v>0</v>
      </c>
      <c r="J560" t="s">
        <v>38</v>
      </c>
      <c r="K560">
        <v>0</v>
      </c>
      <c r="L560">
        <v>0</v>
      </c>
      <c r="M560">
        <v>0</v>
      </c>
      <c r="N560">
        <v>0</v>
      </c>
      <c r="O560">
        <v>1</v>
      </c>
      <c r="P560">
        <v>0</v>
      </c>
      <c r="Q560">
        <v>0</v>
      </c>
      <c r="R560" t="s">
        <v>50</v>
      </c>
      <c r="S560">
        <v>0</v>
      </c>
      <c r="T560">
        <v>1</v>
      </c>
      <c r="U560">
        <v>0</v>
      </c>
      <c r="V560">
        <v>0</v>
      </c>
      <c r="W560">
        <v>0</v>
      </c>
      <c r="X560">
        <v>0</v>
      </c>
      <c r="Y560">
        <v>0</v>
      </c>
      <c r="Z560">
        <v>0</v>
      </c>
      <c r="AA560">
        <v>60.7</v>
      </c>
      <c r="AB560">
        <v>56</v>
      </c>
      <c r="AC560">
        <v>1017</v>
      </c>
      <c r="AD560">
        <v>6.9246123960485599</v>
      </c>
      <c r="AE560">
        <f t="shared" si="25"/>
        <v>1017</v>
      </c>
      <c r="AF560">
        <v>6.8786987849863035</v>
      </c>
      <c r="AG560">
        <f t="shared" si="26"/>
        <v>971.36158681905204</v>
      </c>
      <c r="AH560">
        <v>4.5913611062256443E-2</v>
      </c>
      <c r="AI560">
        <v>1017</v>
      </c>
      <c r="AK560">
        <v>1</v>
      </c>
      <c r="AL560">
        <v>0</v>
      </c>
      <c r="AM560">
        <v>4.62</v>
      </c>
      <c r="AN560">
        <v>4.6100000000000003</v>
      </c>
      <c r="AO560">
        <v>2.8</v>
      </c>
    </row>
    <row r="561" spans="1:41" x14ac:dyDescent="0.3">
      <c r="A561">
        <v>1</v>
      </c>
      <c r="B561">
        <v>0.56000000000000005</v>
      </c>
      <c r="C561">
        <f t="shared" si="24"/>
        <v>0.88029157857036111</v>
      </c>
      <c r="D561" t="s">
        <v>37</v>
      </c>
      <c r="E561">
        <v>0</v>
      </c>
      <c r="F561">
        <v>0</v>
      </c>
      <c r="G561">
        <v>1</v>
      </c>
      <c r="H561">
        <v>0</v>
      </c>
      <c r="I561">
        <v>0</v>
      </c>
      <c r="J561" t="s">
        <v>38</v>
      </c>
      <c r="K561">
        <v>0</v>
      </c>
      <c r="L561">
        <v>0</v>
      </c>
      <c r="M561">
        <v>0</v>
      </c>
      <c r="N561">
        <v>0</v>
      </c>
      <c r="O561">
        <v>1</v>
      </c>
      <c r="P561">
        <v>0</v>
      </c>
      <c r="Q561">
        <v>0</v>
      </c>
      <c r="R561" t="s">
        <v>41</v>
      </c>
      <c r="S561">
        <v>0</v>
      </c>
      <c r="T561">
        <v>0</v>
      </c>
      <c r="U561">
        <v>0</v>
      </c>
      <c r="V561">
        <v>0</v>
      </c>
      <c r="W561">
        <v>1</v>
      </c>
      <c r="X561">
        <v>0</v>
      </c>
      <c r="Y561">
        <v>0</v>
      </c>
      <c r="Z561">
        <v>0</v>
      </c>
      <c r="AA561">
        <v>62.8</v>
      </c>
      <c r="AB561">
        <v>56</v>
      </c>
      <c r="AC561">
        <v>1698</v>
      </c>
      <c r="AD561">
        <v>7.4372063668712922</v>
      </c>
      <c r="AE561">
        <f t="shared" si="25"/>
        <v>1697.9999999999993</v>
      </c>
      <c r="AF561">
        <v>7.4344976121077142</v>
      </c>
      <c r="AG561">
        <f t="shared" si="26"/>
        <v>1693.4067582027621</v>
      </c>
      <c r="AH561">
        <v>2.708754763578014E-3</v>
      </c>
      <c r="AI561">
        <v>1698</v>
      </c>
      <c r="AK561">
        <v>1</v>
      </c>
      <c r="AL561">
        <v>0</v>
      </c>
      <c r="AM561">
        <v>5.28</v>
      </c>
      <c r="AN561">
        <v>5.23</v>
      </c>
      <c r="AO561">
        <v>3.3</v>
      </c>
    </row>
    <row r="562" spans="1:41" x14ac:dyDescent="0.3">
      <c r="A562">
        <v>1</v>
      </c>
      <c r="B562">
        <v>0.34</v>
      </c>
      <c r="C562">
        <f t="shared" si="24"/>
        <v>0.78880964799645237</v>
      </c>
      <c r="D562" t="s">
        <v>37</v>
      </c>
      <c r="E562">
        <v>0</v>
      </c>
      <c r="F562">
        <v>0</v>
      </c>
      <c r="G562">
        <v>1</v>
      </c>
      <c r="H562">
        <v>0</v>
      </c>
      <c r="I562">
        <v>0</v>
      </c>
      <c r="J562" t="s">
        <v>48</v>
      </c>
      <c r="K562">
        <v>0</v>
      </c>
      <c r="L562">
        <v>0</v>
      </c>
      <c r="M562">
        <v>1</v>
      </c>
      <c r="N562">
        <v>0</v>
      </c>
      <c r="O562">
        <v>0</v>
      </c>
      <c r="P562">
        <v>0</v>
      </c>
      <c r="Q562">
        <v>0</v>
      </c>
      <c r="R562" t="s">
        <v>36</v>
      </c>
      <c r="S562">
        <v>0</v>
      </c>
      <c r="T562">
        <v>0</v>
      </c>
      <c r="U562">
        <v>1</v>
      </c>
      <c r="V562">
        <v>0</v>
      </c>
      <c r="W562">
        <v>0</v>
      </c>
      <c r="X562">
        <v>0</v>
      </c>
      <c r="Y562">
        <v>0</v>
      </c>
      <c r="Z562">
        <v>0</v>
      </c>
      <c r="AA562">
        <v>63</v>
      </c>
      <c r="AB562">
        <v>54</v>
      </c>
      <c r="AC562">
        <v>727</v>
      </c>
      <c r="AD562">
        <v>6.5889264775335192</v>
      </c>
      <c r="AE562">
        <f t="shared" si="25"/>
        <v>726.99999999999989</v>
      </c>
      <c r="AF562">
        <v>6.4887802769714629</v>
      </c>
      <c r="AG562">
        <f t="shared" si="26"/>
        <v>657.72063675577101</v>
      </c>
      <c r="AH562">
        <v>0.10014620056205636</v>
      </c>
      <c r="AI562">
        <v>727</v>
      </c>
      <c r="AK562">
        <v>1</v>
      </c>
      <c r="AL562">
        <v>0</v>
      </c>
      <c r="AM562">
        <v>4.5</v>
      </c>
      <c r="AN562">
        <v>4.4800000000000004</v>
      </c>
      <c r="AO562">
        <v>2.83</v>
      </c>
    </row>
    <row r="563" spans="1:41" x14ac:dyDescent="0.3">
      <c r="A563">
        <v>1</v>
      </c>
      <c r="B563">
        <v>0.52</v>
      </c>
      <c r="C563">
        <f t="shared" si="24"/>
        <v>0.86606230248622262</v>
      </c>
      <c r="D563" t="s">
        <v>37</v>
      </c>
      <c r="E563">
        <v>0</v>
      </c>
      <c r="F563">
        <v>0</v>
      </c>
      <c r="G563">
        <v>1</v>
      </c>
      <c r="H563">
        <v>0</v>
      </c>
      <c r="I563">
        <v>0</v>
      </c>
      <c r="J563" t="s">
        <v>48</v>
      </c>
      <c r="K563">
        <v>0</v>
      </c>
      <c r="L563">
        <v>0</v>
      </c>
      <c r="M563">
        <v>1</v>
      </c>
      <c r="N563">
        <v>0</v>
      </c>
      <c r="O563">
        <v>0</v>
      </c>
      <c r="P563">
        <v>0</v>
      </c>
      <c r="Q563">
        <v>0</v>
      </c>
      <c r="R563" t="s">
        <v>45</v>
      </c>
      <c r="S563">
        <v>0</v>
      </c>
      <c r="T563">
        <v>0</v>
      </c>
      <c r="U563">
        <v>0</v>
      </c>
      <c r="V563">
        <v>1</v>
      </c>
      <c r="W563">
        <v>0</v>
      </c>
      <c r="X563">
        <v>0</v>
      </c>
      <c r="Y563">
        <v>0</v>
      </c>
      <c r="Z563">
        <v>0</v>
      </c>
      <c r="AA563">
        <v>61.3</v>
      </c>
      <c r="AB563">
        <v>55</v>
      </c>
      <c r="AC563">
        <v>1121</v>
      </c>
      <c r="AD563">
        <v>7.02197642307216</v>
      </c>
      <c r="AE563">
        <f t="shared" si="25"/>
        <v>1121</v>
      </c>
      <c r="AF563">
        <v>7.0752463466895996</v>
      </c>
      <c r="AG563">
        <f t="shared" si="26"/>
        <v>1182.3347291780767</v>
      </c>
      <c r="AH563">
        <v>-5.3269923617439652E-2</v>
      </c>
      <c r="AI563">
        <v>1121</v>
      </c>
      <c r="AK563">
        <v>1</v>
      </c>
      <c r="AL563">
        <v>0</v>
      </c>
      <c r="AM563">
        <v>5.18</v>
      </c>
      <c r="AN563">
        <v>5.2</v>
      </c>
      <c r="AO563">
        <v>3.18</v>
      </c>
    </row>
    <row r="564" spans="1:41" x14ac:dyDescent="0.3">
      <c r="A564">
        <v>1</v>
      </c>
      <c r="B564">
        <v>0.7</v>
      </c>
      <c r="C564">
        <f t="shared" si="24"/>
        <v>0.9245641699070527</v>
      </c>
      <c r="D564" t="s">
        <v>52</v>
      </c>
      <c r="E564">
        <v>0</v>
      </c>
      <c r="F564">
        <v>0</v>
      </c>
      <c r="G564">
        <v>0</v>
      </c>
      <c r="H564">
        <v>0</v>
      </c>
      <c r="I564">
        <v>1</v>
      </c>
      <c r="J564" t="s">
        <v>40</v>
      </c>
      <c r="K564">
        <v>0</v>
      </c>
      <c r="L564">
        <v>1</v>
      </c>
      <c r="M564">
        <v>0</v>
      </c>
      <c r="N564">
        <v>0</v>
      </c>
      <c r="O564">
        <v>0</v>
      </c>
      <c r="P564">
        <v>0</v>
      </c>
      <c r="Q564">
        <v>0</v>
      </c>
      <c r="R564" t="s">
        <v>36</v>
      </c>
      <c r="S564">
        <v>0</v>
      </c>
      <c r="T564">
        <v>0</v>
      </c>
      <c r="U564">
        <v>1</v>
      </c>
      <c r="V564">
        <v>0</v>
      </c>
      <c r="W564">
        <v>0</v>
      </c>
      <c r="X564">
        <v>0</v>
      </c>
      <c r="Y564">
        <v>0</v>
      </c>
      <c r="Z564">
        <v>0</v>
      </c>
      <c r="AA564">
        <v>61.2</v>
      </c>
      <c r="AB564">
        <v>57</v>
      </c>
      <c r="AC564">
        <v>2753</v>
      </c>
      <c r="AD564">
        <v>7.920446505142607</v>
      </c>
      <c r="AE564">
        <f t="shared" si="25"/>
        <v>2752.9999999999991</v>
      </c>
      <c r="AF564">
        <v>7.8216286017023808</v>
      </c>
      <c r="AG564">
        <f t="shared" si="26"/>
        <v>2493.9637760662918</v>
      </c>
      <c r="AH564">
        <v>9.8817903440226118E-2</v>
      </c>
      <c r="AI564">
        <v>2753</v>
      </c>
      <c r="AK564">
        <v>1</v>
      </c>
      <c r="AL564">
        <v>0</v>
      </c>
      <c r="AM564">
        <v>5.68</v>
      </c>
      <c r="AN564">
        <v>5.73</v>
      </c>
      <c r="AO564">
        <v>3.49</v>
      </c>
    </row>
    <row r="565" spans="1:41" x14ac:dyDescent="0.3">
      <c r="A565">
        <v>1</v>
      </c>
      <c r="B565">
        <v>0.76</v>
      </c>
      <c r="C565">
        <f t="shared" si="24"/>
        <v>0.94143623296652101</v>
      </c>
      <c r="D565" t="s">
        <v>37</v>
      </c>
      <c r="E565">
        <v>0</v>
      </c>
      <c r="F565">
        <v>0</v>
      </c>
      <c r="G565">
        <v>1</v>
      </c>
      <c r="H565">
        <v>0</v>
      </c>
      <c r="I565">
        <v>0</v>
      </c>
      <c r="J565" t="s">
        <v>40</v>
      </c>
      <c r="K565">
        <v>0</v>
      </c>
      <c r="L565">
        <v>1</v>
      </c>
      <c r="M565">
        <v>0</v>
      </c>
      <c r="N565">
        <v>0</v>
      </c>
      <c r="O565">
        <v>0</v>
      </c>
      <c r="P565">
        <v>0</v>
      </c>
      <c r="Q565">
        <v>0</v>
      </c>
      <c r="R565" t="s">
        <v>36</v>
      </c>
      <c r="S565">
        <v>0</v>
      </c>
      <c r="T565">
        <v>0</v>
      </c>
      <c r="U565">
        <v>1</v>
      </c>
      <c r="V565">
        <v>0</v>
      </c>
      <c r="W565">
        <v>0</v>
      </c>
      <c r="X565">
        <v>0</v>
      </c>
      <c r="Y565">
        <v>0</v>
      </c>
      <c r="Z565">
        <v>0</v>
      </c>
      <c r="AA565">
        <v>61.3</v>
      </c>
      <c r="AB565">
        <v>55</v>
      </c>
      <c r="AC565">
        <v>3584</v>
      </c>
      <c r="AD565">
        <v>8.1842347740948203</v>
      </c>
      <c r="AE565">
        <f t="shared" si="25"/>
        <v>3583.9999999999968</v>
      </c>
      <c r="AF565">
        <v>8.0070754105488433</v>
      </c>
      <c r="AG565">
        <f t="shared" si="26"/>
        <v>3002.1242804355043</v>
      </c>
      <c r="AH565">
        <v>0.17715936354597694</v>
      </c>
      <c r="AI565">
        <v>3584</v>
      </c>
      <c r="AK565">
        <v>1</v>
      </c>
      <c r="AL565">
        <v>0</v>
      </c>
      <c r="AM565">
        <v>5.87</v>
      </c>
      <c r="AN565">
        <v>5.91</v>
      </c>
      <c r="AO565">
        <v>3.61</v>
      </c>
    </row>
    <row r="566" spans="1:41" x14ac:dyDescent="0.3">
      <c r="A566">
        <v>1</v>
      </c>
      <c r="B566">
        <v>0.51</v>
      </c>
      <c r="C566">
        <f t="shared" si="24"/>
        <v>0.8623720686657278</v>
      </c>
      <c r="D566" t="s">
        <v>52</v>
      </c>
      <c r="E566">
        <v>0</v>
      </c>
      <c r="F566">
        <v>0</v>
      </c>
      <c r="G566">
        <v>0</v>
      </c>
      <c r="H566">
        <v>0</v>
      </c>
      <c r="I566">
        <v>1</v>
      </c>
      <c r="J566" t="s">
        <v>40</v>
      </c>
      <c r="K566">
        <v>0</v>
      </c>
      <c r="L566">
        <v>1</v>
      </c>
      <c r="M566">
        <v>0</v>
      </c>
      <c r="N566">
        <v>0</v>
      </c>
      <c r="O566">
        <v>0</v>
      </c>
      <c r="P566">
        <v>0</v>
      </c>
      <c r="Q566">
        <v>0</v>
      </c>
      <c r="R566" t="s">
        <v>49</v>
      </c>
      <c r="S566">
        <v>0</v>
      </c>
      <c r="T566">
        <v>0</v>
      </c>
      <c r="U566">
        <v>0</v>
      </c>
      <c r="V566">
        <v>0</v>
      </c>
      <c r="W566">
        <v>0</v>
      </c>
      <c r="X566">
        <v>1</v>
      </c>
      <c r="Y566">
        <v>0</v>
      </c>
      <c r="Z566">
        <v>0</v>
      </c>
      <c r="AA566">
        <v>63</v>
      </c>
      <c r="AB566">
        <v>59</v>
      </c>
      <c r="AC566">
        <v>1590</v>
      </c>
      <c r="AD566">
        <v>7.3714892952142774</v>
      </c>
      <c r="AE566">
        <f t="shared" si="25"/>
        <v>1590.0000000000005</v>
      </c>
      <c r="AF566">
        <v>7.3859163551827454</v>
      </c>
      <c r="AG566">
        <f t="shared" si="26"/>
        <v>1613.1052953304536</v>
      </c>
      <c r="AH566">
        <v>-1.4427059968467937E-2</v>
      </c>
      <c r="AI566">
        <v>1590</v>
      </c>
      <c r="AK566">
        <v>1</v>
      </c>
      <c r="AL566">
        <v>0</v>
      </c>
      <c r="AM566">
        <v>5.05</v>
      </c>
      <c r="AN566">
        <v>5.08</v>
      </c>
      <c r="AO566">
        <v>3.19</v>
      </c>
    </row>
    <row r="567" spans="1:41" x14ac:dyDescent="0.3">
      <c r="A567">
        <v>1</v>
      </c>
      <c r="B567">
        <v>0.71</v>
      </c>
      <c r="C567">
        <f t="shared" si="24"/>
        <v>0.92745257402238301</v>
      </c>
      <c r="D567" t="s">
        <v>37</v>
      </c>
      <c r="E567">
        <v>0</v>
      </c>
      <c r="F567">
        <v>0</v>
      </c>
      <c r="G567">
        <v>1</v>
      </c>
      <c r="H567">
        <v>0</v>
      </c>
      <c r="I567">
        <v>0</v>
      </c>
      <c r="J567" t="s">
        <v>48</v>
      </c>
      <c r="K567">
        <v>0</v>
      </c>
      <c r="L567">
        <v>0</v>
      </c>
      <c r="M567">
        <v>1</v>
      </c>
      <c r="N567">
        <v>0</v>
      </c>
      <c r="O567">
        <v>0</v>
      </c>
      <c r="P567">
        <v>0</v>
      </c>
      <c r="Q567">
        <v>0</v>
      </c>
      <c r="R567" t="s">
        <v>41</v>
      </c>
      <c r="S567">
        <v>0</v>
      </c>
      <c r="T567">
        <v>0</v>
      </c>
      <c r="U567">
        <v>0</v>
      </c>
      <c r="V567">
        <v>0</v>
      </c>
      <c r="W567">
        <v>1</v>
      </c>
      <c r="X567">
        <v>0</v>
      </c>
      <c r="Y567">
        <v>0</v>
      </c>
      <c r="Z567">
        <v>0</v>
      </c>
      <c r="AA567">
        <v>61.5</v>
      </c>
      <c r="AB567">
        <v>56</v>
      </c>
      <c r="AC567">
        <v>3710</v>
      </c>
      <c r="AD567">
        <v>8.2187871556014809</v>
      </c>
      <c r="AE567">
        <f t="shared" si="25"/>
        <v>3710</v>
      </c>
      <c r="AF567">
        <v>8.0473599314356328</v>
      </c>
      <c r="AG567">
        <f t="shared" si="26"/>
        <v>3125.5324493087451</v>
      </c>
      <c r="AH567">
        <v>0.1714272241658481</v>
      </c>
      <c r="AI567">
        <v>3710</v>
      </c>
      <c r="AK567">
        <v>1</v>
      </c>
      <c r="AL567">
        <v>0</v>
      </c>
      <c r="AM567">
        <v>5.72</v>
      </c>
      <c r="AN567">
        <v>5.76</v>
      </c>
      <c r="AO567">
        <v>3.53</v>
      </c>
    </row>
    <row r="568" spans="1:41" x14ac:dyDescent="0.3">
      <c r="A568">
        <v>1</v>
      </c>
      <c r="B568">
        <v>0.7</v>
      </c>
      <c r="C568">
        <f t="shared" si="24"/>
        <v>0.9245641699070527</v>
      </c>
      <c r="D568" t="s">
        <v>37</v>
      </c>
      <c r="E568">
        <v>0</v>
      </c>
      <c r="F568">
        <v>0</v>
      </c>
      <c r="G568">
        <v>1</v>
      </c>
      <c r="H568">
        <v>0</v>
      </c>
      <c r="I568">
        <v>0</v>
      </c>
      <c r="J568" t="s">
        <v>44</v>
      </c>
      <c r="K568">
        <v>0</v>
      </c>
      <c r="L568">
        <v>0</v>
      </c>
      <c r="M568">
        <v>0</v>
      </c>
      <c r="N568">
        <v>0</v>
      </c>
      <c r="O568">
        <v>0</v>
      </c>
      <c r="P568">
        <v>1</v>
      </c>
      <c r="Q568">
        <v>0</v>
      </c>
      <c r="R568" t="s">
        <v>43</v>
      </c>
      <c r="S568">
        <v>0</v>
      </c>
      <c r="T568">
        <v>0</v>
      </c>
      <c r="U568">
        <v>0</v>
      </c>
      <c r="V568">
        <v>0</v>
      </c>
      <c r="W568">
        <v>0</v>
      </c>
      <c r="X568">
        <v>0</v>
      </c>
      <c r="Y568">
        <v>1</v>
      </c>
      <c r="Z568">
        <v>0</v>
      </c>
      <c r="AA568">
        <v>61.5</v>
      </c>
      <c r="AB568">
        <v>57</v>
      </c>
      <c r="AC568">
        <v>2620</v>
      </c>
      <c r="AD568">
        <v>7.8709295967551425</v>
      </c>
      <c r="AE568">
        <f t="shared" si="25"/>
        <v>2620</v>
      </c>
      <c r="AF568">
        <v>7.9203620530497982</v>
      </c>
      <c r="AG568">
        <f t="shared" si="26"/>
        <v>2752.7675132056329</v>
      </c>
      <c r="AH568">
        <v>-4.9432456294655758E-2</v>
      </c>
      <c r="AI568">
        <v>2620</v>
      </c>
      <c r="AK568">
        <v>1</v>
      </c>
      <c r="AL568">
        <v>0</v>
      </c>
      <c r="AM568">
        <v>5.72</v>
      </c>
      <c r="AN568">
        <v>5.75</v>
      </c>
      <c r="AO568">
        <v>3.52</v>
      </c>
    </row>
    <row r="569" spans="1:41" x14ac:dyDescent="0.3">
      <c r="A569">
        <v>1</v>
      </c>
      <c r="B569">
        <v>0.35</v>
      </c>
      <c r="C569">
        <f t="shared" si="24"/>
        <v>0.79385386390070878</v>
      </c>
      <c r="D569" t="s">
        <v>46</v>
      </c>
      <c r="E569">
        <v>0</v>
      </c>
      <c r="F569">
        <v>0</v>
      </c>
      <c r="G569">
        <v>0</v>
      </c>
      <c r="H569">
        <v>1</v>
      </c>
      <c r="I569">
        <v>0</v>
      </c>
      <c r="J569" t="s">
        <v>51</v>
      </c>
      <c r="K569">
        <v>1</v>
      </c>
      <c r="L569">
        <v>0</v>
      </c>
      <c r="M569">
        <v>0</v>
      </c>
      <c r="N569">
        <v>0</v>
      </c>
      <c r="O569">
        <v>0</v>
      </c>
      <c r="P569">
        <v>0</v>
      </c>
      <c r="Q569">
        <v>0</v>
      </c>
      <c r="R569" t="s">
        <v>36</v>
      </c>
      <c r="S569">
        <v>0</v>
      </c>
      <c r="T569">
        <v>0</v>
      </c>
      <c r="U569">
        <v>1</v>
      </c>
      <c r="V569">
        <v>0</v>
      </c>
      <c r="W569">
        <v>0</v>
      </c>
      <c r="X569">
        <v>0</v>
      </c>
      <c r="Y569">
        <v>0</v>
      </c>
      <c r="Z569">
        <v>0</v>
      </c>
      <c r="AA569">
        <v>61.5</v>
      </c>
      <c r="AB569">
        <v>58</v>
      </c>
      <c r="AC569">
        <v>772</v>
      </c>
      <c r="AD569">
        <v>6.6489845500247764</v>
      </c>
      <c r="AE569">
        <f t="shared" si="25"/>
        <v>772.00000000000023</v>
      </c>
      <c r="AF569">
        <v>6.6154642775267209</v>
      </c>
      <c r="AG569">
        <f t="shared" si="26"/>
        <v>746.55125685833264</v>
      </c>
      <c r="AH569">
        <v>3.3520272498055448E-2</v>
      </c>
      <c r="AI569">
        <v>772</v>
      </c>
      <c r="AK569">
        <v>1</v>
      </c>
      <c r="AL569">
        <v>0</v>
      </c>
      <c r="AM569">
        <v>4.55</v>
      </c>
      <c r="AN569">
        <v>4.53</v>
      </c>
      <c r="AO569">
        <v>2.79</v>
      </c>
    </row>
    <row r="570" spans="1:41" x14ac:dyDescent="0.3">
      <c r="A570">
        <v>1</v>
      </c>
      <c r="B570">
        <v>0.5</v>
      </c>
      <c r="C570">
        <f t="shared" si="24"/>
        <v>0.85862494972146253</v>
      </c>
      <c r="D570" t="s">
        <v>42</v>
      </c>
      <c r="E570">
        <v>1</v>
      </c>
      <c r="F570">
        <v>0</v>
      </c>
      <c r="G570">
        <v>0</v>
      </c>
      <c r="H570">
        <v>0</v>
      </c>
      <c r="I570">
        <v>0</v>
      </c>
      <c r="J570" t="s">
        <v>48</v>
      </c>
      <c r="K570">
        <v>0</v>
      </c>
      <c r="L570">
        <v>0</v>
      </c>
      <c r="M570">
        <v>1</v>
      </c>
      <c r="N570">
        <v>0</v>
      </c>
      <c r="O570">
        <v>0</v>
      </c>
      <c r="P570">
        <v>0</v>
      </c>
      <c r="Q570">
        <v>0</v>
      </c>
      <c r="R570" t="s">
        <v>36</v>
      </c>
      <c r="S570">
        <v>0</v>
      </c>
      <c r="T570">
        <v>0</v>
      </c>
      <c r="U570">
        <v>1</v>
      </c>
      <c r="V570">
        <v>0</v>
      </c>
      <c r="W570">
        <v>0</v>
      </c>
      <c r="X570">
        <v>0</v>
      </c>
      <c r="Y570">
        <v>0</v>
      </c>
      <c r="Z570">
        <v>0</v>
      </c>
      <c r="AA570">
        <v>66.5</v>
      </c>
      <c r="AB570">
        <v>59</v>
      </c>
      <c r="AC570">
        <v>994</v>
      </c>
      <c r="AD570">
        <v>6.9017372066565743</v>
      </c>
      <c r="AE570">
        <f t="shared" si="25"/>
        <v>994.00000000000023</v>
      </c>
      <c r="AF570">
        <v>6.97216896952696</v>
      </c>
      <c r="AG570">
        <f t="shared" si="26"/>
        <v>1066.5335223448171</v>
      </c>
      <c r="AH570">
        <v>-7.0431762870385661E-2</v>
      </c>
      <c r="AI570">
        <v>994</v>
      </c>
      <c r="AK570">
        <v>1</v>
      </c>
      <c r="AL570">
        <v>0</v>
      </c>
      <c r="AM570">
        <v>5.01</v>
      </c>
      <c r="AN570">
        <v>4.91</v>
      </c>
      <c r="AO570">
        <v>3.3</v>
      </c>
    </row>
    <row r="571" spans="1:41" x14ac:dyDescent="0.3">
      <c r="A571">
        <v>1</v>
      </c>
      <c r="B571">
        <v>0.32</v>
      </c>
      <c r="C571">
        <f t="shared" si="24"/>
        <v>0.77836353222053056</v>
      </c>
      <c r="D571" t="s">
        <v>37</v>
      </c>
      <c r="E571">
        <v>0</v>
      </c>
      <c r="F571">
        <v>0</v>
      </c>
      <c r="G571">
        <v>1</v>
      </c>
      <c r="H571">
        <v>0</v>
      </c>
      <c r="I571">
        <v>0</v>
      </c>
      <c r="J571" t="s">
        <v>38</v>
      </c>
      <c r="K571">
        <v>0</v>
      </c>
      <c r="L571">
        <v>0</v>
      </c>
      <c r="M571">
        <v>0</v>
      </c>
      <c r="N571">
        <v>0</v>
      </c>
      <c r="O571">
        <v>1</v>
      </c>
      <c r="P571">
        <v>0</v>
      </c>
      <c r="Q571">
        <v>0</v>
      </c>
      <c r="R571" t="s">
        <v>50</v>
      </c>
      <c r="S571">
        <v>0</v>
      </c>
      <c r="T571">
        <v>1</v>
      </c>
      <c r="U571">
        <v>0</v>
      </c>
      <c r="V571">
        <v>0</v>
      </c>
      <c r="W571">
        <v>0</v>
      </c>
      <c r="X571">
        <v>0</v>
      </c>
      <c r="Y571">
        <v>0</v>
      </c>
      <c r="Z571">
        <v>0</v>
      </c>
      <c r="AA571">
        <v>62.2</v>
      </c>
      <c r="AB571">
        <v>54</v>
      </c>
      <c r="AC571">
        <v>814</v>
      </c>
      <c r="AD571">
        <v>6.70196036600254</v>
      </c>
      <c r="AE571">
        <f t="shared" si="25"/>
        <v>813.99999999999977</v>
      </c>
      <c r="AF571">
        <v>6.7748832039975753</v>
      </c>
      <c r="AG571">
        <f t="shared" si="26"/>
        <v>875.57709315790999</v>
      </c>
      <c r="AH571">
        <v>-7.2922837995035295E-2</v>
      </c>
      <c r="AI571">
        <v>814</v>
      </c>
      <c r="AK571">
        <v>1</v>
      </c>
      <c r="AL571">
        <v>0</v>
      </c>
      <c r="AM571">
        <v>4.37</v>
      </c>
      <c r="AN571">
        <v>4.41</v>
      </c>
      <c r="AO571">
        <v>2.73</v>
      </c>
    </row>
    <row r="572" spans="1:41" x14ac:dyDescent="0.3">
      <c r="A572">
        <v>1</v>
      </c>
      <c r="B572">
        <v>0.31</v>
      </c>
      <c r="C572">
        <f t="shared" si="24"/>
        <v>0.77294828243535307</v>
      </c>
      <c r="D572" t="s">
        <v>37</v>
      </c>
      <c r="E572">
        <v>0</v>
      </c>
      <c r="F572">
        <v>0</v>
      </c>
      <c r="G572">
        <v>1</v>
      </c>
      <c r="H572">
        <v>0</v>
      </c>
      <c r="I572">
        <v>0</v>
      </c>
      <c r="J572" t="s">
        <v>40</v>
      </c>
      <c r="K572">
        <v>0</v>
      </c>
      <c r="L572">
        <v>1</v>
      </c>
      <c r="M572">
        <v>0</v>
      </c>
      <c r="N572">
        <v>0</v>
      </c>
      <c r="O572">
        <v>0</v>
      </c>
      <c r="P572">
        <v>0</v>
      </c>
      <c r="Q572">
        <v>0</v>
      </c>
      <c r="R572" t="s">
        <v>49</v>
      </c>
      <c r="S572">
        <v>0</v>
      </c>
      <c r="T572">
        <v>0</v>
      </c>
      <c r="U572">
        <v>0</v>
      </c>
      <c r="V572">
        <v>0</v>
      </c>
      <c r="W572">
        <v>0</v>
      </c>
      <c r="X572">
        <v>1</v>
      </c>
      <c r="Y572">
        <v>0</v>
      </c>
      <c r="Z572">
        <v>0</v>
      </c>
      <c r="AA572">
        <v>62.4</v>
      </c>
      <c r="AB572">
        <v>54</v>
      </c>
      <c r="AC572">
        <v>872</v>
      </c>
      <c r="AD572">
        <v>6.7707894239089796</v>
      </c>
      <c r="AE572">
        <f t="shared" si="25"/>
        <v>872</v>
      </c>
      <c r="AF572">
        <v>6.5552919004161971</v>
      </c>
      <c r="AG572">
        <f t="shared" si="26"/>
        <v>702.95431253435129</v>
      </c>
      <c r="AH572">
        <v>0.21549752349278251</v>
      </c>
      <c r="AI572">
        <v>872</v>
      </c>
      <c r="AK572">
        <v>1</v>
      </c>
      <c r="AL572">
        <v>0</v>
      </c>
      <c r="AM572">
        <v>4.3499999999999996</v>
      </c>
      <c r="AN572">
        <v>4.3099999999999996</v>
      </c>
      <c r="AO572">
        <v>2.7</v>
      </c>
    </row>
    <row r="573" spans="1:41" x14ac:dyDescent="0.3">
      <c r="A573">
        <v>1</v>
      </c>
      <c r="B573">
        <v>0.51</v>
      </c>
      <c r="C573">
        <f t="shared" si="24"/>
        <v>0.8623720686657278</v>
      </c>
      <c r="D573" t="s">
        <v>37</v>
      </c>
      <c r="E573">
        <v>0</v>
      </c>
      <c r="F573">
        <v>0</v>
      </c>
      <c r="G573">
        <v>1</v>
      </c>
      <c r="H573">
        <v>0</v>
      </c>
      <c r="I573">
        <v>0</v>
      </c>
      <c r="J573" t="s">
        <v>47</v>
      </c>
      <c r="K573">
        <v>0</v>
      </c>
      <c r="L573">
        <v>0</v>
      </c>
      <c r="M573">
        <v>0</v>
      </c>
      <c r="N573">
        <v>1</v>
      </c>
      <c r="O573">
        <v>0</v>
      </c>
      <c r="P573">
        <v>0</v>
      </c>
      <c r="Q573">
        <v>0</v>
      </c>
      <c r="R573" t="s">
        <v>41</v>
      </c>
      <c r="S573">
        <v>0</v>
      </c>
      <c r="T573">
        <v>0</v>
      </c>
      <c r="U573">
        <v>0</v>
      </c>
      <c r="V573">
        <v>0</v>
      </c>
      <c r="W573">
        <v>1</v>
      </c>
      <c r="X573">
        <v>0</v>
      </c>
      <c r="Y573">
        <v>0</v>
      </c>
      <c r="Z573">
        <v>0</v>
      </c>
      <c r="AA573">
        <v>62.5</v>
      </c>
      <c r="AB573">
        <v>57</v>
      </c>
      <c r="AC573">
        <v>1577</v>
      </c>
      <c r="AD573">
        <v>7.3632795869630385</v>
      </c>
      <c r="AE573">
        <f t="shared" si="25"/>
        <v>1577.0000000000002</v>
      </c>
      <c r="AF573">
        <v>7.3882689228048442</v>
      </c>
      <c r="AG573">
        <f t="shared" si="26"/>
        <v>1616.9047020475557</v>
      </c>
      <c r="AH573">
        <v>-2.4989335841805627E-2</v>
      </c>
      <c r="AI573">
        <v>1577</v>
      </c>
      <c r="AK573">
        <v>1</v>
      </c>
      <c r="AL573">
        <v>0</v>
      </c>
      <c r="AM573">
        <v>5.08</v>
      </c>
      <c r="AN573">
        <v>5.0999999999999996</v>
      </c>
      <c r="AO573">
        <v>3.18</v>
      </c>
    </row>
    <row r="574" spans="1:41" x14ac:dyDescent="0.3">
      <c r="A574">
        <v>1</v>
      </c>
      <c r="B574">
        <v>0.31</v>
      </c>
      <c r="C574">
        <f t="shared" si="24"/>
        <v>0.77294828243535307</v>
      </c>
      <c r="D574" t="s">
        <v>37</v>
      </c>
      <c r="E574">
        <v>0</v>
      </c>
      <c r="F574">
        <v>0</v>
      </c>
      <c r="G574">
        <v>1</v>
      </c>
      <c r="H574">
        <v>0</v>
      </c>
      <c r="I574">
        <v>0</v>
      </c>
      <c r="J574" t="s">
        <v>51</v>
      </c>
      <c r="K574">
        <v>1</v>
      </c>
      <c r="L574">
        <v>0</v>
      </c>
      <c r="M574">
        <v>0</v>
      </c>
      <c r="N574">
        <v>0</v>
      </c>
      <c r="O574">
        <v>0</v>
      </c>
      <c r="P574">
        <v>0</v>
      </c>
      <c r="Q574">
        <v>0</v>
      </c>
      <c r="R574" t="s">
        <v>49</v>
      </c>
      <c r="S574">
        <v>0</v>
      </c>
      <c r="T574">
        <v>0</v>
      </c>
      <c r="U574">
        <v>0</v>
      </c>
      <c r="V574">
        <v>0</v>
      </c>
      <c r="W574">
        <v>0</v>
      </c>
      <c r="X574">
        <v>1</v>
      </c>
      <c r="Y574">
        <v>0</v>
      </c>
      <c r="Z574">
        <v>0</v>
      </c>
      <c r="AA574">
        <v>61.6</v>
      </c>
      <c r="AB574">
        <v>57</v>
      </c>
      <c r="AC574">
        <v>734</v>
      </c>
      <c r="AD574">
        <v>6.5985090286145152</v>
      </c>
      <c r="AE574">
        <f t="shared" si="25"/>
        <v>733.99999999999966</v>
      </c>
      <c r="AF574">
        <v>6.5950106074206474</v>
      </c>
      <c r="AG574">
        <f t="shared" si="26"/>
        <v>731.43664530529361</v>
      </c>
      <c r="AH574">
        <v>3.4984211938677845E-3</v>
      </c>
      <c r="AI574">
        <v>734</v>
      </c>
      <c r="AK574">
        <v>1</v>
      </c>
      <c r="AL574">
        <v>0</v>
      </c>
      <c r="AM574">
        <v>4.3600000000000003</v>
      </c>
      <c r="AN574">
        <v>4.38</v>
      </c>
      <c r="AO574">
        <v>2.69</v>
      </c>
    </row>
    <row r="575" spans="1:41" x14ac:dyDescent="0.3">
      <c r="A575">
        <v>1</v>
      </c>
      <c r="B575">
        <v>0.51</v>
      </c>
      <c r="C575">
        <f t="shared" si="24"/>
        <v>0.8623720686657278</v>
      </c>
      <c r="D575" t="s">
        <v>37</v>
      </c>
      <c r="E575">
        <v>0</v>
      </c>
      <c r="F575">
        <v>0</v>
      </c>
      <c r="G575">
        <v>1</v>
      </c>
      <c r="H575">
        <v>0</v>
      </c>
      <c r="I575">
        <v>0</v>
      </c>
      <c r="J575" t="s">
        <v>38</v>
      </c>
      <c r="K575">
        <v>0</v>
      </c>
      <c r="L575">
        <v>0</v>
      </c>
      <c r="M575">
        <v>0</v>
      </c>
      <c r="N575">
        <v>0</v>
      </c>
      <c r="O575">
        <v>1</v>
      </c>
      <c r="P575">
        <v>0</v>
      </c>
      <c r="Q575">
        <v>0</v>
      </c>
      <c r="R575" t="s">
        <v>50</v>
      </c>
      <c r="S575">
        <v>0</v>
      </c>
      <c r="T575">
        <v>1</v>
      </c>
      <c r="U575">
        <v>0</v>
      </c>
      <c r="V575">
        <v>0</v>
      </c>
      <c r="W575">
        <v>0</v>
      </c>
      <c r="X575">
        <v>0</v>
      </c>
      <c r="Y575">
        <v>0</v>
      </c>
      <c r="Z575">
        <v>0</v>
      </c>
      <c r="AA575">
        <v>60.3</v>
      </c>
      <c r="AB575">
        <v>58</v>
      </c>
      <c r="AC575">
        <v>1899</v>
      </c>
      <c r="AD575">
        <v>7.5490827108122858</v>
      </c>
      <c r="AE575">
        <f t="shared" si="25"/>
        <v>1898.9999999999998</v>
      </c>
      <c r="AF575">
        <v>7.5950315952150937</v>
      </c>
      <c r="AG575">
        <f t="shared" si="26"/>
        <v>1988.2926710423965</v>
      </c>
      <c r="AH575">
        <v>-4.5948884402807977E-2</v>
      </c>
      <c r="AI575">
        <v>1899</v>
      </c>
      <c r="AK575">
        <v>1</v>
      </c>
      <c r="AL575">
        <v>0</v>
      </c>
      <c r="AM575">
        <v>5.15</v>
      </c>
      <c r="AN575">
        <v>5.17</v>
      </c>
      <c r="AO575">
        <v>3.11</v>
      </c>
    </row>
    <row r="576" spans="1:41" x14ac:dyDescent="0.3">
      <c r="A576">
        <v>1</v>
      </c>
      <c r="B576">
        <v>0.35</v>
      </c>
      <c r="C576">
        <f t="shared" si="24"/>
        <v>0.79385386390070878</v>
      </c>
      <c r="D576" t="s">
        <v>46</v>
      </c>
      <c r="E576">
        <v>0</v>
      </c>
      <c r="F576">
        <v>0</v>
      </c>
      <c r="G576">
        <v>0</v>
      </c>
      <c r="H576">
        <v>1</v>
      </c>
      <c r="I576">
        <v>0</v>
      </c>
      <c r="J576" t="s">
        <v>47</v>
      </c>
      <c r="K576">
        <v>0</v>
      </c>
      <c r="L576">
        <v>0</v>
      </c>
      <c r="M576">
        <v>0</v>
      </c>
      <c r="N576">
        <v>1</v>
      </c>
      <c r="O576">
        <v>0</v>
      </c>
      <c r="P576">
        <v>0</v>
      </c>
      <c r="Q576">
        <v>0</v>
      </c>
      <c r="R576" t="s">
        <v>39</v>
      </c>
      <c r="S576">
        <v>0</v>
      </c>
      <c r="T576">
        <v>0</v>
      </c>
      <c r="U576">
        <v>0</v>
      </c>
      <c r="V576">
        <v>0</v>
      </c>
      <c r="W576">
        <v>0</v>
      </c>
      <c r="X576">
        <v>0</v>
      </c>
      <c r="Y576">
        <v>0</v>
      </c>
      <c r="Z576">
        <v>1</v>
      </c>
      <c r="AA576">
        <v>62.4</v>
      </c>
      <c r="AB576">
        <v>56</v>
      </c>
      <c r="AC576">
        <v>1024</v>
      </c>
      <c r="AD576">
        <v>6.9314718055994531</v>
      </c>
      <c r="AE576">
        <f t="shared" si="25"/>
        <v>1024</v>
      </c>
      <c r="AF576">
        <v>6.8168762532683935</v>
      </c>
      <c r="AG576">
        <f t="shared" si="26"/>
        <v>913.12816924635649</v>
      </c>
      <c r="AH576">
        <v>0.11459555233105956</v>
      </c>
      <c r="AI576">
        <v>1024</v>
      </c>
      <c r="AK576">
        <v>1</v>
      </c>
      <c r="AL576">
        <v>0</v>
      </c>
      <c r="AM576">
        <v>4.53</v>
      </c>
      <c r="AN576">
        <v>4.47</v>
      </c>
      <c r="AO576">
        <v>2.81</v>
      </c>
    </row>
    <row r="577" spans="1:41" x14ac:dyDescent="0.3">
      <c r="A577">
        <v>1</v>
      </c>
      <c r="B577">
        <v>0.53</v>
      </c>
      <c r="C577">
        <f t="shared" si="24"/>
        <v>0.86969758421831245</v>
      </c>
      <c r="D577" t="s">
        <v>37</v>
      </c>
      <c r="E577">
        <v>0</v>
      </c>
      <c r="F577">
        <v>0</v>
      </c>
      <c r="G577">
        <v>1</v>
      </c>
      <c r="H577">
        <v>0</v>
      </c>
      <c r="I577">
        <v>0</v>
      </c>
      <c r="J577" t="s">
        <v>38</v>
      </c>
      <c r="K577">
        <v>0</v>
      </c>
      <c r="L577">
        <v>0</v>
      </c>
      <c r="M577">
        <v>0</v>
      </c>
      <c r="N577">
        <v>0</v>
      </c>
      <c r="O577">
        <v>1</v>
      </c>
      <c r="P577">
        <v>0</v>
      </c>
      <c r="Q577">
        <v>0</v>
      </c>
      <c r="R577" t="s">
        <v>36</v>
      </c>
      <c r="S577">
        <v>0</v>
      </c>
      <c r="T577">
        <v>0</v>
      </c>
      <c r="U577">
        <v>1</v>
      </c>
      <c r="V577">
        <v>0</v>
      </c>
      <c r="W577">
        <v>0</v>
      </c>
      <c r="X577">
        <v>0</v>
      </c>
      <c r="Y577">
        <v>0</v>
      </c>
      <c r="Z577">
        <v>0</v>
      </c>
      <c r="AA577">
        <v>61.5</v>
      </c>
      <c r="AB577">
        <v>54</v>
      </c>
      <c r="AC577">
        <v>1205</v>
      </c>
      <c r="AD577">
        <v>7.0942348459247553</v>
      </c>
      <c r="AE577">
        <f t="shared" si="25"/>
        <v>1205</v>
      </c>
      <c r="AF577">
        <v>7.1319990426543622</v>
      </c>
      <c r="AG577">
        <f t="shared" si="26"/>
        <v>1251.3760222670683</v>
      </c>
      <c r="AH577">
        <v>-3.7764196729606958E-2</v>
      </c>
      <c r="AI577">
        <v>1205</v>
      </c>
      <c r="AK577">
        <v>1</v>
      </c>
      <c r="AL577">
        <v>0</v>
      </c>
      <c r="AM577">
        <v>5.21</v>
      </c>
      <c r="AN577">
        <v>5.26</v>
      </c>
      <c r="AO577">
        <v>3.22</v>
      </c>
    </row>
    <row r="578" spans="1:41" x14ac:dyDescent="0.3">
      <c r="A578">
        <v>1</v>
      </c>
      <c r="B578">
        <v>0.59</v>
      </c>
      <c r="C578">
        <f t="shared" si="24"/>
        <v>0.89045167945814385</v>
      </c>
      <c r="D578" t="s">
        <v>46</v>
      </c>
      <c r="E578">
        <v>0</v>
      </c>
      <c r="F578">
        <v>0</v>
      </c>
      <c r="G578">
        <v>0</v>
      </c>
      <c r="H578">
        <v>1</v>
      </c>
      <c r="I578">
        <v>0</v>
      </c>
      <c r="J578" t="s">
        <v>47</v>
      </c>
      <c r="K578">
        <v>0</v>
      </c>
      <c r="L578">
        <v>0</v>
      </c>
      <c r="M578">
        <v>0</v>
      </c>
      <c r="N578">
        <v>1</v>
      </c>
      <c r="O578">
        <v>0</v>
      </c>
      <c r="P578">
        <v>0</v>
      </c>
      <c r="Q578">
        <v>0</v>
      </c>
      <c r="R578" t="s">
        <v>36</v>
      </c>
      <c r="S578">
        <v>0</v>
      </c>
      <c r="T578">
        <v>0</v>
      </c>
      <c r="U578">
        <v>1</v>
      </c>
      <c r="V578">
        <v>0</v>
      </c>
      <c r="W578">
        <v>0</v>
      </c>
      <c r="X578">
        <v>0</v>
      </c>
      <c r="Y578">
        <v>0</v>
      </c>
      <c r="Z578">
        <v>0</v>
      </c>
      <c r="AA578">
        <v>59.8</v>
      </c>
      <c r="AB578">
        <v>58</v>
      </c>
      <c r="AC578">
        <v>1355</v>
      </c>
      <c r="AD578">
        <v>7.2115567333138015</v>
      </c>
      <c r="AE578">
        <f t="shared" si="25"/>
        <v>1355.0000000000005</v>
      </c>
      <c r="AF578">
        <v>7.3761090796995994</v>
      </c>
      <c r="AG578">
        <f t="shared" si="26"/>
        <v>1597.3624507050681</v>
      </c>
      <c r="AH578">
        <v>-0.16455234638579785</v>
      </c>
      <c r="AI578">
        <v>1355</v>
      </c>
      <c r="AK578">
        <v>1</v>
      </c>
      <c r="AL578">
        <v>0</v>
      </c>
      <c r="AM578">
        <v>5.48</v>
      </c>
      <c r="AN578">
        <v>5.43</v>
      </c>
      <c r="AO578">
        <v>3.26</v>
      </c>
    </row>
    <row r="579" spans="1:41" x14ac:dyDescent="0.3">
      <c r="A579">
        <v>1</v>
      </c>
      <c r="B579">
        <v>0.42</v>
      </c>
      <c r="C579">
        <f t="shared" ref="C579:C642" si="27">(B579^0.2199)</f>
        <v>0.82632809503848892</v>
      </c>
      <c r="D579" t="s">
        <v>46</v>
      </c>
      <c r="E579">
        <v>0</v>
      </c>
      <c r="F579">
        <v>0</v>
      </c>
      <c r="G579">
        <v>0</v>
      </c>
      <c r="H579">
        <v>1</v>
      </c>
      <c r="I579">
        <v>0</v>
      </c>
      <c r="J579" t="s">
        <v>51</v>
      </c>
      <c r="K579">
        <v>1</v>
      </c>
      <c r="L579">
        <v>0</v>
      </c>
      <c r="M579">
        <v>0</v>
      </c>
      <c r="N579">
        <v>0</v>
      </c>
      <c r="O579">
        <v>0</v>
      </c>
      <c r="P579">
        <v>0</v>
      </c>
      <c r="Q579">
        <v>0</v>
      </c>
      <c r="R579" t="s">
        <v>36</v>
      </c>
      <c r="S579">
        <v>0</v>
      </c>
      <c r="T579">
        <v>0</v>
      </c>
      <c r="U579">
        <v>1</v>
      </c>
      <c r="V579">
        <v>0</v>
      </c>
      <c r="W579">
        <v>0</v>
      </c>
      <c r="X579">
        <v>0</v>
      </c>
      <c r="Y579">
        <v>0</v>
      </c>
      <c r="Z579">
        <v>0</v>
      </c>
      <c r="AA579">
        <v>62.8</v>
      </c>
      <c r="AB579">
        <v>58</v>
      </c>
      <c r="AC579">
        <v>1040</v>
      </c>
      <c r="AD579">
        <v>6.9469759921354184</v>
      </c>
      <c r="AE579">
        <f t="shared" ref="AE579:AE642" si="28">EXP(AD579)</f>
        <v>1040</v>
      </c>
      <c r="AF579">
        <v>6.9253927389495935</v>
      </c>
      <c r="AG579">
        <f t="shared" ref="AG579:AG642" si="29">EXP(AF579)</f>
        <v>1017.793918454379</v>
      </c>
      <c r="AH579">
        <v>2.158325318582488E-2</v>
      </c>
      <c r="AI579">
        <v>1040</v>
      </c>
      <c r="AK579">
        <v>1</v>
      </c>
      <c r="AL579">
        <v>0</v>
      </c>
      <c r="AM579">
        <v>4.79</v>
      </c>
      <c r="AN579">
        <v>4.76</v>
      </c>
      <c r="AO579">
        <v>3</v>
      </c>
    </row>
    <row r="580" spans="1:41" x14ac:dyDescent="0.3">
      <c r="A580">
        <v>1</v>
      </c>
      <c r="B580">
        <v>0.3</v>
      </c>
      <c r="C580">
        <f t="shared" si="27"/>
        <v>0.76739499771787789</v>
      </c>
      <c r="D580" t="s">
        <v>37</v>
      </c>
      <c r="E580">
        <v>0</v>
      </c>
      <c r="F580">
        <v>0</v>
      </c>
      <c r="G580">
        <v>1</v>
      </c>
      <c r="H580">
        <v>0</v>
      </c>
      <c r="I580">
        <v>0</v>
      </c>
      <c r="J580" t="s">
        <v>47</v>
      </c>
      <c r="K580">
        <v>0</v>
      </c>
      <c r="L580">
        <v>0</v>
      </c>
      <c r="M580">
        <v>0</v>
      </c>
      <c r="N580">
        <v>1</v>
      </c>
      <c r="O580">
        <v>0</v>
      </c>
      <c r="P580">
        <v>0</v>
      </c>
      <c r="Q580">
        <v>0</v>
      </c>
      <c r="R580" t="s">
        <v>49</v>
      </c>
      <c r="S580">
        <v>0</v>
      </c>
      <c r="T580">
        <v>0</v>
      </c>
      <c r="U580">
        <v>0</v>
      </c>
      <c r="V580">
        <v>0</v>
      </c>
      <c r="W580">
        <v>0</v>
      </c>
      <c r="X580">
        <v>1</v>
      </c>
      <c r="Y580">
        <v>0</v>
      </c>
      <c r="Z580">
        <v>0</v>
      </c>
      <c r="AA580">
        <v>60.8</v>
      </c>
      <c r="AB580">
        <v>57</v>
      </c>
      <c r="AC580">
        <v>491</v>
      </c>
      <c r="AD580">
        <v>6.1964441277945204</v>
      </c>
      <c r="AE580">
        <f t="shared" si="28"/>
        <v>490.99999999999989</v>
      </c>
      <c r="AF580">
        <v>6.3903137702309092</v>
      </c>
      <c r="AG580">
        <f t="shared" si="29"/>
        <v>596.04357107924591</v>
      </c>
      <c r="AH580">
        <v>-0.19386964243638882</v>
      </c>
      <c r="AI580">
        <v>491</v>
      </c>
      <c r="AK580">
        <v>1</v>
      </c>
      <c r="AL580">
        <v>0</v>
      </c>
      <c r="AM580">
        <v>4.33</v>
      </c>
      <c r="AN580">
        <v>4.38</v>
      </c>
      <c r="AO580">
        <v>2.65</v>
      </c>
    </row>
    <row r="581" spans="1:41" x14ac:dyDescent="0.3">
      <c r="A581">
        <v>1</v>
      </c>
      <c r="B581">
        <v>0.9</v>
      </c>
      <c r="C581">
        <f t="shared" si="27"/>
        <v>0.97709755787710961</v>
      </c>
      <c r="D581" t="s">
        <v>37</v>
      </c>
      <c r="E581">
        <v>0</v>
      </c>
      <c r="F581">
        <v>0</v>
      </c>
      <c r="G581">
        <v>1</v>
      </c>
      <c r="H581">
        <v>0</v>
      </c>
      <c r="I581">
        <v>0</v>
      </c>
      <c r="J581" t="s">
        <v>47</v>
      </c>
      <c r="K581">
        <v>0</v>
      </c>
      <c r="L581">
        <v>0</v>
      </c>
      <c r="M581">
        <v>0</v>
      </c>
      <c r="N581">
        <v>1</v>
      </c>
      <c r="O581">
        <v>0</v>
      </c>
      <c r="P581">
        <v>0</v>
      </c>
      <c r="Q581">
        <v>0</v>
      </c>
      <c r="R581" t="s">
        <v>49</v>
      </c>
      <c r="S581">
        <v>0</v>
      </c>
      <c r="T581">
        <v>0</v>
      </c>
      <c r="U581">
        <v>0</v>
      </c>
      <c r="V581">
        <v>0</v>
      </c>
      <c r="W581">
        <v>0</v>
      </c>
      <c r="X581">
        <v>1</v>
      </c>
      <c r="Y581">
        <v>0</v>
      </c>
      <c r="Z581">
        <v>0</v>
      </c>
      <c r="AA581">
        <v>60.8</v>
      </c>
      <c r="AB581">
        <v>57</v>
      </c>
      <c r="AC581">
        <v>4884</v>
      </c>
      <c r="AD581">
        <v>8.4937198352305945</v>
      </c>
      <c r="AE581">
        <f t="shared" si="28"/>
        <v>4883.9999999999964</v>
      </c>
      <c r="AF581">
        <v>8.3449291085139077</v>
      </c>
      <c r="AG581">
        <f t="shared" si="29"/>
        <v>4208.784251109425</v>
      </c>
      <c r="AH581">
        <v>0.14879072671668681</v>
      </c>
      <c r="AI581">
        <v>4884</v>
      </c>
      <c r="AK581">
        <v>1</v>
      </c>
      <c r="AL581">
        <v>0</v>
      </c>
      <c r="AM581">
        <v>6.26</v>
      </c>
      <c r="AN581">
        <v>6.17</v>
      </c>
      <c r="AO581">
        <v>3.78</v>
      </c>
    </row>
    <row r="582" spans="1:41" x14ac:dyDescent="0.3">
      <c r="A582">
        <v>1</v>
      </c>
      <c r="B582">
        <v>0.28000000000000003</v>
      </c>
      <c r="C582">
        <f t="shared" si="27"/>
        <v>0.75584031239020311</v>
      </c>
      <c r="D582" t="s">
        <v>37</v>
      </c>
      <c r="E582">
        <v>0</v>
      </c>
      <c r="F582">
        <v>0</v>
      </c>
      <c r="G582">
        <v>1</v>
      </c>
      <c r="H582">
        <v>0</v>
      </c>
      <c r="I582">
        <v>0</v>
      </c>
      <c r="J582" t="s">
        <v>44</v>
      </c>
      <c r="K582">
        <v>0</v>
      </c>
      <c r="L582">
        <v>0</v>
      </c>
      <c r="M582">
        <v>0</v>
      </c>
      <c r="N582">
        <v>0</v>
      </c>
      <c r="O582">
        <v>0</v>
      </c>
      <c r="P582">
        <v>1</v>
      </c>
      <c r="Q582">
        <v>0</v>
      </c>
      <c r="R582" t="s">
        <v>41</v>
      </c>
      <c r="S582">
        <v>0</v>
      </c>
      <c r="T582">
        <v>0</v>
      </c>
      <c r="U582">
        <v>0</v>
      </c>
      <c r="V582">
        <v>0</v>
      </c>
      <c r="W582">
        <v>1</v>
      </c>
      <c r="X582">
        <v>0</v>
      </c>
      <c r="Y582">
        <v>0</v>
      </c>
      <c r="Z582">
        <v>0</v>
      </c>
      <c r="AA582">
        <v>62.5</v>
      </c>
      <c r="AB582">
        <v>54</v>
      </c>
      <c r="AC582">
        <v>448</v>
      </c>
      <c r="AD582">
        <v>6.1047932324149849</v>
      </c>
      <c r="AE582">
        <f t="shared" si="28"/>
        <v>447.99999999999989</v>
      </c>
      <c r="AF582">
        <v>6.1197303092357433</v>
      </c>
      <c r="AG582">
        <f t="shared" si="29"/>
        <v>454.74203823280664</v>
      </c>
      <c r="AH582">
        <v>-1.4937076820758399E-2</v>
      </c>
      <c r="AI582">
        <v>448</v>
      </c>
      <c r="AK582">
        <v>1</v>
      </c>
      <c r="AL582">
        <v>0</v>
      </c>
      <c r="AM582">
        <v>4.18</v>
      </c>
      <c r="AN582">
        <v>4.2300000000000004</v>
      </c>
      <c r="AO582">
        <v>2.63</v>
      </c>
    </row>
    <row r="583" spans="1:41" x14ac:dyDescent="0.3">
      <c r="A583">
        <v>1</v>
      </c>
      <c r="B583">
        <v>0.53</v>
      </c>
      <c r="C583">
        <f t="shared" si="27"/>
        <v>0.86969758421831245</v>
      </c>
      <c r="D583" t="s">
        <v>34</v>
      </c>
      <c r="E583">
        <v>0</v>
      </c>
      <c r="F583">
        <v>1</v>
      </c>
      <c r="G583">
        <v>0</v>
      </c>
      <c r="H583">
        <v>0</v>
      </c>
      <c r="I583">
        <v>0</v>
      </c>
      <c r="J583" t="s">
        <v>47</v>
      </c>
      <c r="K583">
        <v>0</v>
      </c>
      <c r="L583">
        <v>0</v>
      </c>
      <c r="M583">
        <v>0</v>
      </c>
      <c r="N583">
        <v>1</v>
      </c>
      <c r="O583">
        <v>0</v>
      </c>
      <c r="P583">
        <v>0</v>
      </c>
      <c r="Q583">
        <v>0</v>
      </c>
      <c r="R583" t="s">
        <v>49</v>
      </c>
      <c r="S583">
        <v>0</v>
      </c>
      <c r="T583">
        <v>0</v>
      </c>
      <c r="U583">
        <v>0</v>
      </c>
      <c r="V583">
        <v>0</v>
      </c>
      <c r="W583">
        <v>0</v>
      </c>
      <c r="X583">
        <v>1</v>
      </c>
      <c r="Y583">
        <v>0</v>
      </c>
      <c r="Z583">
        <v>0</v>
      </c>
      <c r="AA583">
        <v>63.4</v>
      </c>
      <c r="AB583">
        <v>58</v>
      </c>
      <c r="AC583">
        <v>1395</v>
      </c>
      <c r="AD583">
        <v>7.2406496942554659</v>
      </c>
      <c r="AE583">
        <f t="shared" si="28"/>
        <v>1394.9999999999998</v>
      </c>
      <c r="AF583">
        <v>7.2731056215060033</v>
      </c>
      <c r="AG583">
        <f t="shared" si="29"/>
        <v>1441.0187698770826</v>
      </c>
      <c r="AH583">
        <v>-3.2455927250537364E-2</v>
      </c>
      <c r="AI583">
        <v>1395</v>
      </c>
      <c r="AK583">
        <v>1</v>
      </c>
      <c r="AL583">
        <v>0</v>
      </c>
      <c r="AM583">
        <v>5.13</v>
      </c>
      <c r="AN583">
        <v>5.16</v>
      </c>
      <c r="AO583">
        <v>3.26</v>
      </c>
    </row>
    <row r="584" spans="1:41" x14ac:dyDescent="0.3">
      <c r="A584">
        <v>1</v>
      </c>
      <c r="B584">
        <v>0.73</v>
      </c>
      <c r="C584">
        <f t="shared" si="27"/>
        <v>0.93313546776018752</v>
      </c>
      <c r="D584" t="s">
        <v>52</v>
      </c>
      <c r="E584">
        <v>0</v>
      </c>
      <c r="F584">
        <v>0</v>
      </c>
      <c r="G584">
        <v>0</v>
      </c>
      <c r="H584">
        <v>0</v>
      </c>
      <c r="I584">
        <v>1</v>
      </c>
      <c r="J584" t="s">
        <v>38</v>
      </c>
      <c r="K584">
        <v>0</v>
      </c>
      <c r="L584">
        <v>0</v>
      </c>
      <c r="M584">
        <v>0</v>
      </c>
      <c r="N584">
        <v>0</v>
      </c>
      <c r="O584">
        <v>1</v>
      </c>
      <c r="P584">
        <v>0</v>
      </c>
      <c r="Q584">
        <v>0</v>
      </c>
      <c r="R584" t="s">
        <v>36</v>
      </c>
      <c r="S584">
        <v>0</v>
      </c>
      <c r="T584">
        <v>0</v>
      </c>
      <c r="U584">
        <v>1</v>
      </c>
      <c r="V584">
        <v>0</v>
      </c>
      <c r="W584">
        <v>0</v>
      </c>
      <c r="X584">
        <v>0</v>
      </c>
      <c r="Y584">
        <v>0</v>
      </c>
      <c r="Z584">
        <v>0</v>
      </c>
      <c r="AA584">
        <v>59.5</v>
      </c>
      <c r="AB584">
        <v>58</v>
      </c>
      <c r="AC584">
        <v>2393</v>
      </c>
      <c r="AD584">
        <v>7.780303087908373</v>
      </c>
      <c r="AE584">
        <f t="shared" si="28"/>
        <v>2392.9999999999991</v>
      </c>
      <c r="AF584">
        <v>7.6769167823404292</v>
      </c>
      <c r="AG584">
        <f t="shared" si="29"/>
        <v>2157.9560560626569</v>
      </c>
      <c r="AH584">
        <v>0.10338630556794381</v>
      </c>
      <c r="AI584">
        <v>2393</v>
      </c>
      <c r="AK584">
        <v>1</v>
      </c>
      <c r="AL584">
        <v>0</v>
      </c>
      <c r="AM584">
        <v>5.85</v>
      </c>
      <c r="AN584">
        <v>5.91</v>
      </c>
      <c r="AO584">
        <v>3.5</v>
      </c>
    </row>
    <row r="585" spans="1:41" x14ac:dyDescent="0.3">
      <c r="A585">
        <v>1</v>
      </c>
      <c r="B585">
        <v>0.7</v>
      </c>
      <c r="C585">
        <f t="shared" si="27"/>
        <v>0.9245641699070527</v>
      </c>
      <c r="D585" t="s">
        <v>34</v>
      </c>
      <c r="E585">
        <v>0</v>
      </c>
      <c r="F585">
        <v>1</v>
      </c>
      <c r="G585">
        <v>0</v>
      </c>
      <c r="H585">
        <v>0</v>
      </c>
      <c r="I585">
        <v>0</v>
      </c>
      <c r="J585" t="s">
        <v>40</v>
      </c>
      <c r="K585">
        <v>0</v>
      </c>
      <c r="L585">
        <v>1</v>
      </c>
      <c r="M585">
        <v>0</v>
      </c>
      <c r="N585">
        <v>0</v>
      </c>
      <c r="O585">
        <v>0</v>
      </c>
      <c r="P585">
        <v>0</v>
      </c>
      <c r="Q585">
        <v>0</v>
      </c>
      <c r="R585" t="s">
        <v>45</v>
      </c>
      <c r="S585">
        <v>0</v>
      </c>
      <c r="T585">
        <v>0</v>
      </c>
      <c r="U585">
        <v>0</v>
      </c>
      <c r="V585">
        <v>1</v>
      </c>
      <c r="W585">
        <v>0</v>
      </c>
      <c r="X585">
        <v>0</v>
      </c>
      <c r="Y585">
        <v>0</v>
      </c>
      <c r="Z585">
        <v>0</v>
      </c>
      <c r="AA585">
        <v>61</v>
      </c>
      <c r="AB585">
        <v>64</v>
      </c>
      <c r="AC585">
        <v>2116</v>
      </c>
      <c r="AD585">
        <v>7.6572827929781901</v>
      </c>
      <c r="AE585">
        <f t="shared" si="28"/>
        <v>2116.0000000000005</v>
      </c>
      <c r="AF585">
        <v>7.6330398277654385</v>
      </c>
      <c r="AG585">
        <f t="shared" si="29"/>
        <v>2065.3187002853401</v>
      </c>
      <c r="AH585">
        <v>2.4242965212751599E-2</v>
      </c>
      <c r="AI585">
        <v>2116</v>
      </c>
      <c r="AK585">
        <v>1</v>
      </c>
      <c r="AL585">
        <v>0</v>
      </c>
      <c r="AM585">
        <v>5.63</v>
      </c>
      <c r="AN585">
        <v>5.69</v>
      </c>
      <c r="AO585">
        <v>3.45</v>
      </c>
    </row>
    <row r="586" spans="1:41" x14ac:dyDescent="0.3">
      <c r="A586">
        <v>1</v>
      </c>
      <c r="B586">
        <v>0.51</v>
      </c>
      <c r="C586">
        <f t="shared" si="27"/>
        <v>0.8623720686657278</v>
      </c>
      <c r="D586" t="s">
        <v>52</v>
      </c>
      <c r="E586">
        <v>0</v>
      </c>
      <c r="F586">
        <v>0</v>
      </c>
      <c r="G586">
        <v>0</v>
      </c>
      <c r="H586">
        <v>0</v>
      </c>
      <c r="I586">
        <v>1</v>
      </c>
      <c r="J586" t="s">
        <v>51</v>
      </c>
      <c r="K586">
        <v>1</v>
      </c>
      <c r="L586">
        <v>0</v>
      </c>
      <c r="M586">
        <v>0</v>
      </c>
      <c r="N586">
        <v>0</v>
      </c>
      <c r="O586">
        <v>0</v>
      </c>
      <c r="P586">
        <v>0</v>
      </c>
      <c r="Q586">
        <v>0</v>
      </c>
      <c r="R586" t="s">
        <v>49</v>
      </c>
      <c r="S586">
        <v>0</v>
      </c>
      <c r="T586">
        <v>0</v>
      </c>
      <c r="U586">
        <v>0</v>
      </c>
      <c r="V586">
        <v>0</v>
      </c>
      <c r="W586">
        <v>0</v>
      </c>
      <c r="X586">
        <v>1</v>
      </c>
      <c r="Y586">
        <v>0</v>
      </c>
      <c r="Z586">
        <v>0</v>
      </c>
      <c r="AA586">
        <v>63.5</v>
      </c>
      <c r="AB586">
        <v>56</v>
      </c>
      <c r="AC586">
        <v>1793</v>
      </c>
      <c r="AD586">
        <v>7.491645473605133</v>
      </c>
      <c r="AE586">
        <f t="shared" si="28"/>
        <v>1793.0000000000002</v>
      </c>
      <c r="AF586">
        <v>7.3758203570209684</v>
      </c>
      <c r="AG586">
        <f t="shared" si="29"/>
        <v>1596.9013225118429</v>
      </c>
      <c r="AH586">
        <v>0.11582511658416461</v>
      </c>
      <c r="AI586">
        <v>1793</v>
      </c>
      <c r="AK586">
        <v>1</v>
      </c>
      <c r="AL586">
        <v>0</v>
      </c>
      <c r="AM586">
        <v>5.0999999999999996</v>
      </c>
      <c r="AN586">
        <v>5.07</v>
      </c>
      <c r="AO586">
        <v>3.23</v>
      </c>
    </row>
    <row r="587" spans="1:41" x14ac:dyDescent="0.3">
      <c r="A587">
        <v>1</v>
      </c>
      <c r="B587">
        <v>0.3</v>
      </c>
      <c r="C587">
        <f t="shared" si="27"/>
        <v>0.76739499771787789</v>
      </c>
      <c r="D587" t="s">
        <v>37</v>
      </c>
      <c r="E587">
        <v>0</v>
      </c>
      <c r="F587">
        <v>0</v>
      </c>
      <c r="G587">
        <v>1</v>
      </c>
      <c r="H587">
        <v>0</v>
      </c>
      <c r="I587">
        <v>0</v>
      </c>
      <c r="J587" t="s">
        <v>48</v>
      </c>
      <c r="K587">
        <v>0</v>
      </c>
      <c r="L587">
        <v>0</v>
      </c>
      <c r="M587">
        <v>1</v>
      </c>
      <c r="N587">
        <v>0</v>
      </c>
      <c r="O587">
        <v>0</v>
      </c>
      <c r="P587">
        <v>0</v>
      </c>
      <c r="Q587">
        <v>0</v>
      </c>
      <c r="R587" t="s">
        <v>49</v>
      </c>
      <c r="S587">
        <v>0</v>
      </c>
      <c r="T587">
        <v>0</v>
      </c>
      <c r="U587">
        <v>0</v>
      </c>
      <c r="V587">
        <v>0</v>
      </c>
      <c r="W587">
        <v>0</v>
      </c>
      <c r="X587">
        <v>1</v>
      </c>
      <c r="Y587">
        <v>0</v>
      </c>
      <c r="Z587">
        <v>0</v>
      </c>
      <c r="AA587">
        <v>62.2</v>
      </c>
      <c r="AB587">
        <v>55</v>
      </c>
      <c r="AC587">
        <v>573</v>
      </c>
      <c r="AD587">
        <v>6.3508857167147399</v>
      </c>
      <c r="AE587">
        <f t="shared" si="28"/>
        <v>573.00000000000023</v>
      </c>
      <c r="AF587">
        <v>6.4514297604133404</v>
      </c>
      <c r="AG587">
        <f t="shared" si="29"/>
        <v>633.60755250196803</v>
      </c>
      <c r="AH587">
        <v>-0.10054404369860048</v>
      </c>
      <c r="AI587">
        <v>573</v>
      </c>
      <c r="AK587">
        <v>1</v>
      </c>
      <c r="AL587">
        <v>0</v>
      </c>
      <c r="AM587">
        <v>4.3</v>
      </c>
      <c r="AN587">
        <v>4.32</v>
      </c>
      <c r="AO587">
        <v>2.68</v>
      </c>
    </row>
    <row r="588" spans="1:41" x14ac:dyDescent="0.3">
      <c r="A588">
        <v>1</v>
      </c>
      <c r="B588">
        <v>0.9</v>
      </c>
      <c r="C588">
        <f t="shared" si="27"/>
        <v>0.97709755787710961</v>
      </c>
      <c r="D588" t="s">
        <v>46</v>
      </c>
      <c r="E588">
        <v>0</v>
      </c>
      <c r="F588">
        <v>0</v>
      </c>
      <c r="G588">
        <v>0</v>
      </c>
      <c r="H588">
        <v>1</v>
      </c>
      <c r="I588">
        <v>0</v>
      </c>
      <c r="J588" t="s">
        <v>40</v>
      </c>
      <c r="K588">
        <v>0</v>
      </c>
      <c r="L588">
        <v>1</v>
      </c>
      <c r="M588">
        <v>0</v>
      </c>
      <c r="N588">
        <v>0</v>
      </c>
      <c r="O588">
        <v>0</v>
      </c>
      <c r="P588">
        <v>0</v>
      </c>
      <c r="Q588">
        <v>0</v>
      </c>
      <c r="R588" t="s">
        <v>36</v>
      </c>
      <c r="S588">
        <v>0</v>
      </c>
      <c r="T588">
        <v>0</v>
      </c>
      <c r="U588">
        <v>1</v>
      </c>
      <c r="V588">
        <v>0</v>
      </c>
      <c r="W588">
        <v>0</v>
      </c>
      <c r="X588">
        <v>0</v>
      </c>
      <c r="Y588">
        <v>0</v>
      </c>
      <c r="Z588">
        <v>0</v>
      </c>
      <c r="AA588">
        <v>60.8</v>
      </c>
      <c r="AB588">
        <v>59</v>
      </c>
      <c r="AC588">
        <v>4385</v>
      </c>
      <c r="AD588">
        <v>8.3859449048062835</v>
      </c>
      <c r="AE588">
        <f t="shared" si="28"/>
        <v>4385</v>
      </c>
      <c r="AF588">
        <v>8.2905906842003336</v>
      </c>
      <c r="AG588">
        <f t="shared" si="29"/>
        <v>3986.1880775794257</v>
      </c>
      <c r="AH588">
        <v>9.5354220605949891E-2</v>
      </c>
      <c r="AI588">
        <v>4385</v>
      </c>
      <c r="AK588">
        <v>1</v>
      </c>
      <c r="AL588">
        <v>0</v>
      </c>
      <c r="AM588">
        <v>6.24</v>
      </c>
      <c r="AN588">
        <v>6.19</v>
      </c>
      <c r="AO588">
        <v>3.78</v>
      </c>
    </row>
    <row r="589" spans="1:41" x14ac:dyDescent="0.3">
      <c r="A589">
        <v>1</v>
      </c>
      <c r="B589">
        <v>0.4</v>
      </c>
      <c r="C589">
        <f t="shared" si="27"/>
        <v>0.81750984625132994</v>
      </c>
      <c r="D589" t="s">
        <v>52</v>
      </c>
      <c r="E589">
        <v>0</v>
      </c>
      <c r="F589">
        <v>0</v>
      </c>
      <c r="G589">
        <v>0</v>
      </c>
      <c r="H589">
        <v>0</v>
      </c>
      <c r="I589">
        <v>1</v>
      </c>
      <c r="J589" t="s">
        <v>35</v>
      </c>
      <c r="K589">
        <v>0</v>
      </c>
      <c r="L589">
        <v>0</v>
      </c>
      <c r="M589">
        <v>0</v>
      </c>
      <c r="N589">
        <v>0</v>
      </c>
      <c r="O589">
        <v>0</v>
      </c>
      <c r="P589">
        <v>0</v>
      </c>
      <c r="Q589">
        <v>1</v>
      </c>
      <c r="R589" t="s">
        <v>50</v>
      </c>
      <c r="S589">
        <v>0</v>
      </c>
      <c r="T589">
        <v>1</v>
      </c>
      <c r="U589">
        <v>0</v>
      </c>
      <c r="V589">
        <v>0</v>
      </c>
      <c r="W589">
        <v>0</v>
      </c>
      <c r="X589">
        <v>0</v>
      </c>
      <c r="Y589">
        <v>0</v>
      </c>
      <c r="Z589">
        <v>0</v>
      </c>
      <c r="AA589">
        <v>62.7</v>
      </c>
      <c r="AB589">
        <v>60</v>
      </c>
      <c r="AC589">
        <v>828</v>
      </c>
      <c r="AD589">
        <v>6.7190131543852596</v>
      </c>
      <c r="AE589">
        <f t="shared" si="28"/>
        <v>827.99999999999989</v>
      </c>
      <c r="AF589">
        <v>6.8550655141553456</v>
      </c>
      <c r="AG589">
        <f t="shared" si="29"/>
        <v>948.67427896328434</v>
      </c>
      <c r="AH589">
        <v>-0.13605235977008601</v>
      </c>
      <c r="AI589">
        <v>828</v>
      </c>
      <c r="AK589">
        <v>1</v>
      </c>
      <c r="AL589">
        <v>0</v>
      </c>
      <c r="AM589">
        <v>4.6399999999999997</v>
      </c>
      <c r="AN589">
        <v>4.7</v>
      </c>
      <c r="AO589">
        <v>2.93</v>
      </c>
    </row>
    <row r="590" spans="1:41" x14ac:dyDescent="0.3">
      <c r="A590">
        <v>1</v>
      </c>
      <c r="B590">
        <v>1</v>
      </c>
      <c r="C590">
        <f t="shared" si="27"/>
        <v>1</v>
      </c>
      <c r="D590" t="s">
        <v>46</v>
      </c>
      <c r="E590">
        <v>0</v>
      </c>
      <c r="F590">
        <v>0</v>
      </c>
      <c r="G590">
        <v>0</v>
      </c>
      <c r="H590">
        <v>1</v>
      </c>
      <c r="I590">
        <v>0</v>
      </c>
      <c r="J590" t="s">
        <v>48</v>
      </c>
      <c r="K590">
        <v>0</v>
      </c>
      <c r="L590">
        <v>0</v>
      </c>
      <c r="M590">
        <v>1</v>
      </c>
      <c r="N590">
        <v>0</v>
      </c>
      <c r="O590">
        <v>0</v>
      </c>
      <c r="P590">
        <v>0</v>
      </c>
      <c r="Q590">
        <v>0</v>
      </c>
      <c r="R590" t="s">
        <v>49</v>
      </c>
      <c r="S590">
        <v>0</v>
      </c>
      <c r="T590">
        <v>0</v>
      </c>
      <c r="U590">
        <v>0</v>
      </c>
      <c r="V590">
        <v>0</v>
      </c>
      <c r="W590">
        <v>0</v>
      </c>
      <c r="X590">
        <v>1</v>
      </c>
      <c r="Y590">
        <v>0</v>
      </c>
      <c r="Z590">
        <v>0</v>
      </c>
      <c r="AA590">
        <v>59.9</v>
      </c>
      <c r="AB590">
        <v>59</v>
      </c>
      <c r="AC590">
        <v>5864</v>
      </c>
      <c r="AD590">
        <v>8.6765872435664875</v>
      </c>
      <c r="AE590">
        <f t="shared" si="28"/>
        <v>5864</v>
      </c>
      <c r="AF590">
        <v>8.6161108961142006</v>
      </c>
      <c r="AG590">
        <f t="shared" si="29"/>
        <v>5519.8772191392109</v>
      </c>
      <c r="AH590">
        <v>6.0476347452286916E-2</v>
      </c>
      <c r="AI590">
        <v>5864</v>
      </c>
      <c r="AK590">
        <v>1</v>
      </c>
      <c r="AL590">
        <v>0</v>
      </c>
      <c r="AM590">
        <v>6.46</v>
      </c>
      <c r="AN590">
        <v>6.42</v>
      </c>
      <c r="AO590">
        <v>3.86</v>
      </c>
    </row>
    <row r="591" spans="1:41" x14ac:dyDescent="0.3">
      <c r="A591">
        <v>1</v>
      </c>
      <c r="B591">
        <v>0.3</v>
      </c>
      <c r="C591">
        <f t="shared" si="27"/>
        <v>0.76739499771787789</v>
      </c>
      <c r="D591" t="s">
        <v>46</v>
      </c>
      <c r="E591">
        <v>0</v>
      </c>
      <c r="F591">
        <v>0</v>
      </c>
      <c r="G591">
        <v>0</v>
      </c>
      <c r="H591">
        <v>1</v>
      </c>
      <c r="I591">
        <v>0</v>
      </c>
      <c r="J591" t="s">
        <v>47</v>
      </c>
      <c r="K591">
        <v>0</v>
      </c>
      <c r="L591">
        <v>0</v>
      </c>
      <c r="M591">
        <v>0</v>
      </c>
      <c r="N591">
        <v>1</v>
      </c>
      <c r="O591">
        <v>0</v>
      </c>
      <c r="P591">
        <v>0</v>
      </c>
      <c r="Q591">
        <v>0</v>
      </c>
      <c r="R591" t="s">
        <v>41</v>
      </c>
      <c r="S591">
        <v>0</v>
      </c>
      <c r="T591">
        <v>0</v>
      </c>
      <c r="U591">
        <v>0</v>
      </c>
      <c r="V591">
        <v>0</v>
      </c>
      <c r="W591">
        <v>1</v>
      </c>
      <c r="X591">
        <v>0</v>
      </c>
      <c r="Y591">
        <v>0</v>
      </c>
      <c r="Z591">
        <v>0</v>
      </c>
      <c r="AA591">
        <v>61.3</v>
      </c>
      <c r="AB591">
        <v>58</v>
      </c>
      <c r="AC591">
        <v>605</v>
      </c>
      <c r="AD591">
        <v>6.4052284580308418</v>
      </c>
      <c r="AE591">
        <f t="shared" si="28"/>
        <v>605.00000000000023</v>
      </c>
      <c r="AF591">
        <v>6.4407050410661082</v>
      </c>
      <c r="AG591">
        <f t="shared" si="29"/>
        <v>626.84859805409656</v>
      </c>
      <c r="AH591">
        <v>-3.5476583035266351E-2</v>
      </c>
      <c r="AI591">
        <v>605</v>
      </c>
      <c r="AK591">
        <v>1</v>
      </c>
      <c r="AL591">
        <v>0</v>
      </c>
      <c r="AM591">
        <v>4.29</v>
      </c>
      <c r="AN591">
        <v>4.33</v>
      </c>
      <c r="AO591">
        <v>2.64</v>
      </c>
    </row>
    <row r="592" spans="1:41" x14ac:dyDescent="0.3">
      <c r="A592">
        <v>1</v>
      </c>
      <c r="B592">
        <v>0.54</v>
      </c>
      <c r="C592">
        <f t="shared" si="27"/>
        <v>0.8732797462273717</v>
      </c>
      <c r="D592" t="s">
        <v>37</v>
      </c>
      <c r="E592">
        <v>0</v>
      </c>
      <c r="F592">
        <v>0</v>
      </c>
      <c r="G592">
        <v>1</v>
      </c>
      <c r="H592">
        <v>0</v>
      </c>
      <c r="I592">
        <v>0</v>
      </c>
      <c r="J592" t="s">
        <v>40</v>
      </c>
      <c r="K592">
        <v>0</v>
      </c>
      <c r="L592">
        <v>1</v>
      </c>
      <c r="M592">
        <v>0</v>
      </c>
      <c r="N592">
        <v>0</v>
      </c>
      <c r="O592">
        <v>0</v>
      </c>
      <c r="P592">
        <v>0</v>
      </c>
      <c r="Q592">
        <v>0</v>
      </c>
      <c r="R592" t="s">
        <v>45</v>
      </c>
      <c r="S592">
        <v>0</v>
      </c>
      <c r="T592">
        <v>0</v>
      </c>
      <c r="U592">
        <v>0</v>
      </c>
      <c r="V592">
        <v>1</v>
      </c>
      <c r="W592">
        <v>0</v>
      </c>
      <c r="X592">
        <v>0</v>
      </c>
      <c r="Y592">
        <v>0</v>
      </c>
      <c r="Z592">
        <v>0</v>
      </c>
      <c r="AA592">
        <v>60.7</v>
      </c>
      <c r="AB592">
        <v>56</v>
      </c>
      <c r="AC592">
        <v>1340</v>
      </c>
      <c r="AD592">
        <v>7.200424892944957</v>
      </c>
      <c r="AE592">
        <f t="shared" si="28"/>
        <v>1340</v>
      </c>
      <c r="AF592">
        <v>7.1757161578889974</v>
      </c>
      <c r="AG592">
        <f t="shared" si="29"/>
        <v>1307.2959961661138</v>
      </c>
      <c r="AH592">
        <v>2.4708735055959608E-2</v>
      </c>
      <c r="AI592">
        <v>1340</v>
      </c>
      <c r="AK592">
        <v>1</v>
      </c>
      <c r="AL592">
        <v>0</v>
      </c>
      <c r="AM592">
        <v>5.3</v>
      </c>
      <c r="AN592">
        <v>5.25</v>
      </c>
      <c r="AO592">
        <v>3.2</v>
      </c>
    </row>
    <row r="593" spans="1:41" x14ac:dyDescent="0.3">
      <c r="A593">
        <v>1</v>
      </c>
      <c r="B593">
        <v>0.4</v>
      </c>
      <c r="C593">
        <f t="shared" si="27"/>
        <v>0.81750984625132994</v>
      </c>
      <c r="D593" t="s">
        <v>52</v>
      </c>
      <c r="E593">
        <v>0</v>
      </c>
      <c r="F593">
        <v>0</v>
      </c>
      <c r="G593">
        <v>0</v>
      </c>
      <c r="H593">
        <v>0</v>
      </c>
      <c r="I593">
        <v>1</v>
      </c>
      <c r="J593" t="s">
        <v>47</v>
      </c>
      <c r="K593">
        <v>0</v>
      </c>
      <c r="L593">
        <v>0</v>
      </c>
      <c r="M593">
        <v>0</v>
      </c>
      <c r="N593">
        <v>1</v>
      </c>
      <c r="O593">
        <v>0</v>
      </c>
      <c r="P593">
        <v>0</v>
      </c>
      <c r="Q593">
        <v>0</v>
      </c>
      <c r="R593" t="s">
        <v>39</v>
      </c>
      <c r="S593">
        <v>0</v>
      </c>
      <c r="T593">
        <v>0</v>
      </c>
      <c r="U593">
        <v>0</v>
      </c>
      <c r="V593">
        <v>0</v>
      </c>
      <c r="W593">
        <v>0</v>
      </c>
      <c r="X593">
        <v>0</v>
      </c>
      <c r="Y593">
        <v>0</v>
      </c>
      <c r="Z593">
        <v>1</v>
      </c>
      <c r="AA593">
        <v>62.5</v>
      </c>
      <c r="AB593">
        <v>60</v>
      </c>
      <c r="AC593">
        <v>982</v>
      </c>
      <c r="AD593">
        <v>6.8895913083544658</v>
      </c>
      <c r="AE593">
        <f t="shared" si="28"/>
        <v>981.99999999999989</v>
      </c>
      <c r="AF593">
        <v>7.0759937484225706</v>
      </c>
      <c r="AG593">
        <f t="shared" si="29"/>
        <v>1183.2187385175209</v>
      </c>
      <c r="AH593">
        <v>-0.1864024400681048</v>
      </c>
      <c r="AI593">
        <v>982</v>
      </c>
      <c r="AK593">
        <v>1</v>
      </c>
      <c r="AL593">
        <v>0</v>
      </c>
      <c r="AM593">
        <v>4.6500000000000004</v>
      </c>
      <c r="AN593">
        <v>4.7</v>
      </c>
      <c r="AO593">
        <v>2.92</v>
      </c>
    </row>
    <row r="594" spans="1:41" x14ac:dyDescent="0.3">
      <c r="A594">
        <v>1</v>
      </c>
      <c r="B594">
        <v>0.3</v>
      </c>
      <c r="C594">
        <f t="shared" si="27"/>
        <v>0.76739499771787789</v>
      </c>
      <c r="D594" t="s">
        <v>37</v>
      </c>
      <c r="E594">
        <v>0</v>
      </c>
      <c r="F594">
        <v>0</v>
      </c>
      <c r="G594">
        <v>1</v>
      </c>
      <c r="H594">
        <v>0</v>
      </c>
      <c r="I594">
        <v>0</v>
      </c>
      <c r="J594" t="s">
        <v>38</v>
      </c>
      <c r="K594">
        <v>0</v>
      </c>
      <c r="L594">
        <v>0</v>
      </c>
      <c r="M594">
        <v>0</v>
      </c>
      <c r="N594">
        <v>0</v>
      </c>
      <c r="O594">
        <v>1</v>
      </c>
      <c r="P594">
        <v>0</v>
      </c>
      <c r="Q594">
        <v>0</v>
      </c>
      <c r="R594" t="s">
        <v>36</v>
      </c>
      <c r="S594">
        <v>0</v>
      </c>
      <c r="T594">
        <v>0</v>
      </c>
      <c r="U594">
        <v>1</v>
      </c>
      <c r="V594">
        <v>0</v>
      </c>
      <c r="W594">
        <v>0</v>
      </c>
      <c r="X594">
        <v>0</v>
      </c>
      <c r="Y594">
        <v>0</v>
      </c>
      <c r="Z594">
        <v>0</v>
      </c>
      <c r="AA594">
        <v>62.4</v>
      </c>
      <c r="AB594">
        <v>53.7</v>
      </c>
      <c r="AC594">
        <v>442</v>
      </c>
      <c r="AD594">
        <v>6.0913098820776979</v>
      </c>
      <c r="AE594">
        <f t="shared" si="28"/>
        <v>441.99999999999989</v>
      </c>
      <c r="AF594">
        <v>6.1578754278297119</v>
      </c>
      <c r="AG594">
        <f t="shared" si="29"/>
        <v>472.42331044757765</v>
      </c>
      <c r="AH594">
        <v>-6.656554575201401E-2</v>
      </c>
      <c r="AI594">
        <v>442</v>
      </c>
      <c r="AK594">
        <v>1</v>
      </c>
      <c r="AL594">
        <v>0</v>
      </c>
      <c r="AM594">
        <v>4.29</v>
      </c>
      <c r="AN594">
        <v>4.3099999999999996</v>
      </c>
      <c r="AO594">
        <v>2.68</v>
      </c>
    </row>
    <row r="595" spans="1:41" x14ac:dyDescent="0.3">
      <c r="A595">
        <v>1</v>
      </c>
      <c r="B595">
        <v>0.93</v>
      </c>
      <c r="C595">
        <f t="shared" si="27"/>
        <v>0.98416836359225979</v>
      </c>
      <c r="D595" t="s">
        <v>46</v>
      </c>
      <c r="E595">
        <v>0</v>
      </c>
      <c r="F595">
        <v>0</v>
      </c>
      <c r="G595">
        <v>0</v>
      </c>
      <c r="H595">
        <v>1</v>
      </c>
      <c r="I595">
        <v>0</v>
      </c>
      <c r="J595" t="s">
        <v>47</v>
      </c>
      <c r="K595">
        <v>0</v>
      </c>
      <c r="L595">
        <v>0</v>
      </c>
      <c r="M595">
        <v>0</v>
      </c>
      <c r="N595">
        <v>1</v>
      </c>
      <c r="O595">
        <v>0</v>
      </c>
      <c r="P595">
        <v>0</v>
      </c>
      <c r="Q595">
        <v>0</v>
      </c>
      <c r="R595" t="s">
        <v>45</v>
      </c>
      <c r="S595">
        <v>0</v>
      </c>
      <c r="T595">
        <v>0</v>
      </c>
      <c r="U595">
        <v>0</v>
      </c>
      <c r="V595">
        <v>1</v>
      </c>
      <c r="W595">
        <v>0</v>
      </c>
      <c r="X595">
        <v>0</v>
      </c>
      <c r="Y595">
        <v>0</v>
      </c>
      <c r="Z595">
        <v>0</v>
      </c>
      <c r="AA595">
        <v>60.8</v>
      </c>
      <c r="AB595">
        <v>59</v>
      </c>
      <c r="AC595">
        <v>3594</v>
      </c>
      <c r="AD595">
        <v>8.1870210673435047</v>
      </c>
      <c r="AE595">
        <f t="shared" si="28"/>
        <v>3594.0000000000009</v>
      </c>
      <c r="AF595">
        <v>8.0232640927035899</v>
      </c>
      <c r="AG595">
        <f t="shared" si="29"/>
        <v>3051.1202361372102</v>
      </c>
      <c r="AH595">
        <v>0.16375697463991479</v>
      </c>
      <c r="AI595">
        <v>3594</v>
      </c>
      <c r="AK595">
        <v>1</v>
      </c>
      <c r="AL595">
        <v>0</v>
      </c>
      <c r="AM595">
        <v>6.35</v>
      </c>
      <c r="AN595">
        <v>6.28</v>
      </c>
      <c r="AO595">
        <v>3.84</v>
      </c>
    </row>
    <row r="596" spans="1:41" x14ac:dyDescent="0.3">
      <c r="A596">
        <v>1</v>
      </c>
      <c r="B596">
        <v>0.4</v>
      </c>
      <c r="C596">
        <f t="shared" si="27"/>
        <v>0.81750984625132994</v>
      </c>
      <c r="D596" t="s">
        <v>34</v>
      </c>
      <c r="E596">
        <v>0</v>
      </c>
      <c r="F596">
        <v>1</v>
      </c>
      <c r="G596">
        <v>0</v>
      </c>
      <c r="H596">
        <v>0</v>
      </c>
      <c r="I596">
        <v>0</v>
      </c>
      <c r="J596" t="s">
        <v>51</v>
      </c>
      <c r="K596">
        <v>1</v>
      </c>
      <c r="L596">
        <v>0</v>
      </c>
      <c r="M596">
        <v>0</v>
      </c>
      <c r="N596">
        <v>0</v>
      </c>
      <c r="O596">
        <v>0</v>
      </c>
      <c r="P596">
        <v>0</v>
      </c>
      <c r="Q596">
        <v>0</v>
      </c>
      <c r="R596" t="s">
        <v>41</v>
      </c>
      <c r="S596">
        <v>0</v>
      </c>
      <c r="T596">
        <v>0</v>
      </c>
      <c r="U596">
        <v>0</v>
      </c>
      <c r="V596">
        <v>0</v>
      </c>
      <c r="W596">
        <v>1</v>
      </c>
      <c r="X596">
        <v>0</v>
      </c>
      <c r="Y596">
        <v>0</v>
      </c>
      <c r="Z596">
        <v>0</v>
      </c>
      <c r="AA596">
        <v>64</v>
      </c>
      <c r="AB596">
        <v>55</v>
      </c>
      <c r="AC596">
        <v>742</v>
      </c>
      <c r="AD596">
        <v>6.6093492431673804</v>
      </c>
      <c r="AE596">
        <f t="shared" si="28"/>
        <v>742</v>
      </c>
      <c r="AF596">
        <v>6.9837230308164226</v>
      </c>
      <c r="AG596">
        <f t="shared" si="29"/>
        <v>1078.9277801544172</v>
      </c>
      <c r="AH596">
        <v>-0.37437378764904228</v>
      </c>
      <c r="AI596">
        <v>742</v>
      </c>
      <c r="AK596">
        <v>1</v>
      </c>
      <c r="AL596">
        <v>0</v>
      </c>
      <c r="AM596">
        <v>4.67</v>
      </c>
      <c r="AN596">
        <v>4.7</v>
      </c>
      <c r="AO596">
        <v>3</v>
      </c>
    </row>
    <row r="597" spans="1:41" x14ac:dyDescent="0.3">
      <c r="A597">
        <v>1</v>
      </c>
      <c r="B597">
        <v>0.61</v>
      </c>
      <c r="C597">
        <f t="shared" si="27"/>
        <v>0.89700327921936895</v>
      </c>
      <c r="D597" t="s">
        <v>37</v>
      </c>
      <c r="E597">
        <v>0</v>
      </c>
      <c r="F597">
        <v>0</v>
      </c>
      <c r="G597">
        <v>1</v>
      </c>
      <c r="H597">
        <v>0</v>
      </c>
      <c r="I597">
        <v>0</v>
      </c>
      <c r="J597" t="s">
        <v>48</v>
      </c>
      <c r="K597">
        <v>0</v>
      </c>
      <c r="L597">
        <v>0</v>
      </c>
      <c r="M597">
        <v>1</v>
      </c>
      <c r="N597">
        <v>0</v>
      </c>
      <c r="O597">
        <v>0</v>
      </c>
      <c r="P597">
        <v>0</v>
      </c>
      <c r="Q597">
        <v>0</v>
      </c>
      <c r="R597" t="s">
        <v>49</v>
      </c>
      <c r="S597">
        <v>0</v>
      </c>
      <c r="T597">
        <v>0</v>
      </c>
      <c r="U597">
        <v>0</v>
      </c>
      <c r="V597">
        <v>0</v>
      </c>
      <c r="W597">
        <v>0</v>
      </c>
      <c r="X597">
        <v>1</v>
      </c>
      <c r="Y597">
        <v>0</v>
      </c>
      <c r="Z597">
        <v>0</v>
      </c>
      <c r="AA597">
        <v>61.5</v>
      </c>
      <c r="AB597">
        <v>54</v>
      </c>
      <c r="AC597">
        <v>2306</v>
      </c>
      <c r="AD597">
        <v>7.7432697008290043</v>
      </c>
      <c r="AE597">
        <f t="shared" si="28"/>
        <v>2306</v>
      </c>
      <c r="AF597">
        <v>7.6695851447072965</v>
      </c>
      <c r="AG597">
        <f t="shared" si="29"/>
        <v>2142.1925609594273</v>
      </c>
      <c r="AH597">
        <v>7.3684556121707878E-2</v>
      </c>
      <c r="AI597">
        <v>2306</v>
      </c>
      <c r="AK597">
        <v>1</v>
      </c>
      <c r="AL597">
        <v>0</v>
      </c>
      <c r="AM597">
        <v>5.48</v>
      </c>
      <c r="AN597">
        <v>5.51</v>
      </c>
      <c r="AO597">
        <v>3.38</v>
      </c>
    </row>
    <row r="598" spans="1:41" x14ac:dyDescent="0.3">
      <c r="A598">
        <v>1</v>
      </c>
      <c r="B598">
        <v>0.7</v>
      </c>
      <c r="C598">
        <f t="shared" si="27"/>
        <v>0.9245641699070527</v>
      </c>
      <c r="D598" t="s">
        <v>46</v>
      </c>
      <c r="E598">
        <v>0</v>
      </c>
      <c r="F598">
        <v>0</v>
      </c>
      <c r="G598">
        <v>0</v>
      </c>
      <c r="H598">
        <v>1</v>
      </c>
      <c r="I598">
        <v>0</v>
      </c>
      <c r="J598" t="s">
        <v>47</v>
      </c>
      <c r="K598">
        <v>0</v>
      </c>
      <c r="L598">
        <v>0</v>
      </c>
      <c r="M598">
        <v>0</v>
      </c>
      <c r="N598">
        <v>1</v>
      </c>
      <c r="O598">
        <v>0</v>
      </c>
      <c r="P598">
        <v>0</v>
      </c>
      <c r="Q598">
        <v>0</v>
      </c>
      <c r="R598" t="s">
        <v>53</v>
      </c>
      <c r="S598">
        <v>1</v>
      </c>
      <c r="T598">
        <v>0</v>
      </c>
      <c r="U598">
        <v>0</v>
      </c>
      <c r="V598">
        <v>0</v>
      </c>
      <c r="W598">
        <v>0</v>
      </c>
      <c r="X598">
        <v>0</v>
      </c>
      <c r="Y598">
        <v>0</v>
      </c>
      <c r="Z598">
        <v>0</v>
      </c>
      <c r="AA598">
        <v>59.2</v>
      </c>
      <c r="AB598">
        <v>61</v>
      </c>
      <c r="AC598">
        <v>1115</v>
      </c>
      <c r="AD598">
        <v>7.0166096838942194</v>
      </c>
      <c r="AE598">
        <f t="shared" si="28"/>
        <v>1115.0000000000002</v>
      </c>
      <c r="AF598">
        <v>7.1456286630754011</v>
      </c>
      <c r="AG598">
        <f t="shared" si="29"/>
        <v>1268.5485642293593</v>
      </c>
      <c r="AH598">
        <v>-0.12901897918118177</v>
      </c>
      <c r="AI598">
        <v>1115</v>
      </c>
      <c r="AK598">
        <v>1</v>
      </c>
      <c r="AL598">
        <v>0</v>
      </c>
      <c r="AM598">
        <v>5.76</v>
      </c>
      <c r="AN598">
        <v>5.7</v>
      </c>
      <c r="AO598">
        <v>3.39</v>
      </c>
    </row>
    <row r="599" spans="1:41" x14ac:dyDescent="0.3">
      <c r="A599">
        <v>1</v>
      </c>
      <c r="B599">
        <v>0.71</v>
      </c>
      <c r="C599">
        <f t="shared" si="27"/>
        <v>0.92745257402238301</v>
      </c>
      <c r="D599" t="s">
        <v>46</v>
      </c>
      <c r="E599">
        <v>0</v>
      </c>
      <c r="F599">
        <v>0</v>
      </c>
      <c r="G599">
        <v>0</v>
      </c>
      <c r="H599">
        <v>1</v>
      </c>
      <c r="I599">
        <v>0</v>
      </c>
      <c r="J599" t="s">
        <v>40</v>
      </c>
      <c r="K599">
        <v>0</v>
      </c>
      <c r="L599">
        <v>1</v>
      </c>
      <c r="M599">
        <v>0</v>
      </c>
      <c r="N599">
        <v>0</v>
      </c>
      <c r="O599">
        <v>0</v>
      </c>
      <c r="P599">
        <v>0</v>
      </c>
      <c r="Q599">
        <v>0</v>
      </c>
      <c r="R599" t="s">
        <v>49</v>
      </c>
      <c r="S599">
        <v>0</v>
      </c>
      <c r="T599">
        <v>0</v>
      </c>
      <c r="U599">
        <v>0</v>
      </c>
      <c r="V599">
        <v>0</v>
      </c>
      <c r="W599">
        <v>0</v>
      </c>
      <c r="X599">
        <v>1</v>
      </c>
      <c r="Y599">
        <v>0</v>
      </c>
      <c r="Z599">
        <v>0</v>
      </c>
      <c r="AA599">
        <v>62.1</v>
      </c>
      <c r="AB599">
        <v>59</v>
      </c>
      <c r="AC599">
        <v>2711</v>
      </c>
      <c r="AD599">
        <v>7.9050728494986657</v>
      </c>
      <c r="AE599">
        <f t="shared" si="28"/>
        <v>2711.0000000000005</v>
      </c>
      <c r="AF599">
        <v>8.001737915212523</v>
      </c>
      <c r="AG599">
        <f t="shared" si="29"/>
        <v>2986.1431436514936</v>
      </c>
      <c r="AH599">
        <v>-9.6665065713857246E-2</v>
      </c>
      <c r="AI599">
        <v>2711</v>
      </c>
      <c r="AK599">
        <v>1</v>
      </c>
      <c r="AL599">
        <v>0</v>
      </c>
      <c r="AM599">
        <v>5.68</v>
      </c>
      <c r="AN599">
        <v>5.72</v>
      </c>
      <c r="AO599">
        <v>3.54</v>
      </c>
    </row>
    <row r="600" spans="1:41" x14ac:dyDescent="0.3">
      <c r="A600">
        <v>1</v>
      </c>
      <c r="B600">
        <v>0.7</v>
      </c>
      <c r="C600">
        <f t="shared" si="27"/>
        <v>0.9245641699070527</v>
      </c>
      <c r="D600" t="s">
        <v>52</v>
      </c>
      <c r="E600">
        <v>0</v>
      </c>
      <c r="F600">
        <v>0</v>
      </c>
      <c r="G600">
        <v>0</v>
      </c>
      <c r="H600">
        <v>0</v>
      </c>
      <c r="I600">
        <v>1</v>
      </c>
      <c r="J600" t="s">
        <v>44</v>
      </c>
      <c r="K600">
        <v>0</v>
      </c>
      <c r="L600">
        <v>0</v>
      </c>
      <c r="M600">
        <v>0</v>
      </c>
      <c r="N600">
        <v>0</v>
      </c>
      <c r="O600">
        <v>0</v>
      </c>
      <c r="P600">
        <v>1</v>
      </c>
      <c r="Q600">
        <v>0</v>
      </c>
      <c r="R600" t="s">
        <v>39</v>
      </c>
      <c r="S600">
        <v>0</v>
      </c>
      <c r="T600">
        <v>0</v>
      </c>
      <c r="U600">
        <v>0</v>
      </c>
      <c r="V600">
        <v>0</v>
      </c>
      <c r="W600">
        <v>0</v>
      </c>
      <c r="X600">
        <v>0</v>
      </c>
      <c r="Y600">
        <v>0</v>
      </c>
      <c r="Z600">
        <v>1</v>
      </c>
      <c r="AA600">
        <v>58.6</v>
      </c>
      <c r="AB600">
        <v>60</v>
      </c>
      <c r="AC600">
        <v>2106</v>
      </c>
      <c r="AD600">
        <v>7.6525456926939208</v>
      </c>
      <c r="AE600">
        <f t="shared" si="28"/>
        <v>2106</v>
      </c>
      <c r="AF600">
        <v>7.8247908876828003</v>
      </c>
      <c r="AG600">
        <f t="shared" si="29"/>
        <v>2501.8628857903645</v>
      </c>
      <c r="AH600">
        <v>-0.17224519498887947</v>
      </c>
      <c r="AI600">
        <v>2106</v>
      </c>
      <c r="AK600">
        <v>1</v>
      </c>
      <c r="AL600">
        <v>0</v>
      </c>
      <c r="AM600">
        <v>5.79</v>
      </c>
      <c r="AN600">
        <v>5.91</v>
      </c>
      <c r="AO600">
        <v>3.43</v>
      </c>
    </row>
    <row r="601" spans="1:41" x14ac:dyDescent="0.3">
      <c r="A601">
        <v>1</v>
      </c>
      <c r="B601">
        <v>0.72</v>
      </c>
      <c r="C601">
        <f t="shared" si="27"/>
        <v>0.93030941457244143</v>
      </c>
      <c r="D601" t="s">
        <v>37</v>
      </c>
      <c r="E601">
        <v>0</v>
      </c>
      <c r="F601">
        <v>0</v>
      </c>
      <c r="G601">
        <v>1</v>
      </c>
      <c r="H601">
        <v>0</v>
      </c>
      <c r="I601">
        <v>0</v>
      </c>
      <c r="J601" t="s">
        <v>47</v>
      </c>
      <c r="K601">
        <v>0</v>
      </c>
      <c r="L601">
        <v>0</v>
      </c>
      <c r="M601">
        <v>0</v>
      </c>
      <c r="N601">
        <v>1</v>
      </c>
      <c r="O601">
        <v>0</v>
      </c>
      <c r="P601">
        <v>0</v>
      </c>
      <c r="Q601">
        <v>0</v>
      </c>
      <c r="R601" t="s">
        <v>45</v>
      </c>
      <c r="S601">
        <v>0</v>
      </c>
      <c r="T601">
        <v>0</v>
      </c>
      <c r="U601">
        <v>0</v>
      </c>
      <c r="V601">
        <v>1</v>
      </c>
      <c r="W601">
        <v>0</v>
      </c>
      <c r="X601">
        <v>0</v>
      </c>
      <c r="Y601">
        <v>0</v>
      </c>
      <c r="Z601">
        <v>0</v>
      </c>
      <c r="AA601">
        <v>62.1</v>
      </c>
      <c r="AB601">
        <v>59</v>
      </c>
      <c r="AC601">
        <v>2139</v>
      </c>
      <c r="AD601">
        <v>7.668093709082406</v>
      </c>
      <c r="AE601">
        <f t="shared" si="28"/>
        <v>2139.0000000000009</v>
      </c>
      <c r="AF601">
        <v>7.6206450701774155</v>
      </c>
      <c r="AG601">
        <f t="shared" si="29"/>
        <v>2039.8775696858393</v>
      </c>
      <c r="AH601">
        <v>4.7448638904990403E-2</v>
      </c>
      <c r="AI601">
        <v>2139</v>
      </c>
      <c r="AK601">
        <v>1</v>
      </c>
      <c r="AL601">
        <v>0</v>
      </c>
      <c r="AM601">
        <v>5.71</v>
      </c>
      <c r="AN601">
        <v>5.76</v>
      </c>
      <c r="AO601">
        <v>3.56</v>
      </c>
    </row>
    <row r="602" spans="1:41" x14ac:dyDescent="0.3">
      <c r="A602">
        <v>1</v>
      </c>
      <c r="B602">
        <v>0.3</v>
      </c>
      <c r="C602">
        <f t="shared" si="27"/>
        <v>0.76739499771787789</v>
      </c>
      <c r="D602" t="s">
        <v>52</v>
      </c>
      <c r="E602">
        <v>0</v>
      </c>
      <c r="F602">
        <v>0</v>
      </c>
      <c r="G602">
        <v>0</v>
      </c>
      <c r="H602">
        <v>0</v>
      </c>
      <c r="I602">
        <v>1</v>
      </c>
      <c r="J602" t="s">
        <v>48</v>
      </c>
      <c r="K602">
        <v>0</v>
      </c>
      <c r="L602">
        <v>0</v>
      </c>
      <c r="M602">
        <v>1</v>
      </c>
      <c r="N602">
        <v>0</v>
      </c>
      <c r="O602">
        <v>0</v>
      </c>
      <c r="P602">
        <v>0</v>
      </c>
      <c r="Q602">
        <v>0</v>
      </c>
      <c r="R602" t="s">
        <v>49</v>
      </c>
      <c r="S602">
        <v>0</v>
      </c>
      <c r="T602">
        <v>0</v>
      </c>
      <c r="U602">
        <v>0</v>
      </c>
      <c r="V602">
        <v>0</v>
      </c>
      <c r="W602">
        <v>0</v>
      </c>
      <c r="X602">
        <v>1</v>
      </c>
      <c r="Y602">
        <v>0</v>
      </c>
      <c r="Z602">
        <v>0</v>
      </c>
      <c r="AA602">
        <v>63</v>
      </c>
      <c r="AB602">
        <v>55</v>
      </c>
      <c r="AC602">
        <v>524</v>
      </c>
      <c r="AD602">
        <v>6.261491684321042</v>
      </c>
      <c r="AE602">
        <f t="shared" si="28"/>
        <v>523.99999999999989</v>
      </c>
      <c r="AF602">
        <v>6.3909177047492598</v>
      </c>
      <c r="AG602">
        <f t="shared" si="29"/>
        <v>596.40365108769038</v>
      </c>
      <c r="AH602">
        <v>-0.12942602042821783</v>
      </c>
      <c r="AI602">
        <v>524</v>
      </c>
      <c r="AK602">
        <v>1</v>
      </c>
      <c r="AL602">
        <v>0</v>
      </c>
      <c r="AM602">
        <v>4.28</v>
      </c>
      <c r="AN602">
        <v>4.29</v>
      </c>
      <c r="AO602">
        <v>2.7</v>
      </c>
    </row>
    <row r="603" spans="1:41" x14ac:dyDescent="0.3">
      <c r="A603">
        <v>1</v>
      </c>
      <c r="B603">
        <v>1</v>
      </c>
      <c r="C603">
        <f t="shared" si="27"/>
        <v>1</v>
      </c>
      <c r="D603" t="s">
        <v>46</v>
      </c>
      <c r="E603">
        <v>0</v>
      </c>
      <c r="F603">
        <v>0</v>
      </c>
      <c r="G603">
        <v>0</v>
      </c>
      <c r="H603">
        <v>1</v>
      </c>
      <c r="I603">
        <v>0</v>
      </c>
      <c r="J603" t="s">
        <v>47</v>
      </c>
      <c r="K603">
        <v>0</v>
      </c>
      <c r="L603">
        <v>0</v>
      </c>
      <c r="M603">
        <v>0</v>
      </c>
      <c r="N603">
        <v>1</v>
      </c>
      <c r="O603">
        <v>0</v>
      </c>
      <c r="P603">
        <v>0</v>
      </c>
      <c r="Q603">
        <v>0</v>
      </c>
      <c r="R603" t="s">
        <v>49</v>
      </c>
      <c r="S603">
        <v>0</v>
      </c>
      <c r="T603">
        <v>0</v>
      </c>
      <c r="U603">
        <v>0</v>
      </c>
      <c r="V603">
        <v>0</v>
      </c>
      <c r="W603">
        <v>0</v>
      </c>
      <c r="X603">
        <v>1</v>
      </c>
      <c r="Y603">
        <v>0</v>
      </c>
      <c r="Z603">
        <v>0</v>
      </c>
      <c r="AA603">
        <v>61.6</v>
      </c>
      <c r="AB603">
        <v>58</v>
      </c>
      <c r="AC603">
        <v>6048</v>
      </c>
      <c r="AD603">
        <v>8.7074829178593696</v>
      </c>
      <c r="AE603">
        <f t="shared" si="28"/>
        <v>6048.0000000000036</v>
      </c>
      <c r="AF603">
        <v>8.5159735047251992</v>
      </c>
      <c r="AG603">
        <f t="shared" si="29"/>
        <v>4993.9052841222892</v>
      </c>
      <c r="AH603">
        <v>0.19150941313417036</v>
      </c>
      <c r="AI603">
        <v>6048</v>
      </c>
      <c r="AK603">
        <v>1</v>
      </c>
      <c r="AL603">
        <v>0</v>
      </c>
      <c r="AM603">
        <v>6.43</v>
      </c>
      <c r="AN603">
        <v>6.39</v>
      </c>
      <c r="AO603">
        <v>3.95</v>
      </c>
    </row>
    <row r="604" spans="1:41" x14ac:dyDescent="0.3">
      <c r="A604">
        <v>1</v>
      </c>
      <c r="B604">
        <v>0.38</v>
      </c>
      <c r="C604">
        <f t="shared" si="27"/>
        <v>0.80834063819684221</v>
      </c>
      <c r="D604" t="s">
        <v>37</v>
      </c>
      <c r="E604">
        <v>0</v>
      </c>
      <c r="F604">
        <v>0</v>
      </c>
      <c r="G604">
        <v>1</v>
      </c>
      <c r="H604">
        <v>0</v>
      </c>
      <c r="I604">
        <v>0</v>
      </c>
      <c r="J604" t="s">
        <v>40</v>
      </c>
      <c r="K604">
        <v>0</v>
      </c>
      <c r="L604">
        <v>1</v>
      </c>
      <c r="M604">
        <v>0</v>
      </c>
      <c r="N604">
        <v>0</v>
      </c>
      <c r="O604">
        <v>0</v>
      </c>
      <c r="P604">
        <v>0</v>
      </c>
      <c r="Q604">
        <v>0</v>
      </c>
      <c r="R604" t="s">
        <v>41</v>
      </c>
      <c r="S604">
        <v>0</v>
      </c>
      <c r="T604">
        <v>0</v>
      </c>
      <c r="U604">
        <v>0</v>
      </c>
      <c r="V604">
        <v>0</v>
      </c>
      <c r="W604">
        <v>1</v>
      </c>
      <c r="X604">
        <v>0</v>
      </c>
      <c r="Y604">
        <v>0</v>
      </c>
      <c r="Z604">
        <v>0</v>
      </c>
      <c r="AA604">
        <v>62.2</v>
      </c>
      <c r="AB604">
        <v>54</v>
      </c>
      <c r="AC604">
        <v>1211</v>
      </c>
      <c r="AD604">
        <v>7.0992017435530919</v>
      </c>
      <c r="AE604">
        <f t="shared" si="28"/>
        <v>1210.9999999999995</v>
      </c>
      <c r="AF604">
        <v>6.9668007834655068</v>
      </c>
      <c r="AG604">
        <f t="shared" si="29"/>
        <v>1060.8235118677283</v>
      </c>
      <c r="AH604">
        <v>0.13240096008758506</v>
      </c>
      <c r="AI604">
        <v>1211</v>
      </c>
      <c r="AK604">
        <v>1</v>
      </c>
      <c r="AL604">
        <v>0</v>
      </c>
      <c r="AM604">
        <v>4.6500000000000004</v>
      </c>
      <c r="AN604">
        <v>4.63</v>
      </c>
      <c r="AO604">
        <v>2.89</v>
      </c>
    </row>
    <row r="605" spans="1:41" x14ac:dyDescent="0.3">
      <c r="A605">
        <v>1</v>
      </c>
      <c r="B605">
        <v>0.43</v>
      </c>
      <c r="C605">
        <f t="shared" si="27"/>
        <v>0.83061489223310514</v>
      </c>
      <c r="D605" t="s">
        <v>46</v>
      </c>
      <c r="E605">
        <v>0</v>
      </c>
      <c r="F605">
        <v>0</v>
      </c>
      <c r="G605">
        <v>0</v>
      </c>
      <c r="H605">
        <v>1</v>
      </c>
      <c r="I605">
        <v>0</v>
      </c>
      <c r="J605" t="s">
        <v>51</v>
      </c>
      <c r="K605">
        <v>1</v>
      </c>
      <c r="L605">
        <v>0</v>
      </c>
      <c r="M605">
        <v>0</v>
      </c>
      <c r="N605">
        <v>0</v>
      </c>
      <c r="O605">
        <v>0</v>
      </c>
      <c r="P605">
        <v>0</v>
      </c>
      <c r="Q605">
        <v>0</v>
      </c>
      <c r="R605" t="s">
        <v>36</v>
      </c>
      <c r="S605">
        <v>0</v>
      </c>
      <c r="T605">
        <v>0</v>
      </c>
      <c r="U605">
        <v>1</v>
      </c>
      <c r="V605">
        <v>0</v>
      </c>
      <c r="W605">
        <v>0</v>
      </c>
      <c r="X605">
        <v>0</v>
      </c>
      <c r="Y605">
        <v>0</v>
      </c>
      <c r="Z605">
        <v>0</v>
      </c>
      <c r="AA605">
        <v>62.4</v>
      </c>
      <c r="AB605">
        <v>60</v>
      </c>
      <c r="AC605">
        <v>1022</v>
      </c>
      <c r="AD605">
        <v>6.9295167707636498</v>
      </c>
      <c r="AE605">
        <f t="shared" si="28"/>
        <v>1022.0000000000001</v>
      </c>
      <c r="AF605">
        <v>6.9815590876811005</v>
      </c>
      <c r="AG605">
        <f t="shared" si="29"/>
        <v>1076.595566090429</v>
      </c>
      <c r="AH605">
        <v>-5.2042316917450648E-2</v>
      </c>
      <c r="AI605">
        <v>1022</v>
      </c>
      <c r="AK605">
        <v>1</v>
      </c>
      <c r="AL605">
        <v>0</v>
      </c>
      <c r="AM605">
        <v>4.82</v>
      </c>
      <c r="AN605">
        <v>4.79</v>
      </c>
      <c r="AO605">
        <v>3</v>
      </c>
    </row>
    <row r="606" spans="1:41" x14ac:dyDescent="0.3">
      <c r="A606">
        <v>1</v>
      </c>
      <c r="B606">
        <v>0.51</v>
      </c>
      <c r="C606">
        <f t="shared" si="27"/>
        <v>0.8623720686657278</v>
      </c>
      <c r="D606" t="s">
        <v>37</v>
      </c>
      <c r="E606">
        <v>0</v>
      </c>
      <c r="F606">
        <v>0</v>
      </c>
      <c r="G606">
        <v>1</v>
      </c>
      <c r="H606">
        <v>0</v>
      </c>
      <c r="I606">
        <v>0</v>
      </c>
      <c r="J606" t="s">
        <v>48</v>
      </c>
      <c r="K606">
        <v>0</v>
      </c>
      <c r="L606">
        <v>0</v>
      </c>
      <c r="M606">
        <v>1</v>
      </c>
      <c r="N606">
        <v>0</v>
      </c>
      <c r="O606">
        <v>0</v>
      </c>
      <c r="P606">
        <v>0</v>
      </c>
      <c r="Q606">
        <v>0</v>
      </c>
      <c r="R606" t="s">
        <v>39</v>
      </c>
      <c r="S606">
        <v>0</v>
      </c>
      <c r="T606">
        <v>0</v>
      </c>
      <c r="U606">
        <v>0</v>
      </c>
      <c r="V606">
        <v>0</v>
      </c>
      <c r="W606">
        <v>0</v>
      </c>
      <c r="X606">
        <v>0</v>
      </c>
      <c r="Y606">
        <v>0</v>
      </c>
      <c r="Z606">
        <v>1</v>
      </c>
      <c r="AA606">
        <v>61.2</v>
      </c>
      <c r="AB606">
        <v>56</v>
      </c>
      <c r="AC606">
        <v>2203</v>
      </c>
      <c r="AD606">
        <v>7.6975753468023429</v>
      </c>
      <c r="AE606">
        <f t="shared" si="28"/>
        <v>2202.9999999999995</v>
      </c>
      <c r="AF606">
        <v>7.5576820827548623</v>
      </c>
      <c r="AG606">
        <f t="shared" si="29"/>
        <v>1915.4006237833312</v>
      </c>
      <c r="AH606">
        <v>0.13989326404748059</v>
      </c>
      <c r="AI606">
        <v>2203</v>
      </c>
      <c r="AK606">
        <v>1</v>
      </c>
      <c r="AL606">
        <v>0</v>
      </c>
      <c r="AM606">
        <v>5.19</v>
      </c>
      <c r="AN606">
        <v>5.17</v>
      </c>
      <c r="AO606">
        <v>3.17</v>
      </c>
    </row>
    <row r="607" spans="1:41" x14ac:dyDescent="0.3">
      <c r="A607">
        <v>1</v>
      </c>
      <c r="B607">
        <v>0.71</v>
      </c>
      <c r="C607">
        <f t="shared" si="27"/>
        <v>0.92745257402238301</v>
      </c>
      <c r="D607" t="s">
        <v>37</v>
      </c>
      <c r="E607">
        <v>0</v>
      </c>
      <c r="F607">
        <v>0</v>
      </c>
      <c r="G607">
        <v>1</v>
      </c>
      <c r="H607">
        <v>0</v>
      </c>
      <c r="I607">
        <v>0</v>
      </c>
      <c r="J607" t="s">
        <v>48</v>
      </c>
      <c r="K607">
        <v>0</v>
      </c>
      <c r="L607">
        <v>0</v>
      </c>
      <c r="M607">
        <v>1</v>
      </c>
      <c r="N607">
        <v>0</v>
      </c>
      <c r="O607">
        <v>0</v>
      </c>
      <c r="P607">
        <v>0</v>
      </c>
      <c r="Q607">
        <v>0</v>
      </c>
      <c r="R607" t="s">
        <v>41</v>
      </c>
      <c r="S607">
        <v>0</v>
      </c>
      <c r="T607">
        <v>0</v>
      </c>
      <c r="U607">
        <v>0</v>
      </c>
      <c r="V607">
        <v>0</v>
      </c>
      <c r="W607">
        <v>1</v>
      </c>
      <c r="X607">
        <v>0</v>
      </c>
      <c r="Y607">
        <v>0</v>
      </c>
      <c r="Z607">
        <v>0</v>
      </c>
      <c r="AA607">
        <v>62.6</v>
      </c>
      <c r="AB607">
        <v>55</v>
      </c>
      <c r="AC607">
        <v>2920</v>
      </c>
      <c r="AD607">
        <v>7.9793388952623276</v>
      </c>
      <c r="AE607">
        <f t="shared" si="28"/>
        <v>2920.0000000000005</v>
      </c>
      <c r="AF607">
        <v>8.0313641769327901</v>
      </c>
      <c r="AG607">
        <f t="shared" si="29"/>
        <v>3075.9349319293356</v>
      </c>
      <c r="AH607">
        <v>-5.2025281670462498E-2</v>
      </c>
      <c r="AI607">
        <v>2920</v>
      </c>
      <c r="AK607">
        <v>1</v>
      </c>
      <c r="AL607">
        <v>0</v>
      </c>
      <c r="AM607">
        <v>5.71</v>
      </c>
      <c r="AN607">
        <v>5.67</v>
      </c>
      <c r="AO607">
        <v>3.56</v>
      </c>
    </row>
    <row r="608" spans="1:41" x14ac:dyDescent="0.3">
      <c r="A608">
        <v>1</v>
      </c>
      <c r="B608">
        <v>0.5</v>
      </c>
      <c r="C608">
        <f t="shared" si="27"/>
        <v>0.85862494972146253</v>
      </c>
      <c r="D608" t="s">
        <v>34</v>
      </c>
      <c r="E608">
        <v>0</v>
      </c>
      <c r="F608">
        <v>1</v>
      </c>
      <c r="G608">
        <v>0</v>
      </c>
      <c r="H608">
        <v>0</v>
      </c>
      <c r="I608">
        <v>0</v>
      </c>
      <c r="J608" t="s">
        <v>51</v>
      </c>
      <c r="K608">
        <v>1</v>
      </c>
      <c r="L608">
        <v>0</v>
      </c>
      <c r="M608">
        <v>0</v>
      </c>
      <c r="N608">
        <v>0</v>
      </c>
      <c r="O608">
        <v>0</v>
      </c>
      <c r="P608">
        <v>0</v>
      </c>
      <c r="Q608">
        <v>0</v>
      </c>
      <c r="R608" t="s">
        <v>45</v>
      </c>
      <c r="S608">
        <v>0</v>
      </c>
      <c r="T608">
        <v>0</v>
      </c>
      <c r="U608">
        <v>0</v>
      </c>
      <c r="V608">
        <v>1</v>
      </c>
      <c r="W608">
        <v>0</v>
      </c>
      <c r="X608">
        <v>0</v>
      </c>
      <c r="Y608">
        <v>0</v>
      </c>
      <c r="Z608">
        <v>0</v>
      </c>
      <c r="AA608">
        <v>63.7</v>
      </c>
      <c r="AB608">
        <v>60</v>
      </c>
      <c r="AC608">
        <v>925</v>
      </c>
      <c r="AD608">
        <v>6.8297937375124249</v>
      </c>
      <c r="AE608">
        <f t="shared" si="28"/>
        <v>924.99999999999977</v>
      </c>
      <c r="AF608">
        <v>6.9501829019838102</v>
      </c>
      <c r="AG608">
        <f t="shared" si="29"/>
        <v>1043.3405397843767</v>
      </c>
      <c r="AH608">
        <v>-0.12038916447138526</v>
      </c>
      <c r="AI608">
        <v>925</v>
      </c>
      <c r="AK608">
        <v>1</v>
      </c>
      <c r="AL608">
        <v>0</v>
      </c>
      <c r="AM608">
        <v>5.09</v>
      </c>
      <c r="AN608">
        <v>5.0199999999999996</v>
      </c>
      <c r="AO608">
        <v>3.22</v>
      </c>
    </row>
    <row r="609" spans="1:41" x14ac:dyDescent="0.3">
      <c r="A609">
        <v>1</v>
      </c>
      <c r="B609">
        <v>0.47</v>
      </c>
      <c r="C609">
        <f t="shared" si="27"/>
        <v>0.84702127525329496</v>
      </c>
      <c r="D609" t="s">
        <v>34</v>
      </c>
      <c r="E609">
        <v>0</v>
      </c>
      <c r="F609">
        <v>1</v>
      </c>
      <c r="G609">
        <v>0</v>
      </c>
      <c r="H609">
        <v>0</v>
      </c>
      <c r="I609">
        <v>0</v>
      </c>
      <c r="J609" t="s">
        <v>40</v>
      </c>
      <c r="K609">
        <v>0</v>
      </c>
      <c r="L609">
        <v>1</v>
      </c>
      <c r="M609">
        <v>0</v>
      </c>
      <c r="N609">
        <v>0</v>
      </c>
      <c r="O609">
        <v>0</v>
      </c>
      <c r="P609">
        <v>0</v>
      </c>
      <c r="Q609">
        <v>0</v>
      </c>
      <c r="R609" t="s">
        <v>43</v>
      </c>
      <c r="S609">
        <v>0</v>
      </c>
      <c r="T609">
        <v>0</v>
      </c>
      <c r="U609">
        <v>0</v>
      </c>
      <c r="V609">
        <v>0</v>
      </c>
      <c r="W609">
        <v>0</v>
      </c>
      <c r="X609">
        <v>0</v>
      </c>
      <c r="Y609">
        <v>1</v>
      </c>
      <c r="Z609">
        <v>0</v>
      </c>
      <c r="AA609">
        <v>65.2</v>
      </c>
      <c r="AB609">
        <v>56</v>
      </c>
      <c r="AC609">
        <v>1613</v>
      </c>
      <c r="AD609">
        <v>7.3858510781252091</v>
      </c>
      <c r="AE609">
        <f t="shared" si="28"/>
        <v>1613.0000000000005</v>
      </c>
      <c r="AF609">
        <v>7.4553704846660604</v>
      </c>
      <c r="AG609">
        <f t="shared" si="29"/>
        <v>1729.1244907227581</v>
      </c>
      <c r="AH609">
        <v>-6.9519406540851314E-2</v>
      </c>
      <c r="AI609">
        <v>1613</v>
      </c>
      <c r="AK609">
        <v>1</v>
      </c>
      <c r="AL609">
        <v>0</v>
      </c>
      <c r="AM609">
        <v>4.8600000000000003</v>
      </c>
      <c r="AN609">
        <v>4.8899999999999997</v>
      </c>
      <c r="AO609">
        <v>3.18</v>
      </c>
    </row>
    <row r="610" spans="1:41" x14ac:dyDescent="0.3">
      <c r="A610">
        <v>1</v>
      </c>
      <c r="B610">
        <v>0.91</v>
      </c>
      <c r="C610">
        <f t="shared" si="27"/>
        <v>0.97947465398452693</v>
      </c>
      <c r="D610" t="s">
        <v>34</v>
      </c>
      <c r="E610">
        <v>0</v>
      </c>
      <c r="F610">
        <v>1</v>
      </c>
      <c r="G610">
        <v>0</v>
      </c>
      <c r="H610">
        <v>0</v>
      </c>
      <c r="I610">
        <v>0</v>
      </c>
      <c r="J610" t="s">
        <v>48</v>
      </c>
      <c r="K610">
        <v>0</v>
      </c>
      <c r="L610">
        <v>0</v>
      </c>
      <c r="M610">
        <v>1</v>
      </c>
      <c r="N610">
        <v>0</v>
      </c>
      <c r="O610">
        <v>0</v>
      </c>
      <c r="P610">
        <v>0</v>
      </c>
      <c r="Q610">
        <v>0</v>
      </c>
      <c r="R610" t="s">
        <v>36</v>
      </c>
      <c r="S610">
        <v>0</v>
      </c>
      <c r="T610">
        <v>0</v>
      </c>
      <c r="U610">
        <v>1</v>
      </c>
      <c r="V610">
        <v>0</v>
      </c>
      <c r="W610">
        <v>0</v>
      </c>
      <c r="X610">
        <v>0</v>
      </c>
      <c r="Y610">
        <v>0</v>
      </c>
      <c r="Z610">
        <v>0</v>
      </c>
      <c r="AA610">
        <v>63.7</v>
      </c>
      <c r="AB610">
        <v>58</v>
      </c>
      <c r="AC610">
        <v>3924</v>
      </c>
      <c r="AD610">
        <v>8.2748668206852543</v>
      </c>
      <c r="AE610">
        <f t="shared" si="28"/>
        <v>3924.0000000000023</v>
      </c>
      <c r="AF610">
        <v>8.2359568376028367</v>
      </c>
      <c r="AG610">
        <f t="shared" si="29"/>
        <v>3774.2495137067572</v>
      </c>
      <c r="AH610">
        <v>3.8909983082417554E-2</v>
      </c>
      <c r="AI610">
        <v>3924</v>
      </c>
      <c r="AK610">
        <v>1</v>
      </c>
      <c r="AL610">
        <v>0</v>
      </c>
      <c r="AM610">
        <v>6.09</v>
      </c>
      <c r="AN610">
        <v>6.02</v>
      </c>
      <c r="AO610">
        <v>3.86</v>
      </c>
    </row>
    <row r="611" spans="1:41" x14ac:dyDescent="0.3">
      <c r="A611">
        <v>1</v>
      </c>
      <c r="B611">
        <v>1</v>
      </c>
      <c r="C611">
        <f t="shared" si="27"/>
        <v>1</v>
      </c>
      <c r="D611" t="s">
        <v>46</v>
      </c>
      <c r="E611">
        <v>0</v>
      </c>
      <c r="F611">
        <v>0</v>
      </c>
      <c r="G611">
        <v>0</v>
      </c>
      <c r="H611">
        <v>1</v>
      </c>
      <c r="I611">
        <v>0</v>
      </c>
      <c r="J611" t="s">
        <v>40</v>
      </c>
      <c r="K611">
        <v>0</v>
      </c>
      <c r="L611">
        <v>1</v>
      </c>
      <c r="M611">
        <v>0</v>
      </c>
      <c r="N611">
        <v>0</v>
      </c>
      <c r="O611">
        <v>0</v>
      </c>
      <c r="P611">
        <v>0</v>
      </c>
      <c r="Q611">
        <v>0</v>
      </c>
      <c r="R611" t="s">
        <v>36</v>
      </c>
      <c r="S611">
        <v>0</v>
      </c>
      <c r="T611">
        <v>0</v>
      </c>
      <c r="U611">
        <v>1</v>
      </c>
      <c r="V611">
        <v>0</v>
      </c>
      <c r="W611">
        <v>0</v>
      </c>
      <c r="X611">
        <v>0</v>
      </c>
      <c r="Y611">
        <v>0</v>
      </c>
      <c r="Z611">
        <v>0</v>
      </c>
      <c r="AA611">
        <v>59.1</v>
      </c>
      <c r="AB611">
        <v>58</v>
      </c>
      <c r="AC611">
        <v>4805</v>
      </c>
      <c r="AD611">
        <v>8.4774123214043922</v>
      </c>
      <c r="AE611">
        <f t="shared" si="28"/>
        <v>4804.9999999999964</v>
      </c>
      <c r="AF611">
        <v>8.5123297254048822</v>
      </c>
      <c r="AG611">
        <f t="shared" si="29"/>
        <v>4975.741707449587</v>
      </c>
      <c r="AH611">
        <v>-3.4917404000490038E-2</v>
      </c>
      <c r="AI611">
        <v>4805</v>
      </c>
      <c r="AK611">
        <v>1</v>
      </c>
      <c r="AL611">
        <v>0</v>
      </c>
      <c r="AM611">
        <v>6.52</v>
      </c>
      <c r="AN611">
        <v>6.44</v>
      </c>
      <c r="AO611">
        <v>3.83</v>
      </c>
    </row>
    <row r="612" spans="1:41" x14ac:dyDescent="0.3">
      <c r="A612">
        <v>1</v>
      </c>
      <c r="B612">
        <v>0.72</v>
      </c>
      <c r="C612">
        <f t="shared" si="27"/>
        <v>0.93030941457244143</v>
      </c>
      <c r="D612" t="s">
        <v>46</v>
      </c>
      <c r="E612">
        <v>0</v>
      </c>
      <c r="F612">
        <v>0</v>
      </c>
      <c r="G612">
        <v>0</v>
      </c>
      <c r="H612">
        <v>1</v>
      </c>
      <c r="I612">
        <v>0</v>
      </c>
      <c r="J612" t="s">
        <v>48</v>
      </c>
      <c r="K612">
        <v>0</v>
      </c>
      <c r="L612">
        <v>0</v>
      </c>
      <c r="M612">
        <v>1</v>
      </c>
      <c r="N612">
        <v>0</v>
      </c>
      <c r="O612">
        <v>0</v>
      </c>
      <c r="P612">
        <v>0</v>
      </c>
      <c r="Q612">
        <v>0</v>
      </c>
      <c r="R612" t="s">
        <v>36</v>
      </c>
      <c r="S612">
        <v>0</v>
      </c>
      <c r="T612">
        <v>0</v>
      </c>
      <c r="U612">
        <v>1</v>
      </c>
      <c r="V612">
        <v>0</v>
      </c>
      <c r="W612">
        <v>0</v>
      </c>
      <c r="X612">
        <v>0</v>
      </c>
      <c r="Y612">
        <v>0</v>
      </c>
      <c r="Z612">
        <v>0</v>
      </c>
      <c r="AA612">
        <v>62.6</v>
      </c>
      <c r="AB612">
        <v>59</v>
      </c>
      <c r="AC612">
        <v>2318</v>
      </c>
      <c r="AD612">
        <v>7.748460023899697</v>
      </c>
      <c r="AE612">
        <f t="shared" si="28"/>
        <v>2318</v>
      </c>
      <c r="AF612">
        <v>7.8051217909215129</v>
      </c>
      <c r="AG612">
        <f t="shared" si="29"/>
        <v>2453.1342972405264</v>
      </c>
      <c r="AH612">
        <v>-5.6661767021815912E-2</v>
      </c>
      <c r="AI612">
        <v>2318</v>
      </c>
      <c r="AK612">
        <v>1</v>
      </c>
      <c r="AL612">
        <v>0</v>
      </c>
      <c r="AM612">
        <v>5.74</v>
      </c>
      <c r="AN612">
        <v>5.69</v>
      </c>
      <c r="AO612">
        <v>3.58</v>
      </c>
    </row>
    <row r="613" spans="1:41" x14ac:dyDescent="0.3">
      <c r="A613">
        <v>1</v>
      </c>
      <c r="B613">
        <v>0.36</v>
      </c>
      <c r="C613">
        <f t="shared" si="27"/>
        <v>0.79878687431266571</v>
      </c>
      <c r="D613" t="s">
        <v>37</v>
      </c>
      <c r="E613">
        <v>0</v>
      </c>
      <c r="F613">
        <v>0</v>
      </c>
      <c r="G613">
        <v>1</v>
      </c>
      <c r="H613">
        <v>0</v>
      </c>
      <c r="I613">
        <v>0</v>
      </c>
      <c r="J613" t="s">
        <v>38</v>
      </c>
      <c r="K613">
        <v>0</v>
      </c>
      <c r="L613">
        <v>0</v>
      </c>
      <c r="M613">
        <v>0</v>
      </c>
      <c r="N613">
        <v>0</v>
      </c>
      <c r="O613">
        <v>1</v>
      </c>
      <c r="P613">
        <v>0</v>
      </c>
      <c r="Q613">
        <v>0</v>
      </c>
      <c r="R613" t="s">
        <v>50</v>
      </c>
      <c r="S613">
        <v>0</v>
      </c>
      <c r="T613">
        <v>1</v>
      </c>
      <c r="U613">
        <v>0</v>
      </c>
      <c r="V613">
        <v>0</v>
      </c>
      <c r="W613">
        <v>0</v>
      </c>
      <c r="X613">
        <v>0</v>
      </c>
      <c r="Y613">
        <v>0</v>
      </c>
      <c r="Z613">
        <v>0</v>
      </c>
      <c r="AA613">
        <v>60.6</v>
      </c>
      <c r="AB613">
        <v>56</v>
      </c>
      <c r="AC613">
        <v>980</v>
      </c>
      <c r="AD613">
        <v>6.8875525716646173</v>
      </c>
      <c r="AE613">
        <f t="shared" si="28"/>
        <v>979.99999999999977</v>
      </c>
      <c r="AF613">
        <v>6.9407308337103899</v>
      </c>
      <c r="AG613">
        <f t="shared" si="29"/>
        <v>1033.5252741263168</v>
      </c>
      <c r="AH613">
        <v>-5.3178262045772584E-2</v>
      </c>
      <c r="AI613">
        <v>980</v>
      </c>
      <c r="AK613">
        <v>1</v>
      </c>
      <c r="AL613">
        <v>0</v>
      </c>
      <c r="AM613">
        <v>4.6399999999999997</v>
      </c>
      <c r="AN613">
        <v>4.66</v>
      </c>
      <c r="AO613">
        <v>2.82</v>
      </c>
    </row>
    <row r="614" spans="1:41" x14ac:dyDescent="0.3">
      <c r="A614">
        <v>1</v>
      </c>
      <c r="B614">
        <v>0.71</v>
      </c>
      <c r="C614">
        <f t="shared" si="27"/>
        <v>0.92745257402238301</v>
      </c>
      <c r="D614" t="s">
        <v>52</v>
      </c>
      <c r="E614">
        <v>0</v>
      </c>
      <c r="F614">
        <v>0</v>
      </c>
      <c r="G614">
        <v>0</v>
      </c>
      <c r="H614">
        <v>0</v>
      </c>
      <c r="I614">
        <v>1</v>
      </c>
      <c r="J614" t="s">
        <v>48</v>
      </c>
      <c r="K614">
        <v>0</v>
      </c>
      <c r="L614">
        <v>0</v>
      </c>
      <c r="M614">
        <v>1</v>
      </c>
      <c r="N614">
        <v>0</v>
      </c>
      <c r="O614">
        <v>0</v>
      </c>
      <c r="P614">
        <v>0</v>
      </c>
      <c r="Q614">
        <v>0</v>
      </c>
      <c r="R614" t="s">
        <v>45</v>
      </c>
      <c r="S614">
        <v>0</v>
      </c>
      <c r="T614">
        <v>0</v>
      </c>
      <c r="U614">
        <v>0</v>
      </c>
      <c r="V614">
        <v>1</v>
      </c>
      <c r="W614">
        <v>0</v>
      </c>
      <c r="X614">
        <v>0</v>
      </c>
      <c r="Y614">
        <v>0</v>
      </c>
      <c r="Z614">
        <v>0</v>
      </c>
      <c r="AA614">
        <v>61.6</v>
      </c>
      <c r="AB614">
        <v>59</v>
      </c>
      <c r="AC614">
        <v>2326</v>
      </c>
      <c r="AD614">
        <v>7.7519053330786098</v>
      </c>
      <c r="AE614">
        <f t="shared" si="28"/>
        <v>2326.0000000000005</v>
      </c>
      <c r="AF614">
        <v>7.603104082510141</v>
      </c>
      <c r="AG614">
        <f t="shared" si="29"/>
        <v>2004.4080966389638</v>
      </c>
      <c r="AH614">
        <v>0.14880125056846882</v>
      </c>
      <c r="AI614">
        <v>2326</v>
      </c>
      <c r="AK614">
        <v>1</v>
      </c>
      <c r="AL614">
        <v>0</v>
      </c>
      <c r="AM614">
        <v>5.7</v>
      </c>
      <c r="AN614">
        <v>5.76</v>
      </c>
      <c r="AO614">
        <v>3.53</v>
      </c>
    </row>
    <row r="615" spans="1:41" x14ac:dyDescent="0.3">
      <c r="A615">
        <v>1</v>
      </c>
      <c r="B615">
        <v>0.9</v>
      </c>
      <c r="C615">
        <f t="shared" si="27"/>
        <v>0.97709755787710961</v>
      </c>
      <c r="D615" t="s">
        <v>34</v>
      </c>
      <c r="E615">
        <v>0</v>
      </c>
      <c r="F615">
        <v>1</v>
      </c>
      <c r="G615">
        <v>0</v>
      </c>
      <c r="H615">
        <v>0</v>
      </c>
      <c r="I615">
        <v>0</v>
      </c>
      <c r="J615" t="s">
        <v>47</v>
      </c>
      <c r="K615">
        <v>0</v>
      </c>
      <c r="L615">
        <v>0</v>
      </c>
      <c r="M615">
        <v>0</v>
      </c>
      <c r="N615">
        <v>1</v>
      </c>
      <c r="O615">
        <v>0</v>
      </c>
      <c r="P615">
        <v>0</v>
      </c>
      <c r="Q615">
        <v>0</v>
      </c>
      <c r="R615" t="s">
        <v>45</v>
      </c>
      <c r="S615">
        <v>0</v>
      </c>
      <c r="T615">
        <v>0</v>
      </c>
      <c r="U615">
        <v>0</v>
      </c>
      <c r="V615">
        <v>1</v>
      </c>
      <c r="W615">
        <v>0</v>
      </c>
      <c r="X615">
        <v>0</v>
      </c>
      <c r="Y615">
        <v>0</v>
      </c>
      <c r="Z615">
        <v>0</v>
      </c>
      <c r="AA615">
        <v>63.7</v>
      </c>
      <c r="AB615">
        <v>62</v>
      </c>
      <c r="AC615">
        <v>3067</v>
      </c>
      <c r="AD615">
        <v>8.0284551641142521</v>
      </c>
      <c r="AE615">
        <f t="shared" si="28"/>
        <v>3067.0000000000018</v>
      </c>
      <c r="AF615">
        <v>7.9918641480861705</v>
      </c>
      <c r="AG615">
        <f t="shared" si="29"/>
        <v>2956.8037451999921</v>
      </c>
      <c r="AH615">
        <v>3.6591016028081569E-2</v>
      </c>
      <c r="AI615">
        <v>3067</v>
      </c>
      <c r="AK615">
        <v>1</v>
      </c>
      <c r="AL615">
        <v>0</v>
      </c>
      <c r="AM615">
        <v>6.01</v>
      </c>
      <c r="AN615">
        <v>6.07</v>
      </c>
      <c r="AO615">
        <v>3.85</v>
      </c>
    </row>
    <row r="616" spans="1:41" x14ac:dyDescent="0.3">
      <c r="A616">
        <v>1</v>
      </c>
      <c r="B616">
        <v>0.32</v>
      </c>
      <c r="C616">
        <f t="shared" si="27"/>
        <v>0.77836353222053056</v>
      </c>
      <c r="D616" t="s">
        <v>37</v>
      </c>
      <c r="E616">
        <v>0</v>
      </c>
      <c r="F616">
        <v>0</v>
      </c>
      <c r="G616">
        <v>1</v>
      </c>
      <c r="H616">
        <v>0</v>
      </c>
      <c r="I616">
        <v>0</v>
      </c>
      <c r="J616" t="s">
        <v>51</v>
      </c>
      <c r="K616">
        <v>1</v>
      </c>
      <c r="L616">
        <v>0</v>
      </c>
      <c r="M616">
        <v>0</v>
      </c>
      <c r="N616">
        <v>0</v>
      </c>
      <c r="O616">
        <v>0</v>
      </c>
      <c r="P616">
        <v>0</v>
      </c>
      <c r="Q616">
        <v>0</v>
      </c>
      <c r="R616" t="s">
        <v>45</v>
      </c>
      <c r="S616">
        <v>0</v>
      </c>
      <c r="T616">
        <v>0</v>
      </c>
      <c r="U616">
        <v>0</v>
      </c>
      <c r="V616">
        <v>1</v>
      </c>
      <c r="W616">
        <v>0</v>
      </c>
      <c r="X616">
        <v>0</v>
      </c>
      <c r="Y616">
        <v>0</v>
      </c>
      <c r="Z616">
        <v>0</v>
      </c>
      <c r="AA616">
        <v>62.6</v>
      </c>
      <c r="AB616">
        <v>56</v>
      </c>
      <c r="AC616">
        <v>477</v>
      </c>
      <c r="AD616">
        <v>6.1675164908883415</v>
      </c>
      <c r="AE616">
        <f t="shared" si="28"/>
        <v>477.00000000000017</v>
      </c>
      <c r="AF616">
        <v>6.3142080573832597</v>
      </c>
      <c r="AG616">
        <f t="shared" si="29"/>
        <v>552.36444638670434</v>
      </c>
      <c r="AH616">
        <v>-0.14669156649491821</v>
      </c>
      <c r="AI616">
        <v>477</v>
      </c>
      <c r="AK616">
        <v>1</v>
      </c>
      <c r="AL616">
        <v>0</v>
      </c>
      <c r="AM616">
        <v>4.38</v>
      </c>
      <c r="AN616">
        <v>4.4000000000000004</v>
      </c>
      <c r="AO616">
        <v>2.75</v>
      </c>
    </row>
    <row r="617" spans="1:41" x14ac:dyDescent="0.3">
      <c r="A617">
        <v>1</v>
      </c>
      <c r="B617">
        <v>0.34</v>
      </c>
      <c r="C617">
        <f t="shared" si="27"/>
        <v>0.78880964799645237</v>
      </c>
      <c r="D617" t="s">
        <v>52</v>
      </c>
      <c r="E617">
        <v>0</v>
      </c>
      <c r="F617">
        <v>0</v>
      </c>
      <c r="G617">
        <v>0</v>
      </c>
      <c r="H617">
        <v>0</v>
      </c>
      <c r="I617">
        <v>1</v>
      </c>
      <c r="J617" t="s">
        <v>48</v>
      </c>
      <c r="K617">
        <v>0</v>
      </c>
      <c r="L617">
        <v>0</v>
      </c>
      <c r="M617">
        <v>1</v>
      </c>
      <c r="N617">
        <v>0</v>
      </c>
      <c r="O617">
        <v>0</v>
      </c>
      <c r="P617">
        <v>0</v>
      </c>
      <c r="Q617">
        <v>0</v>
      </c>
      <c r="R617" t="s">
        <v>36</v>
      </c>
      <c r="S617">
        <v>0</v>
      </c>
      <c r="T617">
        <v>0</v>
      </c>
      <c r="U617">
        <v>1</v>
      </c>
      <c r="V617">
        <v>0</v>
      </c>
      <c r="W617">
        <v>0</v>
      </c>
      <c r="X617">
        <v>0</v>
      </c>
      <c r="Y617">
        <v>0</v>
      </c>
      <c r="Z617">
        <v>0</v>
      </c>
      <c r="AA617">
        <v>63</v>
      </c>
      <c r="AB617">
        <v>54</v>
      </c>
      <c r="AC617">
        <v>566</v>
      </c>
      <c r="AD617">
        <v>6.3385940782031831</v>
      </c>
      <c r="AE617">
        <f t="shared" si="28"/>
        <v>566.00000000000011</v>
      </c>
      <c r="AF617">
        <v>6.4415556544675088</v>
      </c>
      <c r="AG617">
        <f t="shared" si="29"/>
        <v>627.38203071257112</v>
      </c>
      <c r="AH617">
        <v>-0.10296157626432567</v>
      </c>
      <c r="AI617">
        <v>566</v>
      </c>
      <c r="AK617">
        <v>1</v>
      </c>
      <c r="AL617">
        <v>0</v>
      </c>
      <c r="AM617">
        <v>4.4800000000000004</v>
      </c>
      <c r="AN617">
        <v>4.5</v>
      </c>
      <c r="AO617">
        <v>2.83</v>
      </c>
    </row>
    <row r="618" spans="1:41" x14ac:dyDescent="0.3">
      <c r="A618">
        <v>1</v>
      </c>
      <c r="B618">
        <v>0.62</v>
      </c>
      <c r="C618">
        <f t="shared" si="27"/>
        <v>0.90021642474528274</v>
      </c>
      <c r="D618" t="s">
        <v>52</v>
      </c>
      <c r="E618">
        <v>0</v>
      </c>
      <c r="F618">
        <v>0</v>
      </c>
      <c r="G618">
        <v>0</v>
      </c>
      <c r="H618">
        <v>0</v>
      </c>
      <c r="I618">
        <v>1</v>
      </c>
      <c r="J618" t="s">
        <v>51</v>
      </c>
      <c r="K618">
        <v>1</v>
      </c>
      <c r="L618">
        <v>0</v>
      </c>
      <c r="M618">
        <v>0</v>
      </c>
      <c r="N618">
        <v>0</v>
      </c>
      <c r="O618">
        <v>0</v>
      </c>
      <c r="P618">
        <v>0</v>
      </c>
      <c r="Q618">
        <v>0</v>
      </c>
      <c r="R618" t="s">
        <v>39</v>
      </c>
      <c r="S618">
        <v>0</v>
      </c>
      <c r="T618">
        <v>0</v>
      </c>
      <c r="U618">
        <v>0</v>
      </c>
      <c r="V618">
        <v>0</v>
      </c>
      <c r="W618">
        <v>0</v>
      </c>
      <c r="X618">
        <v>0</v>
      </c>
      <c r="Y618">
        <v>0</v>
      </c>
      <c r="Z618">
        <v>1</v>
      </c>
      <c r="AA618">
        <v>58.1</v>
      </c>
      <c r="AB618">
        <v>63</v>
      </c>
      <c r="AC618">
        <v>3050</v>
      </c>
      <c r="AD618">
        <v>8.0228968696014569</v>
      </c>
      <c r="AE618">
        <f t="shared" si="28"/>
        <v>3049.9999999999986</v>
      </c>
      <c r="AF618">
        <v>7.9764350594488604</v>
      </c>
      <c r="AG618">
        <f t="shared" si="29"/>
        <v>2911.5330986199983</v>
      </c>
      <c r="AH618">
        <v>4.6461810152596428E-2</v>
      </c>
      <c r="AI618">
        <v>3050</v>
      </c>
      <c r="AK618">
        <v>1</v>
      </c>
      <c r="AL618">
        <v>0</v>
      </c>
      <c r="AM618">
        <v>5.59</v>
      </c>
      <c r="AN618">
        <v>5.66</v>
      </c>
      <c r="AO618">
        <v>3.27</v>
      </c>
    </row>
    <row r="619" spans="1:41" x14ac:dyDescent="0.3">
      <c r="A619">
        <v>1</v>
      </c>
      <c r="B619">
        <v>0.82</v>
      </c>
      <c r="C619">
        <f t="shared" si="27"/>
        <v>0.95729913422253865</v>
      </c>
      <c r="D619" t="s">
        <v>46</v>
      </c>
      <c r="E619">
        <v>0</v>
      </c>
      <c r="F619">
        <v>0</v>
      </c>
      <c r="G619">
        <v>0</v>
      </c>
      <c r="H619">
        <v>1</v>
      </c>
      <c r="I619">
        <v>0</v>
      </c>
      <c r="J619" t="s">
        <v>48</v>
      </c>
      <c r="K619">
        <v>0</v>
      </c>
      <c r="L619">
        <v>0</v>
      </c>
      <c r="M619">
        <v>1</v>
      </c>
      <c r="N619">
        <v>0</v>
      </c>
      <c r="O619">
        <v>0</v>
      </c>
      <c r="P619">
        <v>0</v>
      </c>
      <c r="Q619">
        <v>0</v>
      </c>
      <c r="R619" t="s">
        <v>45</v>
      </c>
      <c r="S619">
        <v>0</v>
      </c>
      <c r="T619">
        <v>0</v>
      </c>
      <c r="U619">
        <v>0</v>
      </c>
      <c r="V619">
        <v>1</v>
      </c>
      <c r="W619">
        <v>0</v>
      </c>
      <c r="X619">
        <v>0</v>
      </c>
      <c r="Y619">
        <v>0</v>
      </c>
      <c r="Z619">
        <v>0</v>
      </c>
      <c r="AA619">
        <v>59.7</v>
      </c>
      <c r="AB619">
        <v>57</v>
      </c>
      <c r="AC619">
        <v>2867</v>
      </c>
      <c r="AD619">
        <v>7.9610214658833698</v>
      </c>
      <c r="AE619">
        <f t="shared" si="28"/>
        <v>2867</v>
      </c>
      <c r="AF619">
        <v>7.8431096602194739</v>
      </c>
      <c r="AG619">
        <f t="shared" si="29"/>
        <v>2548.1163023620707</v>
      </c>
      <c r="AH619">
        <v>0.11791180566389592</v>
      </c>
      <c r="AI619">
        <v>2867</v>
      </c>
      <c r="AK619">
        <v>1</v>
      </c>
      <c r="AL619">
        <v>0</v>
      </c>
      <c r="AM619">
        <v>6.14</v>
      </c>
      <c r="AN619">
        <v>6.12</v>
      </c>
      <c r="AO619">
        <v>3.66</v>
      </c>
    </row>
    <row r="620" spans="1:41" x14ac:dyDescent="0.3">
      <c r="A620">
        <v>1</v>
      </c>
      <c r="B620">
        <v>0.3</v>
      </c>
      <c r="C620">
        <f t="shared" si="27"/>
        <v>0.76739499771787789</v>
      </c>
      <c r="D620" t="s">
        <v>37</v>
      </c>
      <c r="E620">
        <v>0</v>
      </c>
      <c r="F620">
        <v>0</v>
      </c>
      <c r="G620">
        <v>1</v>
      </c>
      <c r="H620">
        <v>0</v>
      </c>
      <c r="I620">
        <v>0</v>
      </c>
      <c r="J620" t="s">
        <v>47</v>
      </c>
      <c r="K620">
        <v>0</v>
      </c>
      <c r="L620">
        <v>0</v>
      </c>
      <c r="M620">
        <v>0</v>
      </c>
      <c r="N620">
        <v>1</v>
      </c>
      <c r="O620">
        <v>0</v>
      </c>
      <c r="P620">
        <v>0</v>
      </c>
      <c r="Q620">
        <v>0</v>
      </c>
      <c r="R620" t="s">
        <v>50</v>
      </c>
      <c r="S620">
        <v>0</v>
      </c>
      <c r="T620">
        <v>1</v>
      </c>
      <c r="U620">
        <v>0</v>
      </c>
      <c r="V620">
        <v>0</v>
      </c>
      <c r="W620">
        <v>0</v>
      </c>
      <c r="X620">
        <v>0</v>
      </c>
      <c r="Y620">
        <v>0</v>
      </c>
      <c r="Z620">
        <v>0</v>
      </c>
      <c r="AA620">
        <v>62</v>
      </c>
      <c r="AB620">
        <v>54</v>
      </c>
      <c r="AC620">
        <v>863</v>
      </c>
      <c r="AD620">
        <v>6.7604146910834277</v>
      </c>
      <c r="AE620">
        <f t="shared" si="28"/>
        <v>862.99999999999977</v>
      </c>
      <c r="AF620">
        <v>6.7258495805660452</v>
      </c>
      <c r="AG620">
        <f t="shared" si="29"/>
        <v>833.67995404912131</v>
      </c>
      <c r="AH620">
        <v>3.4565110517382536E-2</v>
      </c>
      <c r="AI620">
        <v>863</v>
      </c>
      <c r="AK620">
        <v>1</v>
      </c>
      <c r="AL620">
        <v>0</v>
      </c>
      <c r="AM620">
        <v>4.33</v>
      </c>
      <c r="AN620">
        <v>4.3499999999999996</v>
      </c>
      <c r="AO620">
        <v>2.69</v>
      </c>
    </row>
    <row r="621" spans="1:41" x14ac:dyDescent="0.3">
      <c r="A621">
        <v>1</v>
      </c>
      <c r="B621">
        <v>0.31</v>
      </c>
      <c r="C621">
        <f t="shared" si="27"/>
        <v>0.77294828243535307</v>
      </c>
      <c r="D621" t="s">
        <v>52</v>
      </c>
      <c r="E621">
        <v>0</v>
      </c>
      <c r="F621">
        <v>0</v>
      </c>
      <c r="G621">
        <v>0</v>
      </c>
      <c r="H621">
        <v>0</v>
      </c>
      <c r="I621">
        <v>1</v>
      </c>
      <c r="J621" t="s">
        <v>38</v>
      </c>
      <c r="K621">
        <v>0</v>
      </c>
      <c r="L621">
        <v>0</v>
      </c>
      <c r="M621">
        <v>0</v>
      </c>
      <c r="N621">
        <v>0</v>
      </c>
      <c r="O621">
        <v>1</v>
      </c>
      <c r="P621">
        <v>0</v>
      </c>
      <c r="Q621">
        <v>0</v>
      </c>
      <c r="R621" t="s">
        <v>41</v>
      </c>
      <c r="S621">
        <v>0</v>
      </c>
      <c r="T621">
        <v>0</v>
      </c>
      <c r="U621">
        <v>0</v>
      </c>
      <c r="V621">
        <v>0</v>
      </c>
      <c r="W621">
        <v>1</v>
      </c>
      <c r="X621">
        <v>0</v>
      </c>
      <c r="Y621">
        <v>0</v>
      </c>
      <c r="Z621">
        <v>0</v>
      </c>
      <c r="AA621">
        <v>61.8</v>
      </c>
      <c r="AB621">
        <v>61</v>
      </c>
      <c r="AC621">
        <v>544</v>
      </c>
      <c r="AD621">
        <v>6.2989492468559423</v>
      </c>
      <c r="AE621">
        <f t="shared" si="28"/>
        <v>543.99999999999977</v>
      </c>
      <c r="AF621">
        <v>6.3869716736878193</v>
      </c>
      <c r="AG621">
        <f t="shared" si="29"/>
        <v>594.05486100244002</v>
      </c>
      <c r="AH621">
        <v>-8.8022426831876999E-2</v>
      </c>
      <c r="AI621">
        <v>544</v>
      </c>
      <c r="AK621">
        <v>1</v>
      </c>
      <c r="AL621">
        <v>0</v>
      </c>
      <c r="AM621">
        <v>4.32</v>
      </c>
      <c r="AN621">
        <v>4.3600000000000003</v>
      </c>
      <c r="AO621">
        <v>2.68</v>
      </c>
    </row>
    <row r="622" spans="1:41" x14ac:dyDescent="0.3">
      <c r="A622">
        <v>1</v>
      </c>
      <c r="B622">
        <v>0.9</v>
      </c>
      <c r="C622">
        <f t="shared" si="27"/>
        <v>0.97709755787710961</v>
      </c>
      <c r="D622" t="s">
        <v>52</v>
      </c>
      <c r="E622">
        <v>0</v>
      </c>
      <c r="F622">
        <v>0</v>
      </c>
      <c r="G622">
        <v>0</v>
      </c>
      <c r="H622">
        <v>0</v>
      </c>
      <c r="I622">
        <v>1</v>
      </c>
      <c r="J622" t="s">
        <v>51</v>
      </c>
      <c r="K622">
        <v>1</v>
      </c>
      <c r="L622">
        <v>0</v>
      </c>
      <c r="M622">
        <v>0</v>
      </c>
      <c r="N622">
        <v>0</v>
      </c>
      <c r="O622">
        <v>0</v>
      </c>
      <c r="P622">
        <v>0</v>
      </c>
      <c r="Q622">
        <v>0</v>
      </c>
      <c r="R622" t="s">
        <v>36</v>
      </c>
      <c r="S622">
        <v>0</v>
      </c>
      <c r="T622">
        <v>0</v>
      </c>
      <c r="U622">
        <v>1</v>
      </c>
      <c r="V622">
        <v>0</v>
      </c>
      <c r="W622">
        <v>0</v>
      </c>
      <c r="X622">
        <v>0</v>
      </c>
      <c r="Y622">
        <v>0</v>
      </c>
      <c r="Z622">
        <v>0</v>
      </c>
      <c r="AA622">
        <v>63</v>
      </c>
      <c r="AB622">
        <v>58</v>
      </c>
      <c r="AC622">
        <v>4523</v>
      </c>
      <c r="AD622">
        <v>8.4169307694778439</v>
      </c>
      <c r="AE622">
        <f t="shared" si="28"/>
        <v>4523.0000000000036</v>
      </c>
      <c r="AF622">
        <v>8.324654050742021</v>
      </c>
      <c r="AG622">
        <f t="shared" si="29"/>
        <v>4124.3101595784465</v>
      </c>
      <c r="AH622">
        <v>9.2276718735822882E-2</v>
      </c>
      <c r="AI622">
        <v>4523</v>
      </c>
      <c r="AK622">
        <v>1</v>
      </c>
      <c r="AL622">
        <v>0</v>
      </c>
      <c r="AM622">
        <v>6.11</v>
      </c>
      <c r="AN622">
        <v>6.14</v>
      </c>
      <c r="AO622">
        <v>3.86</v>
      </c>
    </row>
    <row r="623" spans="1:41" x14ac:dyDescent="0.3">
      <c r="A623">
        <v>1</v>
      </c>
      <c r="B623">
        <v>0.81</v>
      </c>
      <c r="C623">
        <f t="shared" si="27"/>
        <v>0.95471963760941148</v>
      </c>
      <c r="D623" t="s">
        <v>46</v>
      </c>
      <c r="E623">
        <v>0</v>
      </c>
      <c r="F623">
        <v>0</v>
      </c>
      <c r="G623">
        <v>0</v>
      </c>
      <c r="H623">
        <v>1</v>
      </c>
      <c r="I623">
        <v>0</v>
      </c>
      <c r="J623" t="s">
        <v>47</v>
      </c>
      <c r="K623">
        <v>0</v>
      </c>
      <c r="L623">
        <v>0</v>
      </c>
      <c r="M623">
        <v>0</v>
      </c>
      <c r="N623">
        <v>1</v>
      </c>
      <c r="O623">
        <v>0</v>
      </c>
      <c r="P623">
        <v>0</v>
      </c>
      <c r="Q623">
        <v>0</v>
      </c>
      <c r="R623" t="s">
        <v>49</v>
      </c>
      <c r="S623">
        <v>0</v>
      </c>
      <c r="T623">
        <v>0</v>
      </c>
      <c r="U623">
        <v>0</v>
      </c>
      <c r="V623">
        <v>0</v>
      </c>
      <c r="W623">
        <v>0</v>
      </c>
      <c r="X623">
        <v>1</v>
      </c>
      <c r="Y623">
        <v>0</v>
      </c>
      <c r="Z623">
        <v>0</v>
      </c>
      <c r="AA623">
        <v>62.9</v>
      </c>
      <c r="AB623">
        <v>58</v>
      </c>
      <c r="AC623">
        <v>3193</v>
      </c>
      <c r="AD623">
        <v>8.0687161927147812</v>
      </c>
      <c r="AE623">
        <f t="shared" si="28"/>
        <v>3192.9999999999977</v>
      </c>
      <c r="AF623">
        <v>8.1146709359166369</v>
      </c>
      <c r="AG623">
        <f t="shared" si="29"/>
        <v>3343.1572901671102</v>
      </c>
      <c r="AH623">
        <v>-4.5954743201855663E-2</v>
      </c>
      <c r="AI623">
        <v>3193</v>
      </c>
      <c r="AK623">
        <v>1</v>
      </c>
      <c r="AL623">
        <v>0</v>
      </c>
      <c r="AM623">
        <v>5.94</v>
      </c>
      <c r="AN623">
        <v>5.88</v>
      </c>
      <c r="AO623">
        <v>3.72</v>
      </c>
    </row>
    <row r="624" spans="1:41" x14ac:dyDescent="0.3">
      <c r="A624">
        <v>1</v>
      </c>
      <c r="B624">
        <v>0.36</v>
      </c>
      <c r="C624">
        <f t="shared" si="27"/>
        <v>0.79878687431266571</v>
      </c>
      <c r="D624" t="s">
        <v>37</v>
      </c>
      <c r="E624">
        <v>0</v>
      </c>
      <c r="F624">
        <v>0</v>
      </c>
      <c r="G624">
        <v>1</v>
      </c>
      <c r="H624">
        <v>0</v>
      </c>
      <c r="I624">
        <v>0</v>
      </c>
      <c r="J624" t="s">
        <v>47</v>
      </c>
      <c r="K624">
        <v>0</v>
      </c>
      <c r="L624">
        <v>0</v>
      </c>
      <c r="M624">
        <v>0</v>
      </c>
      <c r="N624">
        <v>1</v>
      </c>
      <c r="O624">
        <v>0</v>
      </c>
      <c r="P624">
        <v>0</v>
      </c>
      <c r="Q624">
        <v>0</v>
      </c>
      <c r="R624" t="s">
        <v>45</v>
      </c>
      <c r="S624">
        <v>0</v>
      </c>
      <c r="T624">
        <v>0</v>
      </c>
      <c r="U624">
        <v>0</v>
      </c>
      <c r="V624">
        <v>1</v>
      </c>
      <c r="W624">
        <v>0</v>
      </c>
      <c r="X624">
        <v>0</v>
      </c>
      <c r="Y624">
        <v>0</v>
      </c>
      <c r="Z624">
        <v>0</v>
      </c>
      <c r="AA624">
        <v>61.4</v>
      </c>
      <c r="AB624">
        <v>54</v>
      </c>
      <c r="AC624">
        <v>505</v>
      </c>
      <c r="AD624">
        <v>6.2245584292753602</v>
      </c>
      <c r="AE624">
        <f t="shared" si="28"/>
        <v>505.00000000000017</v>
      </c>
      <c r="AF624">
        <v>6.3585817149327024</v>
      </c>
      <c r="AG624">
        <f t="shared" si="29"/>
        <v>577.42681952706107</v>
      </c>
      <c r="AH624">
        <v>-0.13402328565734223</v>
      </c>
      <c r="AI624">
        <v>505</v>
      </c>
      <c r="AK624">
        <v>1</v>
      </c>
      <c r="AL624">
        <v>0</v>
      </c>
      <c r="AM624">
        <v>4.59</v>
      </c>
      <c r="AN624">
        <v>4.66</v>
      </c>
      <c r="AO624">
        <v>2.84</v>
      </c>
    </row>
    <row r="625" spans="1:41" x14ac:dyDescent="0.3">
      <c r="A625">
        <v>1</v>
      </c>
      <c r="B625">
        <v>0.91</v>
      </c>
      <c r="C625">
        <f t="shared" si="27"/>
        <v>0.97947465398452693</v>
      </c>
      <c r="D625" t="s">
        <v>42</v>
      </c>
      <c r="E625">
        <v>1</v>
      </c>
      <c r="F625">
        <v>0</v>
      </c>
      <c r="G625">
        <v>0</v>
      </c>
      <c r="H625">
        <v>0</v>
      </c>
      <c r="I625">
        <v>0</v>
      </c>
      <c r="J625" t="s">
        <v>40</v>
      </c>
      <c r="K625">
        <v>0</v>
      </c>
      <c r="L625">
        <v>1</v>
      </c>
      <c r="M625">
        <v>0</v>
      </c>
      <c r="N625">
        <v>0</v>
      </c>
      <c r="O625">
        <v>0</v>
      </c>
      <c r="P625">
        <v>0</v>
      </c>
      <c r="Q625">
        <v>0</v>
      </c>
      <c r="R625" t="s">
        <v>39</v>
      </c>
      <c r="S625">
        <v>0</v>
      </c>
      <c r="T625">
        <v>0</v>
      </c>
      <c r="U625">
        <v>0</v>
      </c>
      <c r="V625">
        <v>0</v>
      </c>
      <c r="W625">
        <v>0</v>
      </c>
      <c r="X625">
        <v>0</v>
      </c>
      <c r="Y625">
        <v>0</v>
      </c>
      <c r="Z625">
        <v>1</v>
      </c>
      <c r="AA625">
        <v>63.1</v>
      </c>
      <c r="AB625">
        <v>55</v>
      </c>
      <c r="AC625">
        <v>5430</v>
      </c>
      <c r="AD625">
        <v>8.5996944129279811</v>
      </c>
      <c r="AE625">
        <f t="shared" si="28"/>
        <v>5430</v>
      </c>
      <c r="AF625">
        <v>8.5676057572914335</v>
      </c>
      <c r="AG625">
        <f t="shared" si="29"/>
        <v>5258.5245221850837</v>
      </c>
      <c r="AH625">
        <v>3.2088655636547614E-2</v>
      </c>
      <c r="AI625">
        <v>5430</v>
      </c>
      <c r="AK625">
        <v>1</v>
      </c>
      <c r="AL625">
        <v>0</v>
      </c>
      <c r="AM625">
        <v>6.13</v>
      </c>
      <c r="AN625">
        <v>6</v>
      </c>
      <c r="AO625">
        <v>3.83</v>
      </c>
    </row>
    <row r="626" spans="1:41" x14ac:dyDescent="0.3">
      <c r="A626">
        <v>1</v>
      </c>
      <c r="B626">
        <v>0.3</v>
      </c>
      <c r="C626">
        <f t="shared" si="27"/>
        <v>0.76739499771787789</v>
      </c>
      <c r="D626" t="s">
        <v>46</v>
      </c>
      <c r="E626">
        <v>0</v>
      </c>
      <c r="F626">
        <v>0</v>
      </c>
      <c r="G626">
        <v>0</v>
      </c>
      <c r="H626">
        <v>1</v>
      </c>
      <c r="I626">
        <v>0</v>
      </c>
      <c r="J626" t="s">
        <v>38</v>
      </c>
      <c r="K626">
        <v>0</v>
      </c>
      <c r="L626">
        <v>0</v>
      </c>
      <c r="M626">
        <v>0</v>
      </c>
      <c r="N626">
        <v>0</v>
      </c>
      <c r="O626">
        <v>1</v>
      </c>
      <c r="P626">
        <v>0</v>
      </c>
      <c r="Q626">
        <v>0</v>
      </c>
      <c r="R626" t="s">
        <v>36</v>
      </c>
      <c r="S626">
        <v>0</v>
      </c>
      <c r="T626">
        <v>0</v>
      </c>
      <c r="U626">
        <v>1</v>
      </c>
      <c r="V626">
        <v>0</v>
      </c>
      <c r="W626">
        <v>0</v>
      </c>
      <c r="X626">
        <v>0</v>
      </c>
      <c r="Y626">
        <v>0</v>
      </c>
      <c r="Z626">
        <v>0</v>
      </c>
      <c r="AA626">
        <v>60.8</v>
      </c>
      <c r="AB626">
        <v>61</v>
      </c>
      <c r="AC626">
        <v>540</v>
      </c>
      <c r="AD626">
        <v>6.2915691395583204</v>
      </c>
      <c r="AE626">
        <f t="shared" si="28"/>
        <v>540.00000000000023</v>
      </c>
      <c r="AF626">
        <v>6.1523820826083071</v>
      </c>
      <c r="AG626">
        <f t="shared" si="29"/>
        <v>469.83524119987726</v>
      </c>
      <c r="AH626">
        <v>0.13918705695001332</v>
      </c>
      <c r="AI626">
        <v>540</v>
      </c>
      <c r="AK626">
        <v>1</v>
      </c>
      <c r="AL626">
        <v>0</v>
      </c>
      <c r="AM626">
        <v>4.3</v>
      </c>
      <c r="AN626">
        <v>4.25</v>
      </c>
      <c r="AO626">
        <v>2.6</v>
      </c>
    </row>
    <row r="627" spans="1:41" x14ac:dyDescent="0.3">
      <c r="A627">
        <v>1</v>
      </c>
      <c r="B627">
        <v>0.67</v>
      </c>
      <c r="C627">
        <f t="shared" si="27"/>
        <v>0.91570133873033488</v>
      </c>
      <c r="D627" t="s">
        <v>42</v>
      </c>
      <c r="E627">
        <v>1</v>
      </c>
      <c r="F627">
        <v>0</v>
      </c>
      <c r="G627">
        <v>0</v>
      </c>
      <c r="H627">
        <v>0</v>
      </c>
      <c r="I627">
        <v>0</v>
      </c>
      <c r="J627" t="s">
        <v>48</v>
      </c>
      <c r="K627">
        <v>0</v>
      </c>
      <c r="L627">
        <v>0</v>
      </c>
      <c r="M627">
        <v>1</v>
      </c>
      <c r="N627">
        <v>0</v>
      </c>
      <c r="O627">
        <v>0</v>
      </c>
      <c r="P627">
        <v>0</v>
      </c>
      <c r="Q627">
        <v>0</v>
      </c>
      <c r="R627" t="s">
        <v>36</v>
      </c>
      <c r="S627">
        <v>0</v>
      </c>
      <c r="T627">
        <v>0</v>
      </c>
      <c r="U627">
        <v>1</v>
      </c>
      <c r="V627">
        <v>0</v>
      </c>
      <c r="W627">
        <v>0</v>
      </c>
      <c r="X627">
        <v>0</v>
      </c>
      <c r="Y627">
        <v>0</v>
      </c>
      <c r="Z627">
        <v>0</v>
      </c>
      <c r="AA627">
        <v>56</v>
      </c>
      <c r="AB627">
        <v>67</v>
      </c>
      <c r="AC627">
        <v>1642</v>
      </c>
      <c r="AD627">
        <v>7.4036702900123732</v>
      </c>
      <c r="AE627">
        <f t="shared" si="28"/>
        <v>1641.9999999999995</v>
      </c>
      <c r="AF627">
        <v>7.5810301816489734</v>
      </c>
      <c r="AG627">
        <f t="shared" si="29"/>
        <v>1960.6477486835631</v>
      </c>
      <c r="AH627">
        <v>-0.17735989163660015</v>
      </c>
      <c r="AI627">
        <v>1642</v>
      </c>
      <c r="AK627">
        <v>1</v>
      </c>
      <c r="AL627">
        <v>0</v>
      </c>
      <c r="AM627">
        <v>5.81</v>
      </c>
      <c r="AN627">
        <v>5.78</v>
      </c>
      <c r="AO627">
        <v>3.25</v>
      </c>
    </row>
    <row r="628" spans="1:41" x14ac:dyDescent="0.3">
      <c r="A628">
        <v>1</v>
      </c>
      <c r="B628">
        <v>0.39</v>
      </c>
      <c r="C628">
        <f t="shared" si="27"/>
        <v>0.81297109959900216</v>
      </c>
      <c r="D628" t="s">
        <v>52</v>
      </c>
      <c r="E628">
        <v>0</v>
      </c>
      <c r="F628">
        <v>0</v>
      </c>
      <c r="G628">
        <v>0</v>
      </c>
      <c r="H628">
        <v>0</v>
      </c>
      <c r="I628">
        <v>1</v>
      </c>
      <c r="J628" t="s">
        <v>48</v>
      </c>
      <c r="K628">
        <v>0</v>
      </c>
      <c r="L628">
        <v>0</v>
      </c>
      <c r="M628">
        <v>1</v>
      </c>
      <c r="N628">
        <v>0</v>
      </c>
      <c r="O628">
        <v>0</v>
      </c>
      <c r="P628">
        <v>0</v>
      </c>
      <c r="Q628">
        <v>0</v>
      </c>
      <c r="R628" t="s">
        <v>49</v>
      </c>
      <c r="S628">
        <v>0</v>
      </c>
      <c r="T628">
        <v>0</v>
      </c>
      <c r="U628">
        <v>0</v>
      </c>
      <c r="V628">
        <v>0</v>
      </c>
      <c r="W628">
        <v>0</v>
      </c>
      <c r="X628">
        <v>1</v>
      </c>
      <c r="Y628">
        <v>0</v>
      </c>
      <c r="Z628">
        <v>0</v>
      </c>
      <c r="AA628">
        <v>60.1</v>
      </c>
      <c r="AB628">
        <v>56</v>
      </c>
      <c r="AC628">
        <v>832</v>
      </c>
      <c r="AD628">
        <v>6.7238324408212087</v>
      </c>
      <c r="AE628">
        <f t="shared" si="28"/>
        <v>832.00000000000011</v>
      </c>
      <c r="AF628">
        <v>6.8242053404629797</v>
      </c>
      <c r="AG628">
        <f t="shared" si="29"/>
        <v>919.84514981960069</v>
      </c>
      <c r="AH628">
        <v>-0.10037289964177099</v>
      </c>
      <c r="AI628">
        <v>832</v>
      </c>
      <c r="AK628">
        <v>1</v>
      </c>
      <c r="AL628">
        <v>0</v>
      </c>
      <c r="AM628">
        <v>4.7699999999999996</v>
      </c>
      <c r="AN628">
        <v>4.82</v>
      </c>
      <c r="AO628">
        <v>2.88</v>
      </c>
    </row>
    <row r="629" spans="1:41" x14ac:dyDescent="0.3">
      <c r="A629">
        <v>1</v>
      </c>
      <c r="B629">
        <v>0.53</v>
      </c>
      <c r="C629">
        <f t="shared" si="27"/>
        <v>0.86969758421831245</v>
      </c>
      <c r="D629" t="s">
        <v>46</v>
      </c>
      <c r="E629">
        <v>0</v>
      </c>
      <c r="F629">
        <v>0</v>
      </c>
      <c r="G629">
        <v>0</v>
      </c>
      <c r="H629">
        <v>1</v>
      </c>
      <c r="I629">
        <v>0</v>
      </c>
      <c r="J629" t="s">
        <v>48</v>
      </c>
      <c r="K629">
        <v>0</v>
      </c>
      <c r="L629">
        <v>0</v>
      </c>
      <c r="M629">
        <v>1</v>
      </c>
      <c r="N629">
        <v>0</v>
      </c>
      <c r="O629">
        <v>0</v>
      </c>
      <c r="P629">
        <v>0</v>
      </c>
      <c r="Q629">
        <v>0</v>
      </c>
      <c r="R629" t="s">
        <v>49</v>
      </c>
      <c r="S629">
        <v>0</v>
      </c>
      <c r="T629">
        <v>0</v>
      </c>
      <c r="U629">
        <v>0</v>
      </c>
      <c r="V629">
        <v>0</v>
      </c>
      <c r="W629">
        <v>0</v>
      </c>
      <c r="X629">
        <v>1</v>
      </c>
      <c r="Y629">
        <v>0</v>
      </c>
      <c r="Z629">
        <v>0</v>
      </c>
      <c r="AA629">
        <v>60.6</v>
      </c>
      <c r="AB629">
        <v>55</v>
      </c>
      <c r="AC629">
        <v>1753</v>
      </c>
      <c r="AD629">
        <v>7.4690838849212344</v>
      </c>
      <c r="AE629">
        <f t="shared" si="28"/>
        <v>1752.9999999999998</v>
      </c>
      <c r="AF629">
        <v>7.3859516845668036</v>
      </c>
      <c r="AG629">
        <f t="shared" si="29"/>
        <v>1613.1622863536818</v>
      </c>
      <c r="AH629">
        <v>8.3132200354430807E-2</v>
      </c>
      <c r="AI629">
        <v>1753</v>
      </c>
      <c r="AK629">
        <v>1</v>
      </c>
      <c r="AL629">
        <v>0</v>
      </c>
      <c r="AM629">
        <v>5.26</v>
      </c>
      <c r="AN629">
        <v>5.23</v>
      </c>
      <c r="AO629">
        <v>3.18</v>
      </c>
    </row>
    <row r="630" spans="1:41" x14ac:dyDescent="0.3">
      <c r="A630">
        <v>1</v>
      </c>
      <c r="B630">
        <v>0.7</v>
      </c>
      <c r="C630">
        <f t="shared" si="27"/>
        <v>0.9245641699070527</v>
      </c>
      <c r="D630" t="s">
        <v>52</v>
      </c>
      <c r="E630">
        <v>0</v>
      </c>
      <c r="F630">
        <v>0</v>
      </c>
      <c r="G630">
        <v>0</v>
      </c>
      <c r="H630">
        <v>0</v>
      </c>
      <c r="I630">
        <v>1</v>
      </c>
      <c r="J630" t="s">
        <v>51</v>
      </c>
      <c r="K630">
        <v>1</v>
      </c>
      <c r="L630">
        <v>0</v>
      </c>
      <c r="M630">
        <v>0</v>
      </c>
      <c r="N630">
        <v>0</v>
      </c>
      <c r="O630">
        <v>0</v>
      </c>
      <c r="P630">
        <v>0</v>
      </c>
      <c r="Q630">
        <v>0</v>
      </c>
      <c r="R630" t="s">
        <v>36</v>
      </c>
      <c r="S630">
        <v>0</v>
      </c>
      <c r="T630">
        <v>0</v>
      </c>
      <c r="U630">
        <v>1</v>
      </c>
      <c r="V630">
        <v>0</v>
      </c>
      <c r="W630">
        <v>0</v>
      </c>
      <c r="X630">
        <v>0</v>
      </c>
      <c r="Y630">
        <v>0</v>
      </c>
      <c r="Z630">
        <v>0</v>
      </c>
      <c r="AA630">
        <v>62.3</v>
      </c>
      <c r="AB630">
        <v>58</v>
      </c>
      <c r="AC630">
        <v>2804</v>
      </c>
      <c r="AD630">
        <v>7.9388022481544809</v>
      </c>
      <c r="AE630">
        <f t="shared" si="28"/>
        <v>2804.0000000000005</v>
      </c>
      <c r="AF630">
        <v>7.8156036008093626</v>
      </c>
      <c r="AG630">
        <f t="shared" si="29"/>
        <v>2478.9828175507205</v>
      </c>
      <c r="AH630">
        <v>0.12319864734511832</v>
      </c>
      <c r="AI630">
        <v>2804</v>
      </c>
      <c r="AK630">
        <v>1</v>
      </c>
      <c r="AL630">
        <v>0</v>
      </c>
      <c r="AM630">
        <v>5.69</v>
      </c>
      <c r="AN630">
        <v>5.73</v>
      </c>
      <c r="AO630">
        <v>3.56</v>
      </c>
    </row>
    <row r="631" spans="1:41" x14ac:dyDescent="0.3">
      <c r="A631">
        <v>1</v>
      </c>
      <c r="B631">
        <v>0.34</v>
      </c>
      <c r="C631">
        <f t="shared" si="27"/>
        <v>0.78880964799645237</v>
      </c>
      <c r="D631" t="s">
        <v>46</v>
      </c>
      <c r="E631">
        <v>0</v>
      </c>
      <c r="F631">
        <v>0</v>
      </c>
      <c r="G631">
        <v>0</v>
      </c>
      <c r="H631">
        <v>1</v>
      </c>
      <c r="I631">
        <v>0</v>
      </c>
      <c r="J631" t="s">
        <v>48</v>
      </c>
      <c r="K631">
        <v>0</v>
      </c>
      <c r="L631">
        <v>0</v>
      </c>
      <c r="M631">
        <v>1</v>
      </c>
      <c r="N631">
        <v>0</v>
      </c>
      <c r="O631">
        <v>0</v>
      </c>
      <c r="P631">
        <v>0</v>
      </c>
      <c r="Q631">
        <v>0</v>
      </c>
      <c r="R631" t="s">
        <v>41</v>
      </c>
      <c r="S631">
        <v>0</v>
      </c>
      <c r="T631">
        <v>0</v>
      </c>
      <c r="U631">
        <v>0</v>
      </c>
      <c r="V631">
        <v>0</v>
      </c>
      <c r="W631">
        <v>1</v>
      </c>
      <c r="X631">
        <v>0</v>
      </c>
      <c r="Y631">
        <v>0</v>
      </c>
      <c r="Z631">
        <v>0</v>
      </c>
      <c r="AA631">
        <v>60</v>
      </c>
      <c r="AB631">
        <v>59</v>
      </c>
      <c r="AC631">
        <v>725</v>
      </c>
      <c r="AD631">
        <v>6.5861716548546747</v>
      </c>
      <c r="AE631">
        <f t="shared" si="28"/>
        <v>725</v>
      </c>
      <c r="AF631">
        <v>6.6669931282491213</v>
      </c>
      <c r="AG631">
        <f t="shared" si="29"/>
        <v>786.02856047333398</v>
      </c>
      <c r="AH631">
        <v>-8.0821473394446564E-2</v>
      </c>
      <c r="AI631">
        <v>725</v>
      </c>
      <c r="AK631">
        <v>1</v>
      </c>
      <c r="AL631">
        <v>0</v>
      </c>
      <c r="AM631">
        <v>4.59</v>
      </c>
      <c r="AN631">
        <v>4.55</v>
      </c>
      <c r="AO631">
        <v>2.74</v>
      </c>
    </row>
    <row r="632" spans="1:41" x14ac:dyDescent="0.3">
      <c r="A632">
        <v>1</v>
      </c>
      <c r="B632">
        <v>0.79</v>
      </c>
      <c r="C632">
        <f t="shared" si="27"/>
        <v>0.9494851951207155</v>
      </c>
      <c r="D632" t="s">
        <v>37</v>
      </c>
      <c r="E632">
        <v>0</v>
      </c>
      <c r="F632">
        <v>0</v>
      </c>
      <c r="G632">
        <v>1</v>
      </c>
      <c r="H632">
        <v>0</v>
      </c>
      <c r="I632">
        <v>0</v>
      </c>
      <c r="J632" t="s">
        <v>48</v>
      </c>
      <c r="K632">
        <v>0</v>
      </c>
      <c r="L632">
        <v>0</v>
      </c>
      <c r="M632">
        <v>1</v>
      </c>
      <c r="N632">
        <v>0</v>
      </c>
      <c r="O632">
        <v>0</v>
      </c>
      <c r="P632">
        <v>0</v>
      </c>
      <c r="Q632">
        <v>0</v>
      </c>
      <c r="R632" t="s">
        <v>36</v>
      </c>
      <c r="S632">
        <v>0</v>
      </c>
      <c r="T632">
        <v>0</v>
      </c>
      <c r="U632">
        <v>1</v>
      </c>
      <c r="V632">
        <v>0</v>
      </c>
      <c r="W632">
        <v>0</v>
      </c>
      <c r="X632">
        <v>0</v>
      </c>
      <c r="Y632">
        <v>0</v>
      </c>
      <c r="Z632">
        <v>0</v>
      </c>
      <c r="AA632">
        <v>62</v>
      </c>
      <c r="AB632">
        <v>55</v>
      </c>
      <c r="AC632">
        <v>3081</v>
      </c>
      <c r="AD632">
        <v>8.0330094985966678</v>
      </c>
      <c r="AE632">
        <f t="shared" si="28"/>
        <v>3080.9999999999995</v>
      </c>
      <c r="AF632">
        <v>8.0236498762784354</v>
      </c>
      <c r="AG632">
        <f t="shared" si="29"/>
        <v>3052.2975352859266</v>
      </c>
      <c r="AH632">
        <v>9.3596223182323968E-3</v>
      </c>
      <c r="AI632">
        <v>3081</v>
      </c>
      <c r="AK632">
        <v>1</v>
      </c>
      <c r="AL632">
        <v>0</v>
      </c>
      <c r="AM632">
        <v>5.93</v>
      </c>
      <c r="AN632">
        <v>5.95</v>
      </c>
      <c r="AO632">
        <v>3.68</v>
      </c>
    </row>
    <row r="633" spans="1:41" x14ac:dyDescent="0.3">
      <c r="A633">
        <v>1</v>
      </c>
      <c r="B633">
        <v>0.33</v>
      </c>
      <c r="C633">
        <f t="shared" si="27"/>
        <v>0.78364833533306566</v>
      </c>
      <c r="D633" t="s">
        <v>46</v>
      </c>
      <c r="E633">
        <v>0</v>
      </c>
      <c r="F633">
        <v>0</v>
      </c>
      <c r="G633">
        <v>0</v>
      </c>
      <c r="H633">
        <v>1</v>
      </c>
      <c r="I633">
        <v>0</v>
      </c>
      <c r="J633" t="s">
        <v>38</v>
      </c>
      <c r="K633">
        <v>0</v>
      </c>
      <c r="L633">
        <v>0</v>
      </c>
      <c r="M633">
        <v>0</v>
      </c>
      <c r="N633">
        <v>0</v>
      </c>
      <c r="O633">
        <v>1</v>
      </c>
      <c r="P633">
        <v>0</v>
      </c>
      <c r="Q633">
        <v>0</v>
      </c>
      <c r="R633" t="s">
        <v>49</v>
      </c>
      <c r="S633">
        <v>0</v>
      </c>
      <c r="T633">
        <v>0</v>
      </c>
      <c r="U633">
        <v>0</v>
      </c>
      <c r="V633">
        <v>0</v>
      </c>
      <c r="W633">
        <v>0</v>
      </c>
      <c r="X633">
        <v>1</v>
      </c>
      <c r="Y633">
        <v>0</v>
      </c>
      <c r="Z633">
        <v>0</v>
      </c>
      <c r="AA633">
        <v>62.4</v>
      </c>
      <c r="AB633">
        <v>58</v>
      </c>
      <c r="AC633">
        <v>521</v>
      </c>
      <c r="AD633">
        <v>6.2557500417533669</v>
      </c>
      <c r="AE633">
        <f t="shared" si="28"/>
        <v>521</v>
      </c>
      <c r="AF633">
        <v>6.4431208076862987</v>
      </c>
      <c r="AG633">
        <f t="shared" si="29"/>
        <v>628.36474856874565</v>
      </c>
      <c r="AH633">
        <v>-0.18737076593293178</v>
      </c>
      <c r="AI633">
        <v>521</v>
      </c>
      <c r="AK633">
        <v>1</v>
      </c>
      <c r="AL633">
        <v>0</v>
      </c>
      <c r="AM633">
        <v>4.3899999999999997</v>
      </c>
      <c r="AN633">
        <v>4.42</v>
      </c>
      <c r="AO633">
        <v>2.75</v>
      </c>
    </row>
    <row r="634" spans="1:41" x14ac:dyDescent="0.3">
      <c r="A634">
        <v>1</v>
      </c>
      <c r="B634">
        <v>0.72</v>
      </c>
      <c r="C634">
        <f t="shared" si="27"/>
        <v>0.93030941457244143</v>
      </c>
      <c r="D634" t="s">
        <v>37</v>
      </c>
      <c r="E634">
        <v>0</v>
      </c>
      <c r="F634">
        <v>0</v>
      </c>
      <c r="G634">
        <v>1</v>
      </c>
      <c r="H634">
        <v>0</v>
      </c>
      <c r="I634">
        <v>0</v>
      </c>
      <c r="J634" t="s">
        <v>40</v>
      </c>
      <c r="K634">
        <v>0</v>
      </c>
      <c r="L634">
        <v>1</v>
      </c>
      <c r="M634">
        <v>0</v>
      </c>
      <c r="N634">
        <v>0</v>
      </c>
      <c r="O634">
        <v>0</v>
      </c>
      <c r="P634">
        <v>0</v>
      </c>
      <c r="Q634">
        <v>0</v>
      </c>
      <c r="R634" t="s">
        <v>36</v>
      </c>
      <c r="S634">
        <v>0</v>
      </c>
      <c r="T634">
        <v>0</v>
      </c>
      <c r="U634">
        <v>1</v>
      </c>
      <c r="V634">
        <v>0</v>
      </c>
      <c r="W634">
        <v>0</v>
      </c>
      <c r="X634">
        <v>0</v>
      </c>
      <c r="Y634">
        <v>0</v>
      </c>
      <c r="Z634">
        <v>0</v>
      </c>
      <c r="AA634">
        <v>60.5</v>
      </c>
      <c r="AB634">
        <v>55</v>
      </c>
      <c r="AC634">
        <v>3409</v>
      </c>
      <c r="AD634">
        <v>8.1341742721379031</v>
      </c>
      <c r="AE634">
        <f t="shared" si="28"/>
        <v>3409</v>
      </c>
      <c r="AF634">
        <v>7.900864663994426</v>
      </c>
      <c r="AG634">
        <f t="shared" si="29"/>
        <v>2699.6155797744777</v>
      </c>
      <c r="AH634">
        <v>0.23330960814347712</v>
      </c>
      <c r="AI634">
        <v>3409</v>
      </c>
      <c r="AK634">
        <v>1</v>
      </c>
      <c r="AL634">
        <v>0</v>
      </c>
      <c r="AM634">
        <v>5.8</v>
      </c>
      <c r="AN634">
        <v>5.86</v>
      </c>
      <c r="AO634">
        <v>3.53</v>
      </c>
    </row>
    <row r="635" spans="1:41" x14ac:dyDescent="0.3">
      <c r="A635">
        <v>1</v>
      </c>
      <c r="B635">
        <v>0.41</v>
      </c>
      <c r="C635">
        <f t="shared" si="27"/>
        <v>0.82196092099022677</v>
      </c>
      <c r="D635" t="s">
        <v>37</v>
      </c>
      <c r="E635">
        <v>0</v>
      </c>
      <c r="F635">
        <v>0</v>
      </c>
      <c r="G635">
        <v>1</v>
      </c>
      <c r="H635">
        <v>0</v>
      </c>
      <c r="I635">
        <v>0</v>
      </c>
      <c r="J635" t="s">
        <v>44</v>
      </c>
      <c r="K635">
        <v>0</v>
      </c>
      <c r="L635">
        <v>0</v>
      </c>
      <c r="M635">
        <v>0</v>
      </c>
      <c r="N635">
        <v>0</v>
      </c>
      <c r="O635">
        <v>0</v>
      </c>
      <c r="P635">
        <v>1</v>
      </c>
      <c r="Q635">
        <v>0</v>
      </c>
      <c r="R635" t="s">
        <v>39</v>
      </c>
      <c r="S635">
        <v>0</v>
      </c>
      <c r="T635">
        <v>0</v>
      </c>
      <c r="U635">
        <v>0</v>
      </c>
      <c r="V635">
        <v>0</v>
      </c>
      <c r="W635">
        <v>0</v>
      </c>
      <c r="X635">
        <v>0</v>
      </c>
      <c r="Y635">
        <v>0</v>
      </c>
      <c r="Z635">
        <v>1</v>
      </c>
      <c r="AA635">
        <v>61.6</v>
      </c>
      <c r="AB635">
        <v>56</v>
      </c>
      <c r="AC635">
        <v>753</v>
      </c>
      <c r="AD635">
        <v>6.6240652277998935</v>
      </c>
      <c r="AE635">
        <f t="shared" si="28"/>
        <v>752.99999999999989</v>
      </c>
      <c r="AF635">
        <v>6.8975912492810139</v>
      </c>
      <c r="AG635">
        <f t="shared" si="29"/>
        <v>989.88744948912597</v>
      </c>
      <c r="AH635">
        <v>-0.27352602148112037</v>
      </c>
      <c r="AI635">
        <v>753</v>
      </c>
      <c r="AK635">
        <v>1</v>
      </c>
      <c r="AL635">
        <v>0</v>
      </c>
      <c r="AM635">
        <v>4.79</v>
      </c>
      <c r="AN635">
        <v>4.82</v>
      </c>
      <c r="AO635">
        <v>2.96</v>
      </c>
    </row>
    <row r="636" spans="1:41" x14ac:dyDescent="0.3">
      <c r="A636">
        <v>1</v>
      </c>
      <c r="B636">
        <v>0.34</v>
      </c>
      <c r="C636">
        <f t="shared" si="27"/>
        <v>0.78880964799645237</v>
      </c>
      <c r="D636" t="s">
        <v>37</v>
      </c>
      <c r="E636">
        <v>0</v>
      </c>
      <c r="F636">
        <v>0</v>
      </c>
      <c r="G636">
        <v>1</v>
      </c>
      <c r="H636">
        <v>0</v>
      </c>
      <c r="I636">
        <v>0</v>
      </c>
      <c r="J636" t="s">
        <v>47</v>
      </c>
      <c r="K636">
        <v>0</v>
      </c>
      <c r="L636">
        <v>0</v>
      </c>
      <c r="M636">
        <v>0</v>
      </c>
      <c r="N636">
        <v>1</v>
      </c>
      <c r="O636">
        <v>0</v>
      </c>
      <c r="P636">
        <v>0</v>
      </c>
      <c r="Q636">
        <v>0</v>
      </c>
      <c r="R636" t="s">
        <v>50</v>
      </c>
      <c r="S636">
        <v>0</v>
      </c>
      <c r="T636">
        <v>1</v>
      </c>
      <c r="U636">
        <v>0</v>
      </c>
      <c r="V636">
        <v>0</v>
      </c>
      <c r="W636">
        <v>0</v>
      </c>
      <c r="X636">
        <v>0</v>
      </c>
      <c r="Y636">
        <v>0</v>
      </c>
      <c r="Z636">
        <v>0</v>
      </c>
      <c r="AA636">
        <v>60.7</v>
      </c>
      <c r="AB636">
        <v>57</v>
      </c>
      <c r="AC636">
        <v>974</v>
      </c>
      <c r="AD636">
        <v>6.8814113036425351</v>
      </c>
      <c r="AE636">
        <f t="shared" si="28"/>
        <v>974</v>
      </c>
      <c r="AF636">
        <v>6.963532653238989</v>
      </c>
      <c r="AG636">
        <f t="shared" si="29"/>
        <v>1057.3622614728183</v>
      </c>
      <c r="AH636">
        <v>-8.2121349596453896E-2</v>
      </c>
      <c r="AI636">
        <v>974</v>
      </c>
      <c r="AK636">
        <v>1</v>
      </c>
      <c r="AL636">
        <v>0</v>
      </c>
      <c r="AM636">
        <v>4.51</v>
      </c>
      <c r="AN636">
        <v>4.55</v>
      </c>
      <c r="AO636">
        <v>2.75</v>
      </c>
    </row>
    <row r="637" spans="1:41" x14ac:dyDescent="0.3">
      <c r="A637">
        <v>1</v>
      </c>
      <c r="B637">
        <v>0.34</v>
      </c>
      <c r="C637">
        <f t="shared" si="27"/>
        <v>0.78880964799645237</v>
      </c>
      <c r="D637" t="s">
        <v>37</v>
      </c>
      <c r="E637">
        <v>0</v>
      </c>
      <c r="F637">
        <v>0</v>
      </c>
      <c r="G637">
        <v>1</v>
      </c>
      <c r="H637">
        <v>0</v>
      </c>
      <c r="I637">
        <v>0</v>
      </c>
      <c r="J637" t="s">
        <v>44</v>
      </c>
      <c r="K637">
        <v>0</v>
      </c>
      <c r="L637">
        <v>0</v>
      </c>
      <c r="M637">
        <v>0</v>
      </c>
      <c r="N637">
        <v>0</v>
      </c>
      <c r="O637">
        <v>0</v>
      </c>
      <c r="P637">
        <v>1</v>
      </c>
      <c r="Q637">
        <v>0</v>
      </c>
      <c r="R637" t="s">
        <v>36</v>
      </c>
      <c r="S637">
        <v>0</v>
      </c>
      <c r="T637">
        <v>0</v>
      </c>
      <c r="U637">
        <v>1</v>
      </c>
      <c r="V637">
        <v>0</v>
      </c>
      <c r="W637">
        <v>0</v>
      </c>
      <c r="X637">
        <v>0</v>
      </c>
      <c r="Y637">
        <v>0</v>
      </c>
      <c r="Z637">
        <v>0</v>
      </c>
      <c r="AA637">
        <v>62.4</v>
      </c>
      <c r="AB637">
        <v>56</v>
      </c>
      <c r="AC637">
        <v>459</v>
      </c>
      <c r="AD637">
        <v>6.1290502100605453</v>
      </c>
      <c r="AE637">
        <f t="shared" si="28"/>
        <v>459.00000000000006</v>
      </c>
      <c r="AF637">
        <v>6.2416444621430216</v>
      </c>
      <c r="AG637">
        <f t="shared" si="29"/>
        <v>513.70258117936078</v>
      </c>
      <c r="AH637">
        <v>-0.11259425208247631</v>
      </c>
      <c r="AI637">
        <v>459</v>
      </c>
      <c r="AK637">
        <v>1</v>
      </c>
      <c r="AL637">
        <v>0</v>
      </c>
      <c r="AM637">
        <v>4.45</v>
      </c>
      <c r="AN637">
        <v>4.49</v>
      </c>
      <c r="AO637">
        <v>2.79</v>
      </c>
    </row>
    <row r="638" spans="1:41" x14ac:dyDescent="0.3">
      <c r="A638">
        <v>1</v>
      </c>
      <c r="B638">
        <v>0.56000000000000005</v>
      </c>
      <c r="C638">
        <f t="shared" si="27"/>
        <v>0.88029157857036111</v>
      </c>
      <c r="D638" t="s">
        <v>46</v>
      </c>
      <c r="E638">
        <v>0</v>
      </c>
      <c r="F638">
        <v>0</v>
      </c>
      <c r="G638">
        <v>0</v>
      </c>
      <c r="H638">
        <v>1</v>
      </c>
      <c r="I638">
        <v>0</v>
      </c>
      <c r="J638" t="s">
        <v>47</v>
      </c>
      <c r="K638">
        <v>0</v>
      </c>
      <c r="L638">
        <v>0</v>
      </c>
      <c r="M638">
        <v>0</v>
      </c>
      <c r="N638">
        <v>1</v>
      </c>
      <c r="O638">
        <v>0</v>
      </c>
      <c r="P638">
        <v>0</v>
      </c>
      <c r="Q638">
        <v>0</v>
      </c>
      <c r="R638" t="s">
        <v>49</v>
      </c>
      <c r="S638">
        <v>0</v>
      </c>
      <c r="T638">
        <v>0</v>
      </c>
      <c r="U638">
        <v>0</v>
      </c>
      <c r="V638">
        <v>0</v>
      </c>
      <c r="W638">
        <v>0</v>
      </c>
      <c r="X638">
        <v>1</v>
      </c>
      <c r="Y638">
        <v>0</v>
      </c>
      <c r="Z638">
        <v>0</v>
      </c>
      <c r="AA638">
        <v>62.5</v>
      </c>
      <c r="AB638">
        <v>57</v>
      </c>
      <c r="AC638">
        <v>1698</v>
      </c>
      <c r="AD638">
        <v>7.4372063668712922</v>
      </c>
      <c r="AE638">
        <f t="shared" si="28"/>
        <v>1697.9999999999993</v>
      </c>
      <c r="AF638">
        <v>7.4243669926079221</v>
      </c>
      <c r="AG638">
        <f t="shared" si="29"/>
        <v>1676.3381026829024</v>
      </c>
      <c r="AH638">
        <v>1.2839374263370118E-2</v>
      </c>
      <c r="AI638">
        <v>1698</v>
      </c>
      <c r="AK638">
        <v>1</v>
      </c>
      <c r="AL638">
        <v>0</v>
      </c>
      <c r="AM638">
        <v>5.28</v>
      </c>
      <c r="AN638">
        <v>5.25</v>
      </c>
      <c r="AO638">
        <v>3.29</v>
      </c>
    </row>
    <row r="639" spans="1:41" x14ac:dyDescent="0.3">
      <c r="A639">
        <v>1</v>
      </c>
      <c r="B639">
        <v>0.51</v>
      </c>
      <c r="C639">
        <f t="shared" si="27"/>
        <v>0.8623720686657278</v>
      </c>
      <c r="D639" t="s">
        <v>46</v>
      </c>
      <c r="E639">
        <v>0</v>
      </c>
      <c r="F639">
        <v>0</v>
      </c>
      <c r="G639">
        <v>0</v>
      </c>
      <c r="H639">
        <v>1</v>
      </c>
      <c r="I639">
        <v>0</v>
      </c>
      <c r="J639" t="s">
        <v>40</v>
      </c>
      <c r="K639">
        <v>0</v>
      </c>
      <c r="L639">
        <v>1</v>
      </c>
      <c r="M639">
        <v>0</v>
      </c>
      <c r="N639">
        <v>0</v>
      </c>
      <c r="O639">
        <v>0</v>
      </c>
      <c r="P639">
        <v>0</v>
      </c>
      <c r="Q639">
        <v>0</v>
      </c>
      <c r="R639" t="s">
        <v>36</v>
      </c>
      <c r="S639">
        <v>0</v>
      </c>
      <c r="T639">
        <v>0</v>
      </c>
      <c r="U639">
        <v>1</v>
      </c>
      <c r="V639">
        <v>0</v>
      </c>
      <c r="W639">
        <v>0</v>
      </c>
      <c r="X639">
        <v>0</v>
      </c>
      <c r="Y639">
        <v>0</v>
      </c>
      <c r="Z639">
        <v>0</v>
      </c>
      <c r="AA639">
        <v>62.9</v>
      </c>
      <c r="AB639">
        <v>57</v>
      </c>
      <c r="AC639">
        <v>1402</v>
      </c>
      <c r="AD639">
        <v>7.2456550675945355</v>
      </c>
      <c r="AE639">
        <f t="shared" si="28"/>
        <v>1402.0000000000002</v>
      </c>
      <c r="AF639">
        <v>7.2282220819066509</v>
      </c>
      <c r="AG639">
        <f t="shared" si="29"/>
        <v>1377.77076166862</v>
      </c>
      <c r="AH639">
        <v>1.7432985687884539E-2</v>
      </c>
      <c r="AI639">
        <v>1402</v>
      </c>
      <c r="AK639">
        <v>1</v>
      </c>
      <c r="AL639">
        <v>0</v>
      </c>
      <c r="AM639">
        <v>5.1100000000000003</v>
      </c>
      <c r="AN639">
        <v>5.0599999999999996</v>
      </c>
      <c r="AO639">
        <v>3.2</v>
      </c>
    </row>
    <row r="640" spans="1:41" x14ac:dyDescent="0.3">
      <c r="A640">
        <v>1</v>
      </c>
      <c r="B640">
        <v>0.32</v>
      </c>
      <c r="C640">
        <f t="shared" si="27"/>
        <v>0.77836353222053056</v>
      </c>
      <c r="D640" t="s">
        <v>52</v>
      </c>
      <c r="E640">
        <v>0</v>
      </c>
      <c r="F640">
        <v>0</v>
      </c>
      <c r="G640">
        <v>0</v>
      </c>
      <c r="H640">
        <v>0</v>
      </c>
      <c r="I640">
        <v>1</v>
      </c>
      <c r="J640" t="s">
        <v>47</v>
      </c>
      <c r="K640">
        <v>0</v>
      </c>
      <c r="L640">
        <v>0</v>
      </c>
      <c r="M640">
        <v>0</v>
      </c>
      <c r="N640">
        <v>1</v>
      </c>
      <c r="O640">
        <v>0</v>
      </c>
      <c r="P640">
        <v>0</v>
      </c>
      <c r="Q640">
        <v>0</v>
      </c>
      <c r="R640" t="s">
        <v>45</v>
      </c>
      <c r="S640">
        <v>0</v>
      </c>
      <c r="T640">
        <v>0</v>
      </c>
      <c r="U640">
        <v>0</v>
      </c>
      <c r="V640">
        <v>1</v>
      </c>
      <c r="W640">
        <v>0</v>
      </c>
      <c r="X640">
        <v>0</v>
      </c>
      <c r="Y640">
        <v>0</v>
      </c>
      <c r="Z640">
        <v>0</v>
      </c>
      <c r="AA640">
        <v>62.4</v>
      </c>
      <c r="AB640">
        <v>59</v>
      </c>
      <c r="AC640">
        <v>421</v>
      </c>
      <c r="AD640">
        <v>6.0426328336823811</v>
      </c>
      <c r="AE640">
        <f t="shared" si="28"/>
        <v>420.99999999999989</v>
      </c>
      <c r="AF640">
        <v>6.1302896594187608</v>
      </c>
      <c r="AG640">
        <f t="shared" si="29"/>
        <v>459.56925996699493</v>
      </c>
      <c r="AH640">
        <v>-8.7656825736379673E-2</v>
      </c>
      <c r="AI640">
        <v>421</v>
      </c>
      <c r="AK640">
        <v>1</v>
      </c>
      <c r="AL640">
        <v>0</v>
      </c>
      <c r="AM640">
        <v>4.3499999999999996</v>
      </c>
      <c r="AN640">
        <v>4.4000000000000004</v>
      </c>
      <c r="AO640">
        <v>2.73</v>
      </c>
    </row>
    <row r="641" spans="1:41" x14ac:dyDescent="0.3">
      <c r="A641">
        <v>1</v>
      </c>
      <c r="B641">
        <v>0.3</v>
      </c>
      <c r="C641">
        <f t="shared" si="27"/>
        <v>0.76739499771787789</v>
      </c>
      <c r="D641" t="s">
        <v>46</v>
      </c>
      <c r="E641">
        <v>0</v>
      </c>
      <c r="F641">
        <v>0</v>
      </c>
      <c r="G641">
        <v>0</v>
      </c>
      <c r="H641">
        <v>1</v>
      </c>
      <c r="I641">
        <v>0</v>
      </c>
      <c r="J641" t="s">
        <v>51</v>
      </c>
      <c r="K641">
        <v>1</v>
      </c>
      <c r="L641">
        <v>0</v>
      </c>
      <c r="M641">
        <v>0</v>
      </c>
      <c r="N641">
        <v>0</v>
      </c>
      <c r="O641">
        <v>0</v>
      </c>
      <c r="P641">
        <v>0</v>
      </c>
      <c r="Q641">
        <v>0</v>
      </c>
      <c r="R641" t="s">
        <v>41</v>
      </c>
      <c r="S641">
        <v>0</v>
      </c>
      <c r="T641">
        <v>0</v>
      </c>
      <c r="U641">
        <v>0</v>
      </c>
      <c r="V641">
        <v>0</v>
      </c>
      <c r="W641">
        <v>1</v>
      </c>
      <c r="X641">
        <v>0</v>
      </c>
      <c r="Y641">
        <v>0</v>
      </c>
      <c r="Z641">
        <v>0</v>
      </c>
      <c r="AA641">
        <v>61.9</v>
      </c>
      <c r="AB641">
        <v>58</v>
      </c>
      <c r="AC641">
        <v>712</v>
      </c>
      <c r="AD641">
        <v>6.5680779114119758</v>
      </c>
      <c r="AE641">
        <f t="shared" si="28"/>
        <v>712</v>
      </c>
      <c r="AF641">
        <v>6.5852696070013543</v>
      </c>
      <c r="AG641">
        <f t="shared" si="29"/>
        <v>724.34631018041705</v>
      </c>
      <c r="AH641">
        <v>-1.7191695589378497E-2</v>
      </c>
      <c r="AI641">
        <v>712</v>
      </c>
      <c r="AK641">
        <v>1</v>
      </c>
      <c r="AL641">
        <v>0</v>
      </c>
      <c r="AM641">
        <v>4.28</v>
      </c>
      <c r="AN641">
        <v>4.32</v>
      </c>
      <c r="AO641">
        <v>2.66</v>
      </c>
    </row>
    <row r="642" spans="1:41" x14ac:dyDescent="0.3">
      <c r="A642">
        <v>1</v>
      </c>
      <c r="B642">
        <v>0.43</v>
      </c>
      <c r="C642">
        <f t="shared" si="27"/>
        <v>0.83061489223310514</v>
      </c>
      <c r="D642" t="s">
        <v>37</v>
      </c>
      <c r="E642">
        <v>0</v>
      </c>
      <c r="F642">
        <v>0</v>
      </c>
      <c r="G642">
        <v>1</v>
      </c>
      <c r="H642">
        <v>0</v>
      </c>
      <c r="I642">
        <v>0</v>
      </c>
      <c r="J642" t="s">
        <v>48</v>
      </c>
      <c r="K642">
        <v>0</v>
      </c>
      <c r="L642">
        <v>0</v>
      </c>
      <c r="M642">
        <v>1</v>
      </c>
      <c r="N642">
        <v>0</v>
      </c>
      <c r="O642">
        <v>0</v>
      </c>
      <c r="P642">
        <v>0</v>
      </c>
      <c r="Q642">
        <v>0</v>
      </c>
      <c r="R642" t="s">
        <v>50</v>
      </c>
      <c r="S642">
        <v>0</v>
      </c>
      <c r="T642">
        <v>1</v>
      </c>
      <c r="U642">
        <v>0</v>
      </c>
      <c r="V642">
        <v>0</v>
      </c>
      <c r="W642">
        <v>0</v>
      </c>
      <c r="X642">
        <v>0</v>
      </c>
      <c r="Y642">
        <v>0</v>
      </c>
      <c r="Z642">
        <v>0</v>
      </c>
      <c r="AA642">
        <v>62</v>
      </c>
      <c r="AB642">
        <v>56</v>
      </c>
      <c r="AC642">
        <v>1580</v>
      </c>
      <c r="AD642">
        <v>7.3651801260210128</v>
      </c>
      <c r="AE642">
        <f t="shared" si="28"/>
        <v>1580.0000000000005</v>
      </c>
      <c r="AF642">
        <v>7.4089403838517693</v>
      </c>
      <c r="AG642">
        <f t="shared" si="29"/>
        <v>1650.676336556915</v>
      </c>
      <c r="AH642">
        <v>-4.3760257830756544E-2</v>
      </c>
      <c r="AI642">
        <v>1580</v>
      </c>
      <c r="AK642">
        <v>1</v>
      </c>
      <c r="AL642">
        <v>0</v>
      </c>
      <c r="AM642">
        <v>4.87</v>
      </c>
      <c r="AN642">
        <v>4.84</v>
      </c>
      <c r="AO642">
        <v>3.01</v>
      </c>
    </row>
    <row r="643" spans="1:41" x14ac:dyDescent="0.3">
      <c r="A643">
        <v>1</v>
      </c>
      <c r="B643">
        <v>0.9</v>
      </c>
      <c r="C643">
        <f t="shared" ref="C643:C706" si="30">(B643^0.2199)</f>
        <v>0.97709755787710961</v>
      </c>
      <c r="D643" t="s">
        <v>34</v>
      </c>
      <c r="E643">
        <v>0</v>
      </c>
      <c r="F643">
        <v>1</v>
      </c>
      <c r="G643">
        <v>0</v>
      </c>
      <c r="H643">
        <v>0</v>
      </c>
      <c r="I643">
        <v>0</v>
      </c>
      <c r="J643" t="s">
        <v>48</v>
      </c>
      <c r="K643">
        <v>0</v>
      </c>
      <c r="L643">
        <v>0</v>
      </c>
      <c r="M643">
        <v>1</v>
      </c>
      <c r="N643">
        <v>0</v>
      </c>
      <c r="O643">
        <v>0</v>
      </c>
      <c r="P643">
        <v>0</v>
      </c>
      <c r="Q643">
        <v>0</v>
      </c>
      <c r="R643" t="s">
        <v>36</v>
      </c>
      <c r="S643">
        <v>0</v>
      </c>
      <c r="T643">
        <v>0</v>
      </c>
      <c r="U643">
        <v>1</v>
      </c>
      <c r="V643">
        <v>0</v>
      </c>
      <c r="W643">
        <v>0</v>
      </c>
      <c r="X643">
        <v>0</v>
      </c>
      <c r="Y643">
        <v>0</v>
      </c>
      <c r="Z643">
        <v>0</v>
      </c>
      <c r="AA643">
        <v>63.1</v>
      </c>
      <c r="AB643">
        <v>58</v>
      </c>
      <c r="AC643">
        <v>3950</v>
      </c>
      <c r="AD643">
        <v>8.281470857895167</v>
      </c>
      <c r="AE643">
        <f t="shared" ref="AE643:AE706" si="31">EXP(AD643)</f>
        <v>3949.9999999999977</v>
      </c>
      <c r="AF643">
        <v>8.1820974829669115</v>
      </c>
      <c r="AG643">
        <f t="shared" ref="AG643:AG706" si="32">EXP(AF643)</f>
        <v>3576.3481286487681</v>
      </c>
      <c r="AH643">
        <v>9.9373374928255487E-2</v>
      </c>
      <c r="AI643">
        <v>3950</v>
      </c>
      <c r="AK643">
        <v>1</v>
      </c>
      <c r="AL643">
        <v>0</v>
      </c>
      <c r="AM643">
        <v>6.12</v>
      </c>
      <c r="AN643">
        <v>6.18</v>
      </c>
      <c r="AO643">
        <v>3.88</v>
      </c>
    </row>
    <row r="644" spans="1:41" x14ac:dyDescent="0.3">
      <c r="A644">
        <v>1</v>
      </c>
      <c r="B644">
        <v>0.3</v>
      </c>
      <c r="C644">
        <f t="shared" si="30"/>
        <v>0.76739499771787789</v>
      </c>
      <c r="D644" t="s">
        <v>37</v>
      </c>
      <c r="E644">
        <v>0</v>
      </c>
      <c r="F644">
        <v>0</v>
      </c>
      <c r="G644">
        <v>1</v>
      </c>
      <c r="H644">
        <v>0</v>
      </c>
      <c r="I644">
        <v>0</v>
      </c>
      <c r="J644" t="s">
        <v>38</v>
      </c>
      <c r="K644">
        <v>0</v>
      </c>
      <c r="L644">
        <v>0</v>
      </c>
      <c r="M644">
        <v>0</v>
      </c>
      <c r="N644">
        <v>0</v>
      </c>
      <c r="O644">
        <v>1</v>
      </c>
      <c r="P644">
        <v>0</v>
      </c>
      <c r="Q644">
        <v>0</v>
      </c>
      <c r="R644" t="s">
        <v>36</v>
      </c>
      <c r="S644">
        <v>0</v>
      </c>
      <c r="T644">
        <v>0</v>
      </c>
      <c r="U644">
        <v>1</v>
      </c>
      <c r="V644">
        <v>0</v>
      </c>
      <c r="W644">
        <v>0</v>
      </c>
      <c r="X644">
        <v>0</v>
      </c>
      <c r="Y644">
        <v>0</v>
      </c>
      <c r="Z644">
        <v>0</v>
      </c>
      <c r="AA644">
        <v>61.9</v>
      </c>
      <c r="AB644">
        <v>54</v>
      </c>
      <c r="AC644">
        <v>514</v>
      </c>
      <c r="AD644">
        <v>6.2422232654551655</v>
      </c>
      <c r="AE644">
        <f t="shared" si="31"/>
        <v>514.00000000000023</v>
      </c>
      <c r="AF644">
        <v>6.1500046373550106</v>
      </c>
      <c r="AG644">
        <f t="shared" si="32"/>
        <v>468.71956039637888</v>
      </c>
      <c r="AH644">
        <v>9.2218628100154909E-2</v>
      </c>
      <c r="AI644">
        <v>514</v>
      </c>
      <c r="AK644">
        <v>1</v>
      </c>
      <c r="AL644">
        <v>0</v>
      </c>
      <c r="AM644">
        <v>4.3099999999999996</v>
      </c>
      <c r="AN644">
        <v>4.34</v>
      </c>
      <c r="AO644">
        <v>2.68</v>
      </c>
    </row>
    <row r="645" spans="1:41" x14ac:dyDescent="0.3">
      <c r="A645">
        <v>1</v>
      </c>
      <c r="B645">
        <v>0.33</v>
      </c>
      <c r="C645">
        <f t="shared" si="30"/>
        <v>0.78364833533306566</v>
      </c>
      <c r="D645" t="s">
        <v>37</v>
      </c>
      <c r="E645">
        <v>0</v>
      </c>
      <c r="F645">
        <v>0</v>
      </c>
      <c r="G645">
        <v>1</v>
      </c>
      <c r="H645">
        <v>0</v>
      </c>
      <c r="I645">
        <v>0</v>
      </c>
      <c r="J645" t="s">
        <v>47</v>
      </c>
      <c r="K645">
        <v>0</v>
      </c>
      <c r="L645">
        <v>0</v>
      </c>
      <c r="M645">
        <v>0</v>
      </c>
      <c r="N645">
        <v>1</v>
      </c>
      <c r="O645">
        <v>0</v>
      </c>
      <c r="P645">
        <v>0</v>
      </c>
      <c r="Q645">
        <v>0</v>
      </c>
      <c r="R645" t="s">
        <v>43</v>
      </c>
      <c r="S645">
        <v>0</v>
      </c>
      <c r="T645">
        <v>0</v>
      </c>
      <c r="U645">
        <v>0</v>
      </c>
      <c r="V645">
        <v>0</v>
      </c>
      <c r="W645">
        <v>0</v>
      </c>
      <c r="X645">
        <v>0</v>
      </c>
      <c r="Y645">
        <v>1</v>
      </c>
      <c r="Z645">
        <v>0</v>
      </c>
      <c r="AA645">
        <v>62</v>
      </c>
      <c r="AB645">
        <v>55</v>
      </c>
      <c r="AC645">
        <v>838</v>
      </c>
      <c r="AD645">
        <v>6.7310181004820828</v>
      </c>
      <c r="AE645">
        <f t="shared" si="31"/>
        <v>837.99999999999977</v>
      </c>
      <c r="AF645">
        <v>6.8125864881668026</v>
      </c>
      <c r="AG645">
        <f t="shared" si="32"/>
        <v>909.21945362262238</v>
      </c>
      <c r="AH645">
        <v>-8.1568387684719745E-2</v>
      </c>
      <c r="AI645">
        <v>838</v>
      </c>
      <c r="AK645">
        <v>1</v>
      </c>
      <c r="AL645">
        <v>0</v>
      </c>
      <c r="AM645">
        <v>4.45</v>
      </c>
      <c r="AN645">
        <v>4.49</v>
      </c>
      <c r="AO645">
        <v>2.77</v>
      </c>
    </row>
    <row r="646" spans="1:41" x14ac:dyDescent="0.3">
      <c r="A646">
        <v>1</v>
      </c>
      <c r="B646">
        <v>0.48</v>
      </c>
      <c r="C646">
        <f t="shared" si="30"/>
        <v>0.85095177418266166</v>
      </c>
      <c r="D646" t="s">
        <v>37</v>
      </c>
      <c r="E646">
        <v>0</v>
      </c>
      <c r="F646">
        <v>0</v>
      </c>
      <c r="G646">
        <v>1</v>
      </c>
      <c r="H646">
        <v>0</v>
      </c>
      <c r="I646">
        <v>0</v>
      </c>
      <c r="J646" t="s">
        <v>47</v>
      </c>
      <c r="K646">
        <v>0</v>
      </c>
      <c r="L646">
        <v>0</v>
      </c>
      <c r="M646">
        <v>0</v>
      </c>
      <c r="N646">
        <v>1</v>
      </c>
      <c r="O646">
        <v>0</v>
      </c>
      <c r="P646">
        <v>0</v>
      </c>
      <c r="Q646">
        <v>0</v>
      </c>
      <c r="R646" t="s">
        <v>36</v>
      </c>
      <c r="S646">
        <v>0</v>
      </c>
      <c r="T646">
        <v>0</v>
      </c>
      <c r="U646">
        <v>1</v>
      </c>
      <c r="V646">
        <v>0</v>
      </c>
      <c r="W646">
        <v>0</v>
      </c>
      <c r="X646">
        <v>0</v>
      </c>
      <c r="Y646">
        <v>0</v>
      </c>
      <c r="Z646">
        <v>0</v>
      </c>
      <c r="AA646">
        <v>61.6</v>
      </c>
      <c r="AB646">
        <v>55</v>
      </c>
      <c r="AC646">
        <v>1145</v>
      </c>
      <c r="AD646">
        <v>7.0431599159883405</v>
      </c>
      <c r="AE646">
        <f t="shared" si="31"/>
        <v>1145.0000000000005</v>
      </c>
      <c r="AF646">
        <v>7.0311864052803923</v>
      </c>
      <c r="AG646">
        <f t="shared" si="32"/>
        <v>1131.3720800754309</v>
      </c>
      <c r="AH646">
        <v>1.1973510707948165E-2</v>
      </c>
      <c r="AI646">
        <v>1145</v>
      </c>
      <c r="AK646">
        <v>1</v>
      </c>
      <c r="AL646">
        <v>0</v>
      </c>
      <c r="AM646">
        <v>5.0599999999999996</v>
      </c>
      <c r="AN646">
        <v>5.0999999999999996</v>
      </c>
      <c r="AO646">
        <v>3.13</v>
      </c>
    </row>
    <row r="647" spans="1:41" x14ac:dyDescent="0.3">
      <c r="A647">
        <v>1</v>
      </c>
      <c r="B647">
        <v>0.41</v>
      </c>
      <c r="C647">
        <f t="shared" si="30"/>
        <v>0.82196092099022677</v>
      </c>
      <c r="D647" t="s">
        <v>37</v>
      </c>
      <c r="E647">
        <v>0</v>
      </c>
      <c r="F647">
        <v>0</v>
      </c>
      <c r="G647">
        <v>1</v>
      </c>
      <c r="H647">
        <v>0</v>
      </c>
      <c r="I647">
        <v>0</v>
      </c>
      <c r="J647" t="s">
        <v>51</v>
      </c>
      <c r="K647">
        <v>1</v>
      </c>
      <c r="L647">
        <v>0</v>
      </c>
      <c r="M647">
        <v>0</v>
      </c>
      <c r="N647">
        <v>0</v>
      </c>
      <c r="O647">
        <v>0</v>
      </c>
      <c r="P647">
        <v>0</v>
      </c>
      <c r="Q647">
        <v>0</v>
      </c>
      <c r="R647" t="s">
        <v>41</v>
      </c>
      <c r="S647">
        <v>0</v>
      </c>
      <c r="T647">
        <v>0</v>
      </c>
      <c r="U647">
        <v>0</v>
      </c>
      <c r="V647">
        <v>0</v>
      </c>
      <c r="W647">
        <v>1</v>
      </c>
      <c r="X647">
        <v>0</v>
      </c>
      <c r="Y647">
        <v>0</v>
      </c>
      <c r="Z647">
        <v>0</v>
      </c>
      <c r="AA647">
        <v>61</v>
      </c>
      <c r="AB647">
        <v>57</v>
      </c>
      <c r="AC647">
        <v>1230</v>
      </c>
      <c r="AD647">
        <v>7.114769448366463</v>
      </c>
      <c r="AE647">
        <f t="shared" si="31"/>
        <v>1229.9999999999998</v>
      </c>
      <c r="AF647">
        <v>7.1270223861367068</v>
      </c>
      <c r="AG647">
        <f t="shared" si="32"/>
        <v>1245.1638244387314</v>
      </c>
      <c r="AH647">
        <v>-1.2252937770243832E-2</v>
      </c>
      <c r="AI647">
        <v>1230</v>
      </c>
      <c r="AK647">
        <v>1</v>
      </c>
      <c r="AL647">
        <v>0</v>
      </c>
      <c r="AM647">
        <v>4.82</v>
      </c>
      <c r="AN647">
        <v>4.78</v>
      </c>
      <c r="AO647">
        <v>2.93</v>
      </c>
    </row>
    <row r="648" spans="1:41" x14ac:dyDescent="0.3">
      <c r="A648">
        <v>1</v>
      </c>
      <c r="B648">
        <v>1</v>
      </c>
      <c r="C648">
        <f t="shared" si="30"/>
        <v>1</v>
      </c>
      <c r="D648" t="s">
        <v>46</v>
      </c>
      <c r="E648">
        <v>0</v>
      </c>
      <c r="F648">
        <v>0</v>
      </c>
      <c r="G648">
        <v>0</v>
      </c>
      <c r="H648">
        <v>1</v>
      </c>
      <c r="I648">
        <v>0</v>
      </c>
      <c r="J648" t="s">
        <v>38</v>
      </c>
      <c r="K648">
        <v>0</v>
      </c>
      <c r="L648">
        <v>0</v>
      </c>
      <c r="M648">
        <v>0</v>
      </c>
      <c r="N648">
        <v>0</v>
      </c>
      <c r="O648">
        <v>1</v>
      </c>
      <c r="P648">
        <v>0</v>
      </c>
      <c r="Q648">
        <v>0</v>
      </c>
      <c r="R648" t="s">
        <v>53</v>
      </c>
      <c r="S648">
        <v>1</v>
      </c>
      <c r="T648">
        <v>0</v>
      </c>
      <c r="U648">
        <v>0</v>
      </c>
      <c r="V648">
        <v>0</v>
      </c>
      <c r="W648">
        <v>0</v>
      </c>
      <c r="X648">
        <v>0</v>
      </c>
      <c r="Y648">
        <v>0</v>
      </c>
      <c r="Z648">
        <v>0</v>
      </c>
      <c r="AA648">
        <v>62.7</v>
      </c>
      <c r="AB648">
        <v>59</v>
      </c>
      <c r="AC648">
        <v>2058</v>
      </c>
      <c r="AD648">
        <v>7.6294899163939949</v>
      </c>
      <c r="AE648">
        <f t="shared" si="31"/>
        <v>2058</v>
      </c>
      <c r="AF648">
        <v>7.6925178729034105</v>
      </c>
      <c r="AG648">
        <f t="shared" si="32"/>
        <v>2191.8865117773867</v>
      </c>
      <c r="AH648">
        <v>-6.3027956509415617E-2</v>
      </c>
      <c r="AI648">
        <v>2058</v>
      </c>
      <c r="AK648">
        <v>1</v>
      </c>
      <c r="AL648">
        <v>0</v>
      </c>
      <c r="AM648">
        <v>6.39</v>
      </c>
      <c r="AN648">
        <v>6.33</v>
      </c>
      <c r="AO648">
        <v>3.98</v>
      </c>
    </row>
    <row r="649" spans="1:41" x14ac:dyDescent="0.3">
      <c r="A649">
        <v>1</v>
      </c>
      <c r="B649">
        <v>0.3</v>
      </c>
      <c r="C649">
        <f t="shared" si="30"/>
        <v>0.76739499771787789</v>
      </c>
      <c r="D649" t="s">
        <v>52</v>
      </c>
      <c r="E649">
        <v>0</v>
      </c>
      <c r="F649">
        <v>0</v>
      </c>
      <c r="G649">
        <v>0</v>
      </c>
      <c r="H649">
        <v>0</v>
      </c>
      <c r="I649">
        <v>1</v>
      </c>
      <c r="J649" t="s">
        <v>40</v>
      </c>
      <c r="K649">
        <v>0</v>
      </c>
      <c r="L649">
        <v>1</v>
      </c>
      <c r="M649">
        <v>0</v>
      </c>
      <c r="N649">
        <v>0</v>
      </c>
      <c r="O649">
        <v>0</v>
      </c>
      <c r="P649">
        <v>0</v>
      </c>
      <c r="Q649">
        <v>0</v>
      </c>
      <c r="R649" t="s">
        <v>36</v>
      </c>
      <c r="S649">
        <v>0</v>
      </c>
      <c r="T649">
        <v>0</v>
      </c>
      <c r="U649">
        <v>1</v>
      </c>
      <c r="V649">
        <v>0</v>
      </c>
      <c r="W649">
        <v>0</v>
      </c>
      <c r="X649">
        <v>0</v>
      </c>
      <c r="Y649">
        <v>0</v>
      </c>
      <c r="Z649">
        <v>0</v>
      </c>
      <c r="AA649">
        <v>62.9</v>
      </c>
      <c r="AB649">
        <v>57</v>
      </c>
      <c r="AC649">
        <v>526</v>
      </c>
      <c r="AD649">
        <v>6.2653012127377101</v>
      </c>
      <c r="AE649">
        <f t="shared" si="31"/>
        <v>526.00000000000011</v>
      </c>
      <c r="AF649">
        <v>6.3055773409702596</v>
      </c>
      <c r="AG649">
        <f t="shared" si="32"/>
        <v>547.61765904637582</v>
      </c>
      <c r="AH649">
        <v>-4.0276128232549446E-2</v>
      </c>
      <c r="AI649">
        <v>526</v>
      </c>
      <c r="AK649">
        <v>1</v>
      </c>
      <c r="AL649">
        <v>0</v>
      </c>
      <c r="AM649">
        <v>4.2699999999999996</v>
      </c>
      <c r="AN649">
        <v>4.32</v>
      </c>
      <c r="AO649">
        <v>2.7</v>
      </c>
    </row>
    <row r="650" spans="1:41" x14ac:dyDescent="0.3">
      <c r="A650">
        <v>1</v>
      </c>
      <c r="B650">
        <v>0.51</v>
      </c>
      <c r="C650">
        <f t="shared" si="30"/>
        <v>0.8623720686657278</v>
      </c>
      <c r="D650" t="s">
        <v>37</v>
      </c>
      <c r="E650">
        <v>0</v>
      </c>
      <c r="F650">
        <v>0</v>
      </c>
      <c r="G650">
        <v>1</v>
      </c>
      <c r="H650">
        <v>0</v>
      </c>
      <c r="I650">
        <v>0</v>
      </c>
      <c r="J650" t="s">
        <v>48</v>
      </c>
      <c r="K650">
        <v>0</v>
      </c>
      <c r="L650">
        <v>0</v>
      </c>
      <c r="M650">
        <v>1</v>
      </c>
      <c r="N650">
        <v>0</v>
      </c>
      <c r="O650">
        <v>0</v>
      </c>
      <c r="P650">
        <v>0</v>
      </c>
      <c r="Q650">
        <v>0</v>
      </c>
      <c r="R650" t="s">
        <v>39</v>
      </c>
      <c r="S650">
        <v>0</v>
      </c>
      <c r="T650">
        <v>0</v>
      </c>
      <c r="U650">
        <v>0</v>
      </c>
      <c r="V650">
        <v>0</v>
      </c>
      <c r="W650">
        <v>0</v>
      </c>
      <c r="X650">
        <v>0</v>
      </c>
      <c r="Y650">
        <v>0</v>
      </c>
      <c r="Z650">
        <v>1</v>
      </c>
      <c r="AA650">
        <v>60.4</v>
      </c>
      <c r="AB650">
        <v>56</v>
      </c>
      <c r="AC650">
        <v>2054</v>
      </c>
      <c r="AD650">
        <v>7.6275443904885032</v>
      </c>
      <c r="AE650">
        <f t="shared" si="31"/>
        <v>2053.9999999999991</v>
      </c>
      <c r="AF650">
        <v>7.5809789335214042</v>
      </c>
      <c r="AG650">
        <f t="shared" si="32"/>
        <v>1960.5472717322702</v>
      </c>
      <c r="AH650">
        <v>4.6565456967099017E-2</v>
      </c>
      <c r="AI650">
        <v>2054</v>
      </c>
      <c r="AK650">
        <v>1</v>
      </c>
      <c r="AL650">
        <v>0</v>
      </c>
      <c r="AM650">
        <v>5.18</v>
      </c>
      <c r="AN650">
        <v>5.22</v>
      </c>
      <c r="AO650">
        <v>3.14</v>
      </c>
    </row>
    <row r="651" spans="1:41" x14ac:dyDescent="0.3">
      <c r="A651">
        <v>1</v>
      </c>
      <c r="B651">
        <v>0.27</v>
      </c>
      <c r="C651">
        <f t="shared" si="30"/>
        <v>0.74981977819724854</v>
      </c>
      <c r="D651" t="s">
        <v>46</v>
      </c>
      <c r="E651">
        <v>0</v>
      </c>
      <c r="F651">
        <v>0</v>
      </c>
      <c r="G651">
        <v>0</v>
      </c>
      <c r="H651">
        <v>1</v>
      </c>
      <c r="I651">
        <v>0</v>
      </c>
      <c r="J651" t="s">
        <v>38</v>
      </c>
      <c r="K651">
        <v>0</v>
      </c>
      <c r="L651">
        <v>0</v>
      </c>
      <c r="M651">
        <v>0</v>
      </c>
      <c r="N651">
        <v>0</v>
      </c>
      <c r="O651">
        <v>1</v>
      </c>
      <c r="P651">
        <v>0</v>
      </c>
      <c r="Q651">
        <v>0</v>
      </c>
      <c r="R651" t="s">
        <v>39</v>
      </c>
      <c r="S651">
        <v>0</v>
      </c>
      <c r="T651">
        <v>0</v>
      </c>
      <c r="U651">
        <v>0</v>
      </c>
      <c r="V651">
        <v>0</v>
      </c>
      <c r="W651">
        <v>0</v>
      </c>
      <c r="X651">
        <v>0</v>
      </c>
      <c r="Y651">
        <v>0</v>
      </c>
      <c r="Z651">
        <v>1</v>
      </c>
      <c r="AA651">
        <v>60.7</v>
      </c>
      <c r="AB651">
        <v>59</v>
      </c>
      <c r="AC651">
        <v>623</v>
      </c>
      <c r="AD651">
        <v>6.4345465187874531</v>
      </c>
      <c r="AE651">
        <f t="shared" si="31"/>
        <v>623</v>
      </c>
      <c r="AF651">
        <v>6.2924626763921765</v>
      </c>
      <c r="AG651">
        <f t="shared" si="32"/>
        <v>540.48272552468325</v>
      </c>
      <c r="AH651">
        <v>0.1420838423952766</v>
      </c>
      <c r="AI651">
        <v>623</v>
      </c>
      <c r="AK651">
        <v>1</v>
      </c>
      <c r="AL651">
        <v>0</v>
      </c>
      <c r="AM651">
        <v>4.21</v>
      </c>
      <c r="AN651">
        <v>4.1900000000000004</v>
      </c>
      <c r="AO651">
        <v>2.5499999999999998</v>
      </c>
    </row>
    <row r="652" spans="1:41" x14ac:dyDescent="0.3">
      <c r="A652">
        <v>1</v>
      </c>
      <c r="B652">
        <v>0.71</v>
      </c>
      <c r="C652">
        <f t="shared" si="30"/>
        <v>0.92745257402238301</v>
      </c>
      <c r="D652" t="s">
        <v>37</v>
      </c>
      <c r="E652">
        <v>0</v>
      </c>
      <c r="F652">
        <v>0</v>
      </c>
      <c r="G652">
        <v>1</v>
      </c>
      <c r="H652">
        <v>0</v>
      </c>
      <c r="I652">
        <v>0</v>
      </c>
      <c r="J652" t="s">
        <v>48</v>
      </c>
      <c r="K652">
        <v>0</v>
      </c>
      <c r="L652">
        <v>0</v>
      </c>
      <c r="M652">
        <v>1</v>
      </c>
      <c r="N652">
        <v>0</v>
      </c>
      <c r="O652">
        <v>0</v>
      </c>
      <c r="P652">
        <v>0</v>
      </c>
      <c r="Q652">
        <v>0</v>
      </c>
      <c r="R652" t="s">
        <v>45</v>
      </c>
      <c r="S652">
        <v>0</v>
      </c>
      <c r="T652">
        <v>0</v>
      </c>
      <c r="U652">
        <v>0</v>
      </c>
      <c r="V652">
        <v>1</v>
      </c>
      <c r="W652">
        <v>0</v>
      </c>
      <c r="X652">
        <v>0</v>
      </c>
      <c r="Y652">
        <v>0</v>
      </c>
      <c r="Z652">
        <v>0</v>
      </c>
      <c r="AA652">
        <v>61.2</v>
      </c>
      <c r="AB652">
        <v>55</v>
      </c>
      <c r="AC652">
        <v>2365</v>
      </c>
      <c r="AD652">
        <v>7.7685333009260331</v>
      </c>
      <c r="AE652">
        <f t="shared" si="31"/>
        <v>2364.9999999999995</v>
      </c>
      <c r="AF652">
        <v>7.6240080122472786</v>
      </c>
      <c r="AG652">
        <f t="shared" si="32"/>
        <v>2046.749107598203</v>
      </c>
      <c r="AH652">
        <v>0.14452528867875447</v>
      </c>
      <c r="AI652">
        <v>2365</v>
      </c>
      <c r="AK652">
        <v>1</v>
      </c>
      <c r="AL652">
        <v>0</v>
      </c>
      <c r="AM652">
        <v>5.77</v>
      </c>
      <c r="AN652">
        <v>5.79</v>
      </c>
      <c r="AO652">
        <v>3.54</v>
      </c>
    </row>
    <row r="653" spans="1:41" x14ac:dyDescent="0.3">
      <c r="A653">
        <v>1</v>
      </c>
      <c r="B653">
        <v>0.28000000000000003</v>
      </c>
      <c r="C653">
        <f t="shared" si="30"/>
        <v>0.75584031239020311</v>
      </c>
      <c r="D653" t="s">
        <v>52</v>
      </c>
      <c r="E653">
        <v>0</v>
      </c>
      <c r="F653">
        <v>0</v>
      </c>
      <c r="G653">
        <v>0</v>
      </c>
      <c r="H653">
        <v>0</v>
      </c>
      <c r="I653">
        <v>1</v>
      </c>
      <c r="J653" t="s">
        <v>40</v>
      </c>
      <c r="K653">
        <v>0</v>
      </c>
      <c r="L653">
        <v>1</v>
      </c>
      <c r="M653">
        <v>0</v>
      </c>
      <c r="N653">
        <v>0</v>
      </c>
      <c r="O653">
        <v>0</v>
      </c>
      <c r="P653">
        <v>0</v>
      </c>
      <c r="Q653">
        <v>0</v>
      </c>
      <c r="R653" t="s">
        <v>43</v>
      </c>
      <c r="S653">
        <v>0</v>
      </c>
      <c r="T653">
        <v>0</v>
      </c>
      <c r="U653">
        <v>0</v>
      </c>
      <c r="V653">
        <v>0</v>
      </c>
      <c r="W653">
        <v>0</v>
      </c>
      <c r="X653">
        <v>0</v>
      </c>
      <c r="Y653">
        <v>1</v>
      </c>
      <c r="Z653">
        <v>0</v>
      </c>
      <c r="AA653">
        <v>59.6</v>
      </c>
      <c r="AB653">
        <v>59</v>
      </c>
      <c r="AC653">
        <v>642</v>
      </c>
      <c r="AD653">
        <v>6.4645883036899612</v>
      </c>
      <c r="AE653">
        <f t="shared" si="31"/>
        <v>642</v>
      </c>
      <c r="AF653">
        <v>6.5907738195980503</v>
      </c>
      <c r="AG653">
        <f t="shared" si="32"/>
        <v>728.34425895167453</v>
      </c>
      <c r="AH653">
        <v>-0.12618551590808913</v>
      </c>
      <c r="AI653">
        <v>642</v>
      </c>
      <c r="AK653">
        <v>1</v>
      </c>
      <c r="AL653">
        <v>0</v>
      </c>
      <c r="AM653">
        <v>4.3</v>
      </c>
      <c r="AN653">
        <v>4.33</v>
      </c>
      <c r="AO653">
        <v>2.57</v>
      </c>
    </row>
    <row r="654" spans="1:41" x14ac:dyDescent="0.3">
      <c r="A654">
        <v>1</v>
      </c>
      <c r="B654">
        <v>0.35</v>
      </c>
      <c r="C654">
        <f t="shared" si="30"/>
        <v>0.79385386390070878</v>
      </c>
      <c r="D654" t="s">
        <v>37</v>
      </c>
      <c r="E654">
        <v>0</v>
      </c>
      <c r="F654">
        <v>0</v>
      </c>
      <c r="G654">
        <v>1</v>
      </c>
      <c r="H654">
        <v>0</v>
      </c>
      <c r="I654">
        <v>0</v>
      </c>
      <c r="J654" t="s">
        <v>51</v>
      </c>
      <c r="K654">
        <v>1</v>
      </c>
      <c r="L654">
        <v>0</v>
      </c>
      <c r="M654">
        <v>0</v>
      </c>
      <c r="N654">
        <v>0</v>
      </c>
      <c r="O654">
        <v>0</v>
      </c>
      <c r="P654">
        <v>0</v>
      </c>
      <c r="Q654">
        <v>0</v>
      </c>
      <c r="R654" t="s">
        <v>39</v>
      </c>
      <c r="S654">
        <v>0</v>
      </c>
      <c r="T654">
        <v>0</v>
      </c>
      <c r="U654">
        <v>0</v>
      </c>
      <c r="V654">
        <v>0</v>
      </c>
      <c r="W654">
        <v>0</v>
      </c>
      <c r="X654">
        <v>0</v>
      </c>
      <c r="Y654">
        <v>0</v>
      </c>
      <c r="Z654">
        <v>1</v>
      </c>
      <c r="AA654">
        <v>61.6</v>
      </c>
      <c r="AB654">
        <v>54</v>
      </c>
      <c r="AC654">
        <v>945</v>
      </c>
      <c r="AD654">
        <v>6.8511849274937431</v>
      </c>
      <c r="AE654">
        <f t="shared" si="31"/>
        <v>945.00000000000034</v>
      </c>
      <c r="AF654">
        <v>7.002817699790203</v>
      </c>
      <c r="AG654">
        <f t="shared" si="32"/>
        <v>1099.7274988628133</v>
      </c>
      <c r="AH654">
        <v>-0.15163277229645988</v>
      </c>
      <c r="AI654">
        <v>945</v>
      </c>
      <c r="AK654">
        <v>1</v>
      </c>
      <c r="AL654">
        <v>0</v>
      </c>
      <c r="AM654">
        <v>4.55</v>
      </c>
      <c r="AN654">
        <v>4.57</v>
      </c>
      <c r="AO654">
        <v>2.81</v>
      </c>
    </row>
    <row r="655" spans="1:41" x14ac:dyDescent="0.3">
      <c r="A655">
        <v>1</v>
      </c>
      <c r="B655">
        <v>0.36</v>
      </c>
      <c r="C655">
        <f t="shared" si="30"/>
        <v>0.79878687431266571</v>
      </c>
      <c r="D655" t="s">
        <v>52</v>
      </c>
      <c r="E655">
        <v>0</v>
      </c>
      <c r="F655">
        <v>0</v>
      </c>
      <c r="G655">
        <v>0</v>
      </c>
      <c r="H655">
        <v>0</v>
      </c>
      <c r="I655">
        <v>1</v>
      </c>
      <c r="J655" t="s">
        <v>38</v>
      </c>
      <c r="K655">
        <v>0</v>
      </c>
      <c r="L655">
        <v>0</v>
      </c>
      <c r="M655">
        <v>0</v>
      </c>
      <c r="N655">
        <v>0</v>
      </c>
      <c r="O655">
        <v>1</v>
      </c>
      <c r="P655">
        <v>0</v>
      </c>
      <c r="Q655">
        <v>0</v>
      </c>
      <c r="R655" t="s">
        <v>49</v>
      </c>
      <c r="S655">
        <v>0</v>
      </c>
      <c r="T655">
        <v>0</v>
      </c>
      <c r="U655">
        <v>0</v>
      </c>
      <c r="V655">
        <v>0</v>
      </c>
      <c r="W655">
        <v>0</v>
      </c>
      <c r="X655">
        <v>1</v>
      </c>
      <c r="Y655">
        <v>0</v>
      </c>
      <c r="Z655">
        <v>0</v>
      </c>
      <c r="AA655">
        <v>63.5</v>
      </c>
      <c r="AB655">
        <v>54</v>
      </c>
      <c r="AC655">
        <v>729</v>
      </c>
      <c r="AD655">
        <v>6.5916737320086582</v>
      </c>
      <c r="AE655">
        <f t="shared" si="31"/>
        <v>729.00000000000011</v>
      </c>
      <c r="AF655">
        <v>6.5005913305261416</v>
      </c>
      <c r="AG655">
        <f t="shared" si="32"/>
        <v>665.53506790974723</v>
      </c>
      <c r="AH655">
        <v>9.1082401482516673E-2</v>
      </c>
      <c r="AI655">
        <v>729</v>
      </c>
      <c r="AK655">
        <v>1</v>
      </c>
      <c r="AL655">
        <v>0</v>
      </c>
      <c r="AM655">
        <v>4.59</v>
      </c>
      <c r="AN655">
        <v>4.55</v>
      </c>
      <c r="AO655">
        <v>2.9</v>
      </c>
    </row>
    <row r="656" spans="1:41" x14ac:dyDescent="0.3">
      <c r="A656">
        <v>1</v>
      </c>
      <c r="B656">
        <v>0.52</v>
      </c>
      <c r="C656">
        <f t="shared" si="30"/>
        <v>0.86606230248622262</v>
      </c>
      <c r="D656" t="s">
        <v>46</v>
      </c>
      <c r="E656">
        <v>0</v>
      </c>
      <c r="F656">
        <v>0</v>
      </c>
      <c r="G656">
        <v>0</v>
      </c>
      <c r="H656">
        <v>1</v>
      </c>
      <c r="I656">
        <v>0</v>
      </c>
      <c r="J656" t="s">
        <v>48</v>
      </c>
      <c r="K656">
        <v>0</v>
      </c>
      <c r="L656">
        <v>0</v>
      </c>
      <c r="M656">
        <v>1</v>
      </c>
      <c r="N656">
        <v>0</v>
      </c>
      <c r="O656">
        <v>0</v>
      </c>
      <c r="P656">
        <v>0</v>
      </c>
      <c r="Q656">
        <v>0</v>
      </c>
      <c r="R656" t="s">
        <v>36</v>
      </c>
      <c r="S656">
        <v>0</v>
      </c>
      <c r="T656">
        <v>0</v>
      </c>
      <c r="U656">
        <v>1</v>
      </c>
      <c r="V656">
        <v>0</v>
      </c>
      <c r="W656">
        <v>0</v>
      </c>
      <c r="X656">
        <v>0</v>
      </c>
      <c r="Y656">
        <v>0</v>
      </c>
      <c r="Z656">
        <v>0</v>
      </c>
      <c r="AA656">
        <v>59.5</v>
      </c>
      <c r="AB656">
        <v>59</v>
      </c>
      <c r="AC656">
        <v>1338</v>
      </c>
      <c r="AD656">
        <v>7.1989312406881734</v>
      </c>
      <c r="AE656">
        <f t="shared" si="31"/>
        <v>1337.9999999999995</v>
      </c>
      <c r="AF656">
        <v>7.1835844355869671</v>
      </c>
      <c r="AG656">
        <f t="shared" si="32"/>
        <v>1317.6227376551199</v>
      </c>
      <c r="AH656">
        <v>1.5346805101206229E-2</v>
      </c>
      <c r="AI656">
        <v>1338</v>
      </c>
      <c r="AK656">
        <v>1</v>
      </c>
      <c r="AL656">
        <v>0</v>
      </c>
      <c r="AM656">
        <v>5.31</v>
      </c>
      <c r="AN656">
        <v>5.24</v>
      </c>
      <c r="AO656">
        <v>3.14</v>
      </c>
    </row>
    <row r="657" spans="1:41" x14ac:dyDescent="0.3">
      <c r="A657">
        <v>1</v>
      </c>
      <c r="B657">
        <v>0.3</v>
      </c>
      <c r="C657">
        <f t="shared" si="30"/>
        <v>0.76739499771787789</v>
      </c>
      <c r="D657" t="s">
        <v>34</v>
      </c>
      <c r="E657">
        <v>0</v>
      </c>
      <c r="F657">
        <v>1</v>
      </c>
      <c r="G657">
        <v>0</v>
      </c>
      <c r="H657">
        <v>0</v>
      </c>
      <c r="I657">
        <v>0</v>
      </c>
      <c r="J657" t="s">
        <v>35</v>
      </c>
      <c r="K657">
        <v>0</v>
      </c>
      <c r="L657">
        <v>0</v>
      </c>
      <c r="M657">
        <v>0</v>
      </c>
      <c r="N657">
        <v>0</v>
      </c>
      <c r="O657">
        <v>0</v>
      </c>
      <c r="P657">
        <v>0</v>
      </c>
      <c r="Q657">
        <v>1</v>
      </c>
      <c r="R657" t="s">
        <v>36</v>
      </c>
      <c r="S657">
        <v>0</v>
      </c>
      <c r="T657">
        <v>0</v>
      </c>
      <c r="U657">
        <v>1</v>
      </c>
      <c r="V657">
        <v>0</v>
      </c>
      <c r="W657">
        <v>0</v>
      </c>
      <c r="X657">
        <v>0</v>
      </c>
      <c r="Y657">
        <v>0</v>
      </c>
      <c r="Z657">
        <v>0</v>
      </c>
      <c r="AA657">
        <v>63.4</v>
      </c>
      <c r="AB657">
        <v>54</v>
      </c>
      <c r="AC657">
        <v>351</v>
      </c>
      <c r="AD657">
        <v>5.8607862234658654</v>
      </c>
      <c r="AE657">
        <f t="shared" si="31"/>
        <v>350.99999999999989</v>
      </c>
      <c r="AF657">
        <v>5.799252504742304</v>
      </c>
      <c r="AG657">
        <f t="shared" si="32"/>
        <v>330.05275480930999</v>
      </c>
      <c r="AH657">
        <v>6.1533718723561392E-2</v>
      </c>
      <c r="AI657">
        <v>351</v>
      </c>
      <c r="AK657">
        <v>1</v>
      </c>
      <c r="AL657">
        <v>0</v>
      </c>
      <c r="AM657">
        <v>4.2300000000000004</v>
      </c>
      <c r="AN657">
        <v>4.29</v>
      </c>
      <c r="AO657">
        <v>2.7</v>
      </c>
    </row>
    <row r="658" spans="1:41" x14ac:dyDescent="0.3">
      <c r="A658">
        <v>1</v>
      </c>
      <c r="B658">
        <v>0.28000000000000003</v>
      </c>
      <c r="C658">
        <f t="shared" si="30"/>
        <v>0.75584031239020311</v>
      </c>
      <c r="D658" t="s">
        <v>52</v>
      </c>
      <c r="E658">
        <v>0</v>
      </c>
      <c r="F658">
        <v>0</v>
      </c>
      <c r="G658">
        <v>0</v>
      </c>
      <c r="H658">
        <v>0</v>
      </c>
      <c r="I658">
        <v>1</v>
      </c>
      <c r="J658" t="s">
        <v>38</v>
      </c>
      <c r="K658">
        <v>0</v>
      </c>
      <c r="L658">
        <v>0</v>
      </c>
      <c r="M658">
        <v>0</v>
      </c>
      <c r="N658">
        <v>0</v>
      </c>
      <c r="O658">
        <v>1</v>
      </c>
      <c r="P658">
        <v>0</v>
      </c>
      <c r="Q658">
        <v>0</v>
      </c>
      <c r="R658" t="s">
        <v>43</v>
      </c>
      <c r="S658">
        <v>0</v>
      </c>
      <c r="T658">
        <v>0</v>
      </c>
      <c r="U658">
        <v>0</v>
      </c>
      <c r="V658">
        <v>0</v>
      </c>
      <c r="W658">
        <v>0</v>
      </c>
      <c r="X658">
        <v>0</v>
      </c>
      <c r="Y658">
        <v>1</v>
      </c>
      <c r="Z658">
        <v>0</v>
      </c>
      <c r="AA658">
        <v>62.9</v>
      </c>
      <c r="AB658">
        <v>54</v>
      </c>
      <c r="AC658">
        <v>525</v>
      </c>
      <c r="AD658">
        <v>6.2633982625916236</v>
      </c>
      <c r="AE658">
        <f t="shared" si="31"/>
        <v>524.99999999999989</v>
      </c>
      <c r="AF658">
        <v>6.3852852026455036</v>
      </c>
      <c r="AG658">
        <f t="shared" si="32"/>
        <v>593.05384900793865</v>
      </c>
      <c r="AH658">
        <v>-0.12188694005388001</v>
      </c>
      <c r="AI658">
        <v>525</v>
      </c>
      <c r="AK658">
        <v>1</v>
      </c>
      <c r="AL658">
        <v>0</v>
      </c>
      <c r="AM658">
        <v>4.2</v>
      </c>
      <c r="AN658">
        <v>4.2300000000000004</v>
      </c>
      <c r="AO658">
        <v>2.65</v>
      </c>
    </row>
    <row r="659" spans="1:41" x14ac:dyDescent="0.3">
      <c r="A659">
        <v>1</v>
      </c>
      <c r="B659">
        <v>0.33</v>
      </c>
      <c r="C659">
        <f t="shared" si="30"/>
        <v>0.78364833533306566</v>
      </c>
      <c r="D659" t="s">
        <v>52</v>
      </c>
      <c r="E659">
        <v>0</v>
      </c>
      <c r="F659">
        <v>0</v>
      </c>
      <c r="G659">
        <v>0</v>
      </c>
      <c r="H659">
        <v>0</v>
      </c>
      <c r="I659">
        <v>1</v>
      </c>
      <c r="J659" t="s">
        <v>47</v>
      </c>
      <c r="K659">
        <v>0</v>
      </c>
      <c r="L659">
        <v>0</v>
      </c>
      <c r="M659">
        <v>0</v>
      </c>
      <c r="N659">
        <v>1</v>
      </c>
      <c r="O659">
        <v>0</v>
      </c>
      <c r="P659">
        <v>0</v>
      </c>
      <c r="Q659">
        <v>0</v>
      </c>
      <c r="R659" t="s">
        <v>36</v>
      </c>
      <c r="S659">
        <v>0</v>
      </c>
      <c r="T659">
        <v>0</v>
      </c>
      <c r="U659">
        <v>1</v>
      </c>
      <c r="V659">
        <v>0</v>
      </c>
      <c r="W659">
        <v>0</v>
      </c>
      <c r="X659">
        <v>0</v>
      </c>
      <c r="Y659">
        <v>0</v>
      </c>
      <c r="Z659">
        <v>0</v>
      </c>
      <c r="AA659">
        <v>63.2</v>
      </c>
      <c r="AB659">
        <v>57</v>
      </c>
      <c r="AC659">
        <v>631</v>
      </c>
      <c r="AD659">
        <v>6.4473058625412127</v>
      </c>
      <c r="AE659">
        <f t="shared" si="31"/>
        <v>630.99999999999977</v>
      </c>
      <c r="AF659">
        <v>6.3266359584638394</v>
      </c>
      <c r="AG659">
        <f t="shared" si="32"/>
        <v>559.27201144700746</v>
      </c>
      <c r="AH659">
        <v>0.12066990407737332</v>
      </c>
      <c r="AI659">
        <v>631</v>
      </c>
      <c r="AK659">
        <v>1</v>
      </c>
      <c r="AL659">
        <v>0</v>
      </c>
      <c r="AM659">
        <v>4.4400000000000004</v>
      </c>
      <c r="AN659">
        <v>4.3899999999999997</v>
      </c>
      <c r="AO659">
        <v>2.79</v>
      </c>
    </row>
    <row r="660" spans="1:41" x14ac:dyDescent="0.3">
      <c r="A660">
        <v>1</v>
      </c>
      <c r="B660">
        <v>0.73</v>
      </c>
      <c r="C660">
        <f t="shared" si="30"/>
        <v>0.93313546776018752</v>
      </c>
      <c r="D660" t="s">
        <v>52</v>
      </c>
      <c r="E660">
        <v>0</v>
      </c>
      <c r="F660">
        <v>0</v>
      </c>
      <c r="G660">
        <v>0</v>
      </c>
      <c r="H660">
        <v>0</v>
      </c>
      <c r="I660">
        <v>1</v>
      </c>
      <c r="J660" t="s">
        <v>51</v>
      </c>
      <c r="K660">
        <v>1</v>
      </c>
      <c r="L660">
        <v>0</v>
      </c>
      <c r="M660">
        <v>0</v>
      </c>
      <c r="N660">
        <v>0</v>
      </c>
      <c r="O660">
        <v>0</v>
      </c>
      <c r="P660">
        <v>0</v>
      </c>
      <c r="Q660">
        <v>0</v>
      </c>
      <c r="R660" t="s">
        <v>36</v>
      </c>
      <c r="S660">
        <v>0</v>
      </c>
      <c r="T660">
        <v>0</v>
      </c>
      <c r="U660">
        <v>1</v>
      </c>
      <c r="V660">
        <v>0</v>
      </c>
      <c r="W660">
        <v>0</v>
      </c>
      <c r="X660">
        <v>0</v>
      </c>
      <c r="Y660">
        <v>0</v>
      </c>
      <c r="Z660">
        <v>0</v>
      </c>
      <c r="AA660">
        <v>63.1</v>
      </c>
      <c r="AB660">
        <v>57</v>
      </c>
      <c r="AC660">
        <v>2808</v>
      </c>
      <c r="AD660">
        <v>7.9402277651457016</v>
      </c>
      <c r="AE660">
        <f t="shared" si="31"/>
        <v>2807.9999999999995</v>
      </c>
      <c r="AF660">
        <v>7.9014647094129931</v>
      </c>
      <c r="AG660">
        <f t="shared" si="32"/>
        <v>2701.2359578366113</v>
      </c>
      <c r="AH660">
        <v>3.8763055732708551E-2</v>
      </c>
      <c r="AI660">
        <v>2808</v>
      </c>
      <c r="AK660">
        <v>1</v>
      </c>
      <c r="AL660">
        <v>0</v>
      </c>
      <c r="AM660">
        <v>5.74</v>
      </c>
      <c r="AN660">
        <v>5.7</v>
      </c>
      <c r="AO660">
        <v>3.61</v>
      </c>
    </row>
    <row r="661" spans="1:41" x14ac:dyDescent="0.3">
      <c r="A661">
        <v>1</v>
      </c>
      <c r="B661">
        <v>0.41</v>
      </c>
      <c r="C661">
        <f t="shared" si="30"/>
        <v>0.82196092099022677</v>
      </c>
      <c r="D661" t="s">
        <v>46</v>
      </c>
      <c r="E661">
        <v>0</v>
      </c>
      <c r="F661">
        <v>0</v>
      </c>
      <c r="G661">
        <v>0</v>
      </c>
      <c r="H661">
        <v>1</v>
      </c>
      <c r="I661">
        <v>0</v>
      </c>
      <c r="J661" t="s">
        <v>51</v>
      </c>
      <c r="K661">
        <v>1</v>
      </c>
      <c r="L661">
        <v>0</v>
      </c>
      <c r="M661">
        <v>0</v>
      </c>
      <c r="N661">
        <v>0</v>
      </c>
      <c r="O661">
        <v>0</v>
      </c>
      <c r="P661">
        <v>0</v>
      </c>
      <c r="Q661">
        <v>0</v>
      </c>
      <c r="R661" t="s">
        <v>36</v>
      </c>
      <c r="S661">
        <v>0</v>
      </c>
      <c r="T661">
        <v>0</v>
      </c>
      <c r="U661">
        <v>1</v>
      </c>
      <c r="V661">
        <v>0</v>
      </c>
      <c r="W661">
        <v>0</v>
      </c>
      <c r="X661">
        <v>0</v>
      </c>
      <c r="Y661">
        <v>0</v>
      </c>
      <c r="Z661">
        <v>0</v>
      </c>
      <c r="AA661">
        <v>60.5</v>
      </c>
      <c r="AB661">
        <v>60</v>
      </c>
      <c r="AC661">
        <v>1015</v>
      </c>
      <c r="AD661">
        <v>6.9226438914758877</v>
      </c>
      <c r="AE661">
        <f t="shared" si="31"/>
        <v>1015</v>
      </c>
      <c r="AF661">
        <v>6.8984597966809442</v>
      </c>
      <c r="AG661">
        <f t="shared" si="32"/>
        <v>990.74758714069173</v>
      </c>
      <c r="AH661">
        <v>2.4184094794943434E-2</v>
      </c>
      <c r="AI661">
        <v>1015</v>
      </c>
      <c r="AK661">
        <v>1</v>
      </c>
      <c r="AL661">
        <v>0</v>
      </c>
      <c r="AM661">
        <v>4.8099999999999996</v>
      </c>
      <c r="AN661">
        <v>4.7699999999999996</v>
      </c>
      <c r="AO661">
        <v>2.9</v>
      </c>
    </row>
    <row r="662" spans="1:41" x14ac:dyDescent="0.3">
      <c r="A662">
        <v>1</v>
      </c>
      <c r="B662">
        <v>0.56999999999999995</v>
      </c>
      <c r="C662">
        <f t="shared" si="30"/>
        <v>0.88372447030658097</v>
      </c>
      <c r="D662" t="s">
        <v>46</v>
      </c>
      <c r="E662">
        <v>0</v>
      </c>
      <c r="F662">
        <v>0</v>
      </c>
      <c r="G662">
        <v>0</v>
      </c>
      <c r="H662">
        <v>1</v>
      </c>
      <c r="I662">
        <v>0</v>
      </c>
      <c r="J662" t="s">
        <v>40</v>
      </c>
      <c r="K662">
        <v>0</v>
      </c>
      <c r="L662">
        <v>1</v>
      </c>
      <c r="M662">
        <v>0</v>
      </c>
      <c r="N662">
        <v>0</v>
      </c>
      <c r="O662">
        <v>0</v>
      </c>
      <c r="P662">
        <v>0</v>
      </c>
      <c r="Q662">
        <v>0</v>
      </c>
      <c r="R662" t="s">
        <v>50</v>
      </c>
      <c r="S662">
        <v>0</v>
      </c>
      <c r="T662">
        <v>1</v>
      </c>
      <c r="U662">
        <v>0</v>
      </c>
      <c r="V662">
        <v>0</v>
      </c>
      <c r="W662">
        <v>0</v>
      </c>
      <c r="X662">
        <v>0</v>
      </c>
      <c r="Y662">
        <v>0</v>
      </c>
      <c r="Z662">
        <v>0</v>
      </c>
      <c r="AA662">
        <v>59.8</v>
      </c>
      <c r="AB662">
        <v>60</v>
      </c>
      <c r="AC662">
        <v>2753</v>
      </c>
      <c r="AD662">
        <v>7.920446505142607</v>
      </c>
      <c r="AE662">
        <f t="shared" si="31"/>
        <v>2752.9999999999991</v>
      </c>
      <c r="AF662">
        <v>7.9199627715230516</v>
      </c>
      <c r="AG662">
        <f t="shared" si="32"/>
        <v>2751.6686033919755</v>
      </c>
      <c r="AH662">
        <v>4.8373361955533767E-4</v>
      </c>
      <c r="AI662">
        <v>2753</v>
      </c>
      <c r="AK662">
        <v>1</v>
      </c>
      <c r="AL662">
        <v>0</v>
      </c>
      <c r="AM662">
        <v>5.43</v>
      </c>
      <c r="AN662">
        <v>5.38</v>
      </c>
      <c r="AO662">
        <v>3.23</v>
      </c>
    </row>
    <row r="663" spans="1:41" x14ac:dyDescent="0.3">
      <c r="A663">
        <v>1</v>
      </c>
      <c r="B663">
        <v>1</v>
      </c>
      <c r="C663">
        <f t="shared" si="30"/>
        <v>1</v>
      </c>
      <c r="D663" t="s">
        <v>46</v>
      </c>
      <c r="E663">
        <v>0</v>
      </c>
      <c r="F663">
        <v>0</v>
      </c>
      <c r="G663">
        <v>0</v>
      </c>
      <c r="H663">
        <v>1</v>
      </c>
      <c r="I663">
        <v>0</v>
      </c>
      <c r="J663" t="s">
        <v>47</v>
      </c>
      <c r="K663">
        <v>0</v>
      </c>
      <c r="L663">
        <v>0</v>
      </c>
      <c r="M663">
        <v>0</v>
      </c>
      <c r="N663">
        <v>1</v>
      </c>
      <c r="O663">
        <v>0</v>
      </c>
      <c r="P663">
        <v>0</v>
      </c>
      <c r="Q663">
        <v>0</v>
      </c>
      <c r="R663" t="s">
        <v>43</v>
      </c>
      <c r="S663">
        <v>0</v>
      </c>
      <c r="T663">
        <v>0</v>
      </c>
      <c r="U663">
        <v>0</v>
      </c>
      <c r="V663">
        <v>0</v>
      </c>
      <c r="W663">
        <v>0</v>
      </c>
      <c r="X663">
        <v>0</v>
      </c>
      <c r="Y663">
        <v>1</v>
      </c>
      <c r="Z663">
        <v>0</v>
      </c>
      <c r="AA663">
        <v>62.1</v>
      </c>
      <c r="AB663">
        <v>59</v>
      </c>
      <c r="AC663">
        <v>8008</v>
      </c>
      <c r="AD663">
        <v>8.9881963209950566</v>
      </c>
      <c r="AE663">
        <f t="shared" si="31"/>
        <v>8008.0000000000009</v>
      </c>
      <c r="AF663">
        <v>8.8639838930606398</v>
      </c>
      <c r="AG663">
        <f t="shared" si="32"/>
        <v>7072.6031877138266</v>
      </c>
      <c r="AH663">
        <v>0.12421242793441678</v>
      </c>
      <c r="AI663">
        <v>8008</v>
      </c>
      <c r="AK663">
        <v>1</v>
      </c>
      <c r="AL663">
        <v>0</v>
      </c>
      <c r="AM663">
        <v>6.29</v>
      </c>
      <c r="AN663">
        <v>6.4</v>
      </c>
      <c r="AO663">
        <v>3.94</v>
      </c>
    </row>
    <row r="664" spans="1:41" x14ac:dyDescent="0.3">
      <c r="A664">
        <v>1</v>
      </c>
      <c r="B664">
        <v>0.91</v>
      </c>
      <c r="C664">
        <f t="shared" si="30"/>
        <v>0.97947465398452693</v>
      </c>
      <c r="D664" t="s">
        <v>34</v>
      </c>
      <c r="E664">
        <v>0</v>
      </c>
      <c r="F664">
        <v>1</v>
      </c>
      <c r="G664">
        <v>0</v>
      </c>
      <c r="H664">
        <v>0</v>
      </c>
      <c r="I664">
        <v>0</v>
      </c>
      <c r="J664" t="s">
        <v>47</v>
      </c>
      <c r="K664">
        <v>0</v>
      </c>
      <c r="L664">
        <v>0</v>
      </c>
      <c r="M664">
        <v>0</v>
      </c>
      <c r="N664">
        <v>1</v>
      </c>
      <c r="O664">
        <v>0</v>
      </c>
      <c r="P664">
        <v>0</v>
      </c>
      <c r="Q664">
        <v>0</v>
      </c>
      <c r="R664" t="s">
        <v>41</v>
      </c>
      <c r="S664">
        <v>0</v>
      </c>
      <c r="T664">
        <v>0</v>
      </c>
      <c r="U664">
        <v>0</v>
      </c>
      <c r="V664">
        <v>0</v>
      </c>
      <c r="W664">
        <v>1</v>
      </c>
      <c r="X664">
        <v>0</v>
      </c>
      <c r="Y664">
        <v>0</v>
      </c>
      <c r="Z664">
        <v>0</v>
      </c>
      <c r="AA664">
        <v>63.6</v>
      </c>
      <c r="AB664">
        <v>60</v>
      </c>
      <c r="AC664">
        <v>4209</v>
      </c>
      <c r="AD664">
        <v>8.344980368770571</v>
      </c>
      <c r="AE664">
        <f t="shared" si="31"/>
        <v>4209.0000000000018</v>
      </c>
      <c r="AF664">
        <v>8.3705240528958864</v>
      </c>
      <c r="AG664">
        <f t="shared" si="32"/>
        <v>4317.8982769818649</v>
      </c>
      <c r="AH664">
        <v>-2.554368412531538E-2</v>
      </c>
      <c r="AI664">
        <v>4209</v>
      </c>
      <c r="AK664">
        <v>1</v>
      </c>
      <c r="AL664">
        <v>0</v>
      </c>
      <c r="AM664">
        <v>6.11</v>
      </c>
      <c r="AN664">
        <v>6.03</v>
      </c>
      <c r="AO664">
        <v>3.86</v>
      </c>
    </row>
    <row r="665" spans="1:41" x14ac:dyDescent="0.3">
      <c r="A665">
        <v>1</v>
      </c>
      <c r="B665">
        <v>0.31</v>
      </c>
      <c r="C665">
        <f t="shared" si="30"/>
        <v>0.77294828243535307</v>
      </c>
      <c r="D665" t="s">
        <v>46</v>
      </c>
      <c r="E665">
        <v>0</v>
      </c>
      <c r="F665">
        <v>0</v>
      </c>
      <c r="G665">
        <v>0</v>
      </c>
      <c r="H665">
        <v>1</v>
      </c>
      <c r="I665">
        <v>0</v>
      </c>
      <c r="J665" t="s">
        <v>48</v>
      </c>
      <c r="K665">
        <v>0</v>
      </c>
      <c r="L665">
        <v>0</v>
      </c>
      <c r="M665">
        <v>1</v>
      </c>
      <c r="N665">
        <v>0</v>
      </c>
      <c r="O665">
        <v>0</v>
      </c>
      <c r="P665">
        <v>0</v>
      </c>
      <c r="Q665">
        <v>0</v>
      </c>
      <c r="R665" t="s">
        <v>45</v>
      </c>
      <c r="S665">
        <v>0</v>
      </c>
      <c r="T665">
        <v>0</v>
      </c>
      <c r="U665">
        <v>0</v>
      </c>
      <c r="V665">
        <v>1</v>
      </c>
      <c r="W665">
        <v>0</v>
      </c>
      <c r="X665">
        <v>0</v>
      </c>
      <c r="Y665">
        <v>0</v>
      </c>
      <c r="Z665">
        <v>0</v>
      </c>
      <c r="AA665">
        <v>63</v>
      </c>
      <c r="AB665">
        <v>58</v>
      </c>
      <c r="AC665">
        <v>523</v>
      </c>
      <c r="AD665">
        <v>6.2595814640649232</v>
      </c>
      <c r="AE665">
        <f t="shared" si="31"/>
        <v>523.00000000000011</v>
      </c>
      <c r="AF665">
        <v>6.1146426051836027</v>
      </c>
      <c r="AG665">
        <f t="shared" si="32"/>
        <v>452.43432079178405</v>
      </c>
      <c r="AH665">
        <v>0.14493885888132052</v>
      </c>
      <c r="AI665">
        <v>523</v>
      </c>
      <c r="AK665">
        <v>1</v>
      </c>
      <c r="AL665">
        <v>0</v>
      </c>
      <c r="AM665">
        <v>4.3600000000000003</v>
      </c>
      <c r="AN665">
        <v>4.34</v>
      </c>
      <c r="AO665">
        <v>2.74</v>
      </c>
    </row>
    <row r="666" spans="1:41" x14ac:dyDescent="0.3">
      <c r="A666">
        <v>1</v>
      </c>
      <c r="B666">
        <v>0.32</v>
      </c>
      <c r="C666">
        <f t="shared" si="30"/>
        <v>0.77836353222053056</v>
      </c>
      <c r="D666" t="s">
        <v>46</v>
      </c>
      <c r="E666">
        <v>0</v>
      </c>
      <c r="F666">
        <v>0</v>
      </c>
      <c r="G666">
        <v>0</v>
      </c>
      <c r="H666">
        <v>1</v>
      </c>
      <c r="I666">
        <v>0</v>
      </c>
      <c r="J666" t="s">
        <v>51</v>
      </c>
      <c r="K666">
        <v>1</v>
      </c>
      <c r="L666">
        <v>0</v>
      </c>
      <c r="M666">
        <v>0</v>
      </c>
      <c r="N666">
        <v>0</v>
      </c>
      <c r="O666">
        <v>0</v>
      </c>
      <c r="P666">
        <v>0</v>
      </c>
      <c r="Q666">
        <v>0</v>
      </c>
      <c r="R666" t="s">
        <v>36</v>
      </c>
      <c r="S666">
        <v>0</v>
      </c>
      <c r="T666">
        <v>0</v>
      </c>
      <c r="U666">
        <v>1</v>
      </c>
      <c r="V666">
        <v>0</v>
      </c>
      <c r="W666">
        <v>0</v>
      </c>
      <c r="X666">
        <v>0</v>
      </c>
      <c r="Y666">
        <v>0</v>
      </c>
      <c r="Z666">
        <v>0</v>
      </c>
      <c r="AA666">
        <v>60.4</v>
      </c>
      <c r="AB666">
        <v>58</v>
      </c>
      <c r="AC666">
        <v>756</v>
      </c>
      <c r="AD666">
        <v>6.6280413761795334</v>
      </c>
      <c r="AE666">
        <f t="shared" si="31"/>
        <v>756.00000000000023</v>
      </c>
      <c r="AF666">
        <v>6.4521448546011602</v>
      </c>
      <c r="AG666">
        <f t="shared" si="32"/>
        <v>634.06080361942622</v>
      </c>
      <c r="AH666">
        <v>0.17589652157837321</v>
      </c>
      <c r="AI666">
        <v>756</v>
      </c>
      <c r="AK666">
        <v>1</v>
      </c>
      <c r="AL666">
        <v>0</v>
      </c>
      <c r="AM666">
        <v>4.47</v>
      </c>
      <c r="AN666">
        <v>4.4400000000000004</v>
      </c>
      <c r="AO666">
        <v>2.69</v>
      </c>
    </row>
    <row r="667" spans="1:41" x14ac:dyDescent="0.3">
      <c r="A667">
        <v>1</v>
      </c>
      <c r="B667">
        <v>0.5</v>
      </c>
      <c r="C667">
        <f t="shared" si="30"/>
        <v>0.85862494972146253</v>
      </c>
      <c r="D667" t="s">
        <v>52</v>
      </c>
      <c r="E667">
        <v>0</v>
      </c>
      <c r="F667">
        <v>0</v>
      </c>
      <c r="G667">
        <v>0</v>
      </c>
      <c r="H667">
        <v>0</v>
      </c>
      <c r="I667">
        <v>1</v>
      </c>
      <c r="J667" t="s">
        <v>40</v>
      </c>
      <c r="K667">
        <v>0</v>
      </c>
      <c r="L667">
        <v>1</v>
      </c>
      <c r="M667">
        <v>0</v>
      </c>
      <c r="N667">
        <v>0</v>
      </c>
      <c r="O667">
        <v>0</v>
      </c>
      <c r="P667">
        <v>0</v>
      </c>
      <c r="Q667">
        <v>0</v>
      </c>
      <c r="R667" t="s">
        <v>36</v>
      </c>
      <c r="S667">
        <v>0</v>
      </c>
      <c r="T667">
        <v>0</v>
      </c>
      <c r="U667">
        <v>1</v>
      </c>
      <c r="V667">
        <v>0</v>
      </c>
      <c r="W667">
        <v>0</v>
      </c>
      <c r="X667">
        <v>0</v>
      </c>
      <c r="Y667">
        <v>0</v>
      </c>
      <c r="Z667">
        <v>0</v>
      </c>
      <c r="AA667">
        <v>60.7</v>
      </c>
      <c r="AB667">
        <v>58</v>
      </c>
      <c r="AC667">
        <v>1351</v>
      </c>
      <c r="AD667">
        <v>7.2086003379601991</v>
      </c>
      <c r="AE667">
        <f t="shared" si="31"/>
        <v>1351.0000000000002</v>
      </c>
      <c r="AF667">
        <v>7.2149196119792194</v>
      </c>
      <c r="AG667">
        <f t="shared" si="32"/>
        <v>1359.5643710030545</v>
      </c>
      <c r="AH667">
        <v>-6.3192740190203267E-3</v>
      </c>
      <c r="AI667">
        <v>1351</v>
      </c>
      <c r="AK667">
        <v>1</v>
      </c>
      <c r="AL667">
        <v>0</v>
      </c>
      <c r="AM667">
        <v>5.09</v>
      </c>
      <c r="AN667">
        <v>5.13</v>
      </c>
      <c r="AO667">
        <v>3.1</v>
      </c>
    </row>
    <row r="668" spans="1:41" x14ac:dyDescent="0.3">
      <c r="A668">
        <v>1</v>
      </c>
      <c r="B668">
        <v>0.96</v>
      </c>
      <c r="C668">
        <f t="shared" si="30"/>
        <v>0.99106341419348454</v>
      </c>
      <c r="D668" t="s">
        <v>42</v>
      </c>
      <c r="E668">
        <v>1</v>
      </c>
      <c r="F668">
        <v>0</v>
      </c>
      <c r="G668">
        <v>0</v>
      </c>
      <c r="H668">
        <v>0</v>
      </c>
      <c r="I668">
        <v>0</v>
      </c>
      <c r="J668" t="s">
        <v>48</v>
      </c>
      <c r="K668">
        <v>0</v>
      </c>
      <c r="L668">
        <v>0</v>
      </c>
      <c r="M668">
        <v>1</v>
      </c>
      <c r="N668">
        <v>0</v>
      </c>
      <c r="O668">
        <v>0</v>
      </c>
      <c r="P668">
        <v>0</v>
      </c>
      <c r="Q668">
        <v>0</v>
      </c>
      <c r="R668" t="s">
        <v>45</v>
      </c>
      <c r="S668">
        <v>0</v>
      </c>
      <c r="T668">
        <v>0</v>
      </c>
      <c r="U668">
        <v>0</v>
      </c>
      <c r="V668">
        <v>1</v>
      </c>
      <c r="W668">
        <v>0</v>
      </c>
      <c r="X668">
        <v>0</v>
      </c>
      <c r="Y668">
        <v>0</v>
      </c>
      <c r="Z668">
        <v>0</v>
      </c>
      <c r="AA668">
        <v>65.2</v>
      </c>
      <c r="AB668">
        <v>58</v>
      </c>
      <c r="AC668">
        <v>3688</v>
      </c>
      <c r="AD668">
        <v>8.2128395846764839</v>
      </c>
      <c r="AE668">
        <f t="shared" si="31"/>
        <v>3687.9999999999982</v>
      </c>
      <c r="AF668">
        <v>8.0795815202125389</v>
      </c>
      <c r="AG668">
        <f t="shared" si="32"/>
        <v>3227.8821505269807</v>
      </c>
      <c r="AH668">
        <v>0.13325806446394495</v>
      </c>
      <c r="AI668">
        <v>3688</v>
      </c>
      <c r="AK668">
        <v>1</v>
      </c>
      <c r="AL668">
        <v>0</v>
      </c>
      <c r="AM668">
        <v>6.14</v>
      </c>
      <c r="AN668">
        <v>6.12</v>
      </c>
      <c r="AO668">
        <v>3.99</v>
      </c>
    </row>
    <row r="669" spans="1:41" x14ac:dyDescent="0.3">
      <c r="A669">
        <v>1</v>
      </c>
      <c r="B669">
        <v>0.9</v>
      </c>
      <c r="C669">
        <f t="shared" si="30"/>
        <v>0.97709755787710961</v>
      </c>
      <c r="D669" t="s">
        <v>52</v>
      </c>
      <c r="E669">
        <v>0</v>
      </c>
      <c r="F669">
        <v>0</v>
      </c>
      <c r="G669">
        <v>0</v>
      </c>
      <c r="H669">
        <v>0</v>
      </c>
      <c r="I669">
        <v>1</v>
      </c>
      <c r="J669" t="s">
        <v>38</v>
      </c>
      <c r="K669">
        <v>0</v>
      </c>
      <c r="L669">
        <v>0</v>
      </c>
      <c r="M669">
        <v>0</v>
      </c>
      <c r="N669">
        <v>0</v>
      </c>
      <c r="O669">
        <v>1</v>
      </c>
      <c r="P669">
        <v>0</v>
      </c>
      <c r="Q669">
        <v>0</v>
      </c>
      <c r="R669" t="s">
        <v>45</v>
      </c>
      <c r="S669">
        <v>0</v>
      </c>
      <c r="T669">
        <v>0</v>
      </c>
      <c r="U669">
        <v>0</v>
      </c>
      <c r="V669">
        <v>1</v>
      </c>
      <c r="W669">
        <v>0</v>
      </c>
      <c r="X669">
        <v>0</v>
      </c>
      <c r="Y669">
        <v>0</v>
      </c>
      <c r="Z669">
        <v>0</v>
      </c>
      <c r="AA669">
        <v>62.8</v>
      </c>
      <c r="AB669">
        <v>57</v>
      </c>
      <c r="AC669">
        <v>3160</v>
      </c>
      <c r="AD669">
        <v>8.0583273065809582</v>
      </c>
      <c r="AE669">
        <f t="shared" si="31"/>
        <v>3160.0000000000014</v>
      </c>
      <c r="AF669">
        <v>7.8707453578329414</v>
      </c>
      <c r="AG669">
        <f t="shared" si="32"/>
        <v>2619.5173384877166</v>
      </c>
      <c r="AH669">
        <v>0.18758194874801681</v>
      </c>
      <c r="AI669">
        <v>3160</v>
      </c>
      <c r="AK669">
        <v>1</v>
      </c>
      <c r="AL669">
        <v>0</v>
      </c>
      <c r="AM669">
        <v>6.15</v>
      </c>
      <c r="AN669">
        <v>6.2</v>
      </c>
      <c r="AO669">
        <v>3.88</v>
      </c>
    </row>
    <row r="670" spans="1:41" x14ac:dyDescent="0.3">
      <c r="A670">
        <v>1</v>
      </c>
      <c r="B670">
        <v>0.32</v>
      </c>
      <c r="C670">
        <f t="shared" si="30"/>
        <v>0.77836353222053056</v>
      </c>
      <c r="D670" t="s">
        <v>37</v>
      </c>
      <c r="E670">
        <v>0</v>
      </c>
      <c r="F670">
        <v>0</v>
      </c>
      <c r="G670">
        <v>1</v>
      </c>
      <c r="H670">
        <v>0</v>
      </c>
      <c r="I670">
        <v>0</v>
      </c>
      <c r="J670" t="s">
        <v>40</v>
      </c>
      <c r="K670">
        <v>0</v>
      </c>
      <c r="L670">
        <v>1</v>
      </c>
      <c r="M670">
        <v>0</v>
      </c>
      <c r="N670">
        <v>0</v>
      </c>
      <c r="O670">
        <v>0</v>
      </c>
      <c r="P670">
        <v>0</v>
      </c>
      <c r="Q670">
        <v>0</v>
      </c>
      <c r="R670" t="s">
        <v>41</v>
      </c>
      <c r="S670">
        <v>0</v>
      </c>
      <c r="T670">
        <v>0</v>
      </c>
      <c r="U670">
        <v>0</v>
      </c>
      <c r="V670">
        <v>0</v>
      </c>
      <c r="W670">
        <v>1</v>
      </c>
      <c r="X670">
        <v>0</v>
      </c>
      <c r="Y670">
        <v>0</v>
      </c>
      <c r="Z670">
        <v>0</v>
      </c>
      <c r="AA670">
        <v>61</v>
      </c>
      <c r="AB670">
        <v>54</v>
      </c>
      <c r="AC670">
        <v>825</v>
      </c>
      <c r="AD670">
        <v>6.7153833863346808</v>
      </c>
      <c r="AE670">
        <f t="shared" si="31"/>
        <v>824.99999999999989</v>
      </c>
      <c r="AF670">
        <v>6.6651355814546207</v>
      </c>
      <c r="AG670">
        <f t="shared" si="32"/>
        <v>784.56983088911545</v>
      </c>
      <c r="AH670">
        <v>5.0247804880060087E-2</v>
      </c>
      <c r="AI670">
        <v>825</v>
      </c>
      <c r="AK670">
        <v>1</v>
      </c>
      <c r="AL670">
        <v>0</v>
      </c>
      <c r="AM670">
        <v>4.4400000000000004</v>
      </c>
      <c r="AN670">
        <v>4.46</v>
      </c>
      <c r="AO670">
        <v>2.72</v>
      </c>
    </row>
    <row r="671" spans="1:41" x14ac:dyDescent="0.3">
      <c r="A671">
        <v>1</v>
      </c>
      <c r="B671">
        <v>0.5</v>
      </c>
      <c r="C671">
        <f t="shared" si="30"/>
        <v>0.85862494972146253</v>
      </c>
      <c r="D671" t="s">
        <v>46</v>
      </c>
      <c r="E671">
        <v>0</v>
      </c>
      <c r="F671">
        <v>0</v>
      </c>
      <c r="G671">
        <v>0</v>
      </c>
      <c r="H671">
        <v>1</v>
      </c>
      <c r="I671">
        <v>0</v>
      </c>
      <c r="J671" t="s">
        <v>47</v>
      </c>
      <c r="K671">
        <v>0</v>
      </c>
      <c r="L671">
        <v>0</v>
      </c>
      <c r="M671">
        <v>0</v>
      </c>
      <c r="N671">
        <v>1</v>
      </c>
      <c r="O671">
        <v>0</v>
      </c>
      <c r="P671">
        <v>0</v>
      </c>
      <c r="Q671">
        <v>0</v>
      </c>
      <c r="R671" t="s">
        <v>41</v>
      </c>
      <c r="S671">
        <v>0</v>
      </c>
      <c r="T671">
        <v>0</v>
      </c>
      <c r="U671">
        <v>0</v>
      </c>
      <c r="V671">
        <v>0</v>
      </c>
      <c r="W671">
        <v>1</v>
      </c>
      <c r="X671">
        <v>0</v>
      </c>
      <c r="Y671">
        <v>0</v>
      </c>
      <c r="Z671">
        <v>0</v>
      </c>
      <c r="AA671">
        <v>60.7</v>
      </c>
      <c r="AB671">
        <v>60</v>
      </c>
      <c r="AC671">
        <v>1624</v>
      </c>
      <c r="AD671">
        <v>7.3926475207216233</v>
      </c>
      <c r="AE671">
        <f t="shared" si="31"/>
        <v>1624.0000000000002</v>
      </c>
      <c r="AF671">
        <v>7.3271709104454334</v>
      </c>
      <c r="AG671">
        <f t="shared" si="32"/>
        <v>1521.0724289855746</v>
      </c>
      <c r="AH671">
        <v>6.5476610276189895E-2</v>
      </c>
      <c r="AI671">
        <v>1624</v>
      </c>
      <c r="AK671">
        <v>1</v>
      </c>
      <c r="AL671">
        <v>0</v>
      </c>
      <c r="AM671">
        <v>5.09</v>
      </c>
      <c r="AN671">
        <v>5.12</v>
      </c>
      <c r="AO671">
        <v>3.1</v>
      </c>
    </row>
    <row r="672" spans="1:41" x14ac:dyDescent="0.3">
      <c r="A672">
        <v>1</v>
      </c>
      <c r="B672">
        <v>0.9</v>
      </c>
      <c r="C672">
        <f t="shared" si="30"/>
        <v>0.97709755787710961</v>
      </c>
      <c r="D672" t="s">
        <v>52</v>
      </c>
      <c r="E672">
        <v>0</v>
      </c>
      <c r="F672">
        <v>0</v>
      </c>
      <c r="G672">
        <v>0</v>
      </c>
      <c r="H672">
        <v>0</v>
      </c>
      <c r="I672">
        <v>1</v>
      </c>
      <c r="J672" t="s">
        <v>40</v>
      </c>
      <c r="K672">
        <v>0</v>
      </c>
      <c r="L672">
        <v>1</v>
      </c>
      <c r="M672">
        <v>0</v>
      </c>
      <c r="N672">
        <v>0</v>
      </c>
      <c r="O672">
        <v>0</v>
      </c>
      <c r="P672">
        <v>0</v>
      </c>
      <c r="Q672">
        <v>0</v>
      </c>
      <c r="R672" t="s">
        <v>49</v>
      </c>
      <c r="S672">
        <v>0</v>
      </c>
      <c r="T672">
        <v>0</v>
      </c>
      <c r="U672">
        <v>0</v>
      </c>
      <c r="V672">
        <v>0</v>
      </c>
      <c r="W672">
        <v>0</v>
      </c>
      <c r="X672">
        <v>1</v>
      </c>
      <c r="Y672">
        <v>0</v>
      </c>
      <c r="Z672">
        <v>0</v>
      </c>
      <c r="AA672">
        <v>61.1</v>
      </c>
      <c r="AB672">
        <v>63</v>
      </c>
      <c r="AC672">
        <v>4134</v>
      </c>
      <c r="AD672">
        <v>8.3270007402417132</v>
      </c>
      <c r="AE672">
        <f t="shared" si="31"/>
        <v>4133.9999999999982</v>
      </c>
      <c r="AF672">
        <v>8.4472857187667252</v>
      </c>
      <c r="AG672">
        <f t="shared" si="32"/>
        <v>4662.4004791354746</v>
      </c>
      <c r="AH672">
        <v>-0.12028497852501197</v>
      </c>
      <c r="AI672">
        <v>4134</v>
      </c>
      <c r="AK672">
        <v>1</v>
      </c>
      <c r="AL672">
        <v>0</v>
      </c>
      <c r="AM672">
        <v>6.17</v>
      </c>
      <c r="AN672">
        <v>6.2</v>
      </c>
      <c r="AO672">
        <v>3.78</v>
      </c>
    </row>
    <row r="673" spans="1:41" x14ac:dyDescent="0.3">
      <c r="A673">
        <v>1</v>
      </c>
      <c r="B673">
        <v>0.33</v>
      </c>
      <c r="C673">
        <f t="shared" si="30"/>
        <v>0.78364833533306566</v>
      </c>
      <c r="D673" t="s">
        <v>37</v>
      </c>
      <c r="E673">
        <v>0</v>
      </c>
      <c r="F673">
        <v>0</v>
      </c>
      <c r="G673">
        <v>1</v>
      </c>
      <c r="H673">
        <v>0</v>
      </c>
      <c r="I673">
        <v>0</v>
      </c>
      <c r="J673" t="s">
        <v>38</v>
      </c>
      <c r="K673">
        <v>0</v>
      </c>
      <c r="L673">
        <v>0</v>
      </c>
      <c r="M673">
        <v>0</v>
      </c>
      <c r="N673">
        <v>0</v>
      </c>
      <c r="O673">
        <v>1</v>
      </c>
      <c r="P673">
        <v>0</v>
      </c>
      <c r="Q673">
        <v>0</v>
      </c>
      <c r="R673" t="s">
        <v>39</v>
      </c>
      <c r="S673">
        <v>0</v>
      </c>
      <c r="T673">
        <v>0</v>
      </c>
      <c r="U673">
        <v>0</v>
      </c>
      <c r="V673">
        <v>0</v>
      </c>
      <c r="W673">
        <v>0</v>
      </c>
      <c r="X673">
        <v>0</v>
      </c>
      <c r="Y673">
        <v>0</v>
      </c>
      <c r="Z673">
        <v>1</v>
      </c>
      <c r="AA673">
        <v>62.2</v>
      </c>
      <c r="AB673">
        <v>54</v>
      </c>
      <c r="AC673">
        <v>666</v>
      </c>
      <c r="AD673">
        <v>6.5012896705403893</v>
      </c>
      <c r="AE673">
        <f t="shared" si="31"/>
        <v>666.00000000000011</v>
      </c>
      <c r="AF673">
        <v>6.6650259704904116</v>
      </c>
      <c r="AG673">
        <f t="shared" si="32"/>
        <v>784.48383814642216</v>
      </c>
      <c r="AH673">
        <v>-0.16373629995002226</v>
      </c>
      <c r="AI673">
        <v>666</v>
      </c>
      <c r="AK673">
        <v>1</v>
      </c>
      <c r="AL673">
        <v>0</v>
      </c>
      <c r="AM673">
        <v>4.4400000000000004</v>
      </c>
      <c r="AN673">
        <v>4.46</v>
      </c>
      <c r="AO673">
        <v>2.77</v>
      </c>
    </row>
    <row r="674" spans="1:41" x14ac:dyDescent="0.3">
      <c r="A674">
        <v>1</v>
      </c>
      <c r="B674">
        <v>0.44</v>
      </c>
      <c r="C674">
        <f t="shared" si="30"/>
        <v>0.83482461058309843</v>
      </c>
      <c r="D674" t="s">
        <v>37</v>
      </c>
      <c r="E674">
        <v>0</v>
      </c>
      <c r="F674">
        <v>0</v>
      </c>
      <c r="G674">
        <v>1</v>
      </c>
      <c r="H674">
        <v>0</v>
      </c>
      <c r="I674">
        <v>0</v>
      </c>
      <c r="J674" t="s">
        <v>47</v>
      </c>
      <c r="K674">
        <v>0</v>
      </c>
      <c r="L674">
        <v>0</v>
      </c>
      <c r="M674">
        <v>0</v>
      </c>
      <c r="N674">
        <v>1</v>
      </c>
      <c r="O674">
        <v>0</v>
      </c>
      <c r="P674">
        <v>0</v>
      </c>
      <c r="Q674">
        <v>0</v>
      </c>
      <c r="R674" t="s">
        <v>39</v>
      </c>
      <c r="S674">
        <v>0</v>
      </c>
      <c r="T674">
        <v>0</v>
      </c>
      <c r="U674">
        <v>0</v>
      </c>
      <c r="V674">
        <v>0</v>
      </c>
      <c r="W674">
        <v>0</v>
      </c>
      <c r="X674">
        <v>0</v>
      </c>
      <c r="Y674">
        <v>0</v>
      </c>
      <c r="Z674">
        <v>1</v>
      </c>
      <c r="AA674">
        <v>61.8</v>
      </c>
      <c r="AB674">
        <v>56</v>
      </c>
      <c r="AC674">
        <v>1081</v>
      </c>
      <c r="AD674">
        <v>6.9856418176392081</v>
      </c>
      <c r="AE674">
        <f t="shared" si="31"/>
        <v>1080.9999999999998</v>
      </c>
      <c r="AF674">
        <v>7.2432269351490017</v>
      </c>
      <c r="AG674">
        <f t="shared" si="32"/>
        <v>1398.5998879431029</v>
      </c>
      <c r="AH674">
        <v>-0.25758511750979363</v>
      </c>
      <c r="AI674">
        <v>1081</v>
      </c>
      <c r="AK674">
        <v>1</v>
      </c>
      <c r="AL674">
        <v>0</v>
      </c>
      <c r="AM674">
        <v>4.9000000000000004</v>
      </c>
      <c r="AN674">
        <v>4.9400000000000004</v>
      </c>
      <c r="AO674">
        <v>3.04</v>
      </c>
    </row>
    <row r="675" spans="1:41" x14ac:dyDescent="0.3">
      <c r="A675">
        <v>1</v>
      </c>
      <c r="B675">
        <v>0.9</v>
      </c>
      <c r="C675">
        <f t="shared" si="30"/>
        <v>0.97709755787710961</v>
      </c>
      <c r="D675" t="s">
        <v>52</v>
      </c>
      <c r="E675">
        <v>0</v>
      </c>
      <c r="F675">
        <v>0</v>
      </c>
      <c r="G675">
        <v>0</v>
      </c>
      <c r="H675">
        <v>0</v>
      </c>
      <c r="I675">
        <v>1</v>
      </c>
      <c r="J675" t="s">
        <v>47</v>
      </c>
      <c r="K675">
        <v>0</v>
      </c>
      <c r="L675">
        <v>0</v>
      </c>
      <c r="M675">
        <v>0</v>
      </c>
      <c r="N675">
        <v>1</v>
      </c>
      <c r="O675">
        <v>0</v>
      </c>
      <c r="P675">
        <v>0</v>
      </c>
      <c r="Q675">
        <v>0</v>
      </c>
      <c r="R675" t="s">
        <v>36</v>
      </c>
      <c r="S675">
        <v>0</v>
      </c>
      <c r="T675">
        <v>0</v>
      </c>
      <c r="U675">
        <v>1</v>
      </c>
      <c r="V675">
        <v>0</v>
      </c>
      <c r="W675">
        <v>0</v>
      </c>
      <c r="X675">
        <v>0</v>
      </c>
      <c r="Y675">
        <v>0</v>
      </c>
      <c r="Z675">
        <v>0</v>
      </c>
      <c r="AA675">
        <v>62</v>
      </c>
      <c r="AB675">
        <v>58</v>
      </c>
      <c r="AC675">
        <v>3841</v>
      </c>
      <c r="AD675">
        <v>8.2534880283459042</v>
      </c>
      <c r="AE675">
        <f t="shared" si="31"/>
        <v>3840.9999999999977</v>
      </c>
      <c r="AF675">
        <v>8.182657656437188</v>
      </c>
      <c r="AG675">
        <f t="shared" si="32"/>
        <v>3578.3520652145585</v>
      </c>
      <c r="AH675">
        <v>7.0830371908716216E-2</v>
      </c>
      <c r="AI675">
        <v>3841</v>
      </c>
      <c r="AK675">
        <v>1</v>
      </c>
      <c r="AL675">
        <v>0</v>
      </c>
      <c r="AM675">
        <v>6.14</v>
      </c>
      <c r="AN675">
        <v>6.18</v>
      </c>
      <c r="AO675">
        <v>3.82</v>
      </c>
    </row>
    <row r="676" spans="1:41" x14ac:dyDescent="0.3">
      <c r="A676">
        <v>1</v>
      </c>
      <c r="B676">
        <v>0.3</v>
      </c>
      <c r="C676">
        <f t="shared" si="30"/>
        <v>0.76739499771787789</v>
      </c>
      <c r="D676" t="s">
        <v>34</v>
      </c>
      <c r="E676">
        <v>0</v>
      </c>
      <c r="F676">
        <v>1</v>
      </c>
      <c r="G676">
        <v>0</v>
      </c>
      <c r="H676">
        <v>0</v>
      </c>
      <c r="I676">
        <v>0</v>
      </c>
      <c r="J676" t="s">
        <v>38</v>
      </c>
      <c r="K676">
        <v>0</v>
      </c>
      <c r="L676">
        <v>0</v>
      </c>
      <c r="M676">
        <v>0</v>
      </c>
      <c r="N676">
        <v>0</v>
      </c>
      <c r="O676">
        <v>1</v>
      </c>
      <c r="P676">
        <v>0</v>
      </c>
      <c r="Q676">
        <v>0</v>
      </c>
      <c r="R676" t="s">
        <v>45</v>
      </c>
      <c r="S676">
        <v>0</v>
      </c>
      <c r="T676">
        <v>0</v>
      </c>
      <c r="U676">
        <v>0</v>
      </c>
      <c r="V676">
        <v>1</v>
      </c>
      <c r="W676">
        <v>0</v>
      </c>
      <c r="X676">
        <v>0</v>
      </c>
      <c r="Y676">
        <v>0</v>
      </c>
      <c r="Z676">
        <v>0</v>
      </c>
      <c r="AA676">
        <v>63.9</v>
      </c>
      <c r="AB676">
        <v>56</v>
      </c>
      <c r="AC676">
        <v>368</v>
      </c>
      <c r="AD676">
        <v>5.9080829381689313</v>
      </c>
      <c r="AE676">
        <f t="shared" si="31"/>
        <v>368.00000000000011</v>
      </c>
      <c r="AF676">
        <v>5.8695869214386533</v>
      </c>
      <c r="AG676">
        <f t="shared" si="32"/>
        <v>354.10267782791891</v>
      </c>
      <c r="AH676">
        <v>3.8496016730277915E-2</v>
      </c>
      <c r="AI676">
        <v>368</v>
      </c>
      <c r="AK676">
        <v>1</v>
      </c>
      <c r="AL676">
        <v>0</v>
      </c>
      <c r="AM676">
        <v>4.24</v>
      </c>
      <c r="AN676">
        <v>4.2699999999999996</v>
      </c>
      <c r="AO676">
        <v>2.72</v>
      </c>
    </row>
    <row r="677" spans="1:41" x14ac:dyDescent="0.3">
      <c r="A677">
        <v>1</v>
      </c>
      <c r="B677">
        <v>0.56999999999999995</v>
      </c>
      <c r="C677">
        <f t="shared" si="30"/>
        <v>0.88372447030658097</v>
      </c>
      <c r="D677" t="s">
        <v>46</v>
      </c>
      <c r="E677">
        <v>0</v>
      </c>
      <c r="F677">
        <v>0</v>
      </c>
      <c r="G677">
        <v>0</v>
      </c>
      <c r="H677">
        <v>1</v>
      </c>
      <c r="I677">
        <v>0</v>
      </c>
      <c r="J677" t="s">
        <v>48</v>
      </c>
      <c r="K677">
        <v>0</v>
      </c>
      <c r="L677">
        <v>0</v>
      </c>
      <c r="M677">
        <v>1</v>
      </c>
      <c r="N677">
        <v>0</v>
      </c>
      <c r="O677">
        <v>0</v>
      </c>
      <c r="P677">
        <v>0</v>
      </c>
      <c r="Q677">
        <v>0</v>
      </c>
      <c r="R677" t="s">
        <v>36</v>
      </c>
      <c r="S677">
        <v>0</v>
      </c>
      <c r="T677">
        <v>0</v>
      </c>
      <c r="U677">
        <v>1</v>
      </c>
      <c r="V677">
        <v>0</v>
      </c>
      <c r="W677">
        <v>0</v>
      </c>
      <c r="X677">
        <v>0</v>
      </c>
      <c r="Y677">
        <v>0</v>
      </c>
      <c r="Z677">
        <v>0</v>
      </c>
      <c r="AA677">
        <v>61.1</v>
      </c>
      <c r="AB677">
        <v>60</v>
      </c>
      <c r="AC677">
        <v>1257</v>
      </c>
      <c r="AD677">
        <v>7.1364832085902474</v>
      </c>
      <c r="AE677">
        <f t="shared" si="31"/>
        <v>1257</v>
      </c>
      <c r="AF677">
        <v>7.3578242952689301</v>
      </c>
      <c r="AG677">
        <f t="shared" si="32"/>
        <v>1568.4204283089593</v>
      </c>
      <c r="AH677">
        <v>-0.22134108667868269</v>
      </c>
      <c r="AI677">
        <v>1257</v>
      </c>
      <c r="AK677">
        <v>1</v>
      </c>
      <c r="AL677">
        <v>0</v>
      </c>
      <c r="AM677">
        <v>5.44</v>
      </c>
      <c r="AN677">
        <v>5.33</v>
      </c>
      <c r="AO677">
        <v>3.24</v>
      </c>
    </row>
    <row r="678" spans="1:41" x14ac:dyDescent="0.3">
      <c r="A678">
        <v>1</v>
      </c>
      <c r="B678">
        <v>0.76</v>
      </c>
      <c r="C678">
        <f t="shared" si="30"/>
        <v>0.94143623296652101</v>
      </c>
      <c r="D678" t="s">
        <v>52</v>
      </c>
      <c r="E678">
        <v>0</v>
      </c>
      <c r="F678">
        <v>0</v>
      </c>
      <c r="G678">
        <v>0</v>
      </c>
      <c r="H678">
        <v>0</v>
      </c>
      <c r="I678">
        <v>1</v>
      </c>
      <c r="J678" t="s">
        <v>47</v>
      </c>
      <c r="K678">
        <v>0</v>
      </c>
      <c r="L678">
        <v>0</v>
      </c>
      <c r="M678">
        <v>0</v>
      </c>
      <c r="N678">
        <v>1</v>
      </c>
      <c r="O678">
        <v>0</v>
      </c>
      <c r="P678">
        <v>0</v>
      </c>
      <c r="Q678">
        <v>0</v>
      </c>
      <c r="R678" t="s">
        <v>49</v>
      </c>
      <c r="S678">
        <v>0</v>
      </c>
      <c r="T678">
        <v>0</v>
      </c>
      <c r="U678">
        <v>0</v>
      </c>
      <c r="V678">
        <v>0</v>
      </c>
      <c r="W678">
        <v>0</v>
      </c>
      <c r="X678">
        <v>1</v>
      </c>
      <c r="Y678">
        <v>0</v>
      </c>
      <c r="Z678">
        <v>0</v>
      </c>
      <c r="AA678">
        <v>59.8</v>
      </c>
      <c r="AB678">
        <v>58</v>
      </c>
      <c r="AC678">
        <v>2726</v>
      </c>
      <c r="AD678">
        <v>7.9105906122564775</v>
      </c>
      <c r="AE678">
        <f t="shared" si="31"/>
        <v>2725.9999999999991</v>
      </c>
      <c r="AF678">
        <v>7.9853637951375642</v>
      </c>
      <c r="AG678">
        <f t="shared" si="32"/>
        <v>2937.6458113813947</v>
      </c>
      <c r="AH678">
        <v>-7.4773182881086697E-2</v>
      </c>
      <c r="AI678">
        <v>2726</v>
      </c>
      <c r="AK678">
        <v>1</v>
      </c>
      <c r="AL678">
        <v>0</v>
      </c>
      <c r="AM678">
        <v>5.92</v>
      </c>
      <c r="AN678">
        <v>5.96</v>
      </c>
      <c r="AO678">
        <v>3.55</v>
      </c>
    </row>
    <row r="679" spans="1:41" x14ac:dyDescent="0.3">
      <c r="A679">
        <v>1</v>
      </c>
      <c r="B679">
        <v>0.6</v>
      </c>
      <c r="C679">
        <f t="shared" si="30"/>
        <v>0.89374877583841517</v>
      </c>
      <c r="D679" t="s">
        <v>37</v>
      </c>
      <c r="E679">
        <v>0</v>
      </c>
      <c r="F679">
        <v>0</v>
      </c>
      <c r="G679">
        <v>1</v>
      </c>
      <c r="H679">
        <v>0</v>
      </c>
      <c r="I679">
        <v>0</v>
      </c>
      <c r="J679" t="s">
        <v>44</v>
      </c>
      <c r="K679">
        <v>0</v>
      </c>
      <c r="L679">
        <v>0</v>
      </c>
      <c r="M679">
        <v>0</v>
      </c>
      <c r="N679">
        <v>0</v>
      </c>
      <c r="O679">
        <v>0</v>
      </c>
      <c r="P679">
        <v>1</v>
      </c>
      <c r="Q679">
        <v>0</v>
      </c>
      <c r="R679" t="s">
        <v>43</v>
      </c>
      <c r="S679">
        <v>0</v>
      </c>
      <c r="T679">
        <v>0</v>
      </c>
      <c r="U679">
        <v>0</v>
      </c>
      <c r="V679">
        <v>0</v>
      </c>
      <c r="W679">
        <v>0</v>
      </c>
      <c r="X679">
        <v>0</v>
      </c>
      <c r="Y679">
        <v>1</v>
      </c>
      <c r="Z679">
        <v>0</v>
      </c>
      <c r="AA679">
        <v>62</v>
      </c>
      <c r="AB679">
        <v>56</v>
      </c>
      <c r="AC679">
        <v>1715</v>
      </c>
      <c r="AD679">
        <v>7.44716835960004</v>
      </c>
      <c r="AE679">
        <f t="shared" si="31"/>
        <v>1714.9999999999995</v>
      </c>
      <c r="AF679">
        <v>7.6541714631680833</v>
      </c>
      <c r="AG679">
        <f t="shared" si="32"/>
        <v>2109.4266573429945</v>
      </c>
      <c r="AH679">
        <v>-0.2070031035680433</v>
      </c>
      <c r="AI679">
        <v>1715</v>
      </c>
      <c r="AK679">
        <v>1</v>
      </c>
      <c r="AL679">
        <v>0</v>
      </c>
      <c r="AM679">
        <v>5.39</v>
      </c>
      <c r="AN679">
        <v>5.43</v>
      </c>
      <c r="AO679">
        <v>3.35</v>
      </c>
    </row>
    <row r="680" spans="1:41" x14ac:dyDescent="0.3">
      <c r="A680">
        <v>1</v>
      </c>
      <c r="B680">
        <v>0.41</v>
      </c>
      <c r="C680">
        <f t="shared" si="30"/>
        <v>0.82196092099022677</v>
      </c>
      <c r="D680" t="s">
        <v>46</v>
      </c>
      <c r="E680">
        <v>0</v>
      </c>
      <c r="F680">
        <v>0</v>
      </c>
      <c r="G680">
        <v>0</v>
      </c>
      <c r="H680">
        <v>1</v>
      </c>
      <c r="I680">
        <v>0</v>
      </c>
      <c r="J680" t="s">
        <v>48</v>
      </c>
      <c r="K680">
        <v>0</v>
      </c>
      <c r="L680">
        <v>0</v>
      </c>
      <c r="M680">
        <v>1</v>
      </c>
      <c r="N680">
        <v>0</v>
      </c>
      <c r="O680">
        <v>0</v>
      </c>
      <c r="P680">
        <v>0</v>
      </c>
      <c r="Q680">
        <v>0</v>
      </c>
      <c r="R680" t="s">
        <v>39</v>
      </c>
      <c r="S680">
        <v>0</v>
      </c>
      <c r="T680">
        <v>0</v>
      </c>
      <c r="U680">
        <v>0</v>
      </c>
      <c r="V680">
        <v>0</v>
      </c>
      <c r="W680">
        <v>0</v>
      </c>
      <c r="X680">
        <v>0</v>
      </c>
      <c r="Y680">
        <v>0</v>
      </c>
      <c r="Z680">
        <v>1</v>
      </c>
      <c r="AA680">
        <v>62.4</v>
      </c>
      <c r="AB680">
        <v>58</v>
      </c>
      <c r="AC680">
        <v>1192</v>
      </c>
      <c r="AD680">
        <v>7.0833878476252954</v>
      </c>
      <c r="AE680">
        <f t="shared" si="31"/>
        <v>1192.0000000000005</v>
      </c>
      <c r="AF680">
        <v>7.1638362336600636</v>
      </c>
      <c r="AG680">
        <f t="shared" si="32"/>
        <v>1291.8573055987233</v>
      </c>
      <c r="AH680">
        <v>-8.0448386034768227E-2</v>
      </c>
      <c r="AI680">
        <v>1192</v>
      </c>
      <c r="AK680">
        <v>1</v>
      </c>
      <c r="AL680">
        <v>0</v>
      </c>
      <c r="AM680">
        <v>4.76</v>
      </c>
      <c r="AN680">
        <v>4.7</v>
      </c>
      <c r="AO680">
        <v>2.95</v>
      </c>
    </row>
    <row r="681" spans="1:41" x14ac:dyDescent="0.3">
      <c r="A681">
        <v>1</v>
      </c>
      <c r="B681">
        <v>0.71</v>
      </c>
      <c r="C681">
        <f t="shared" si="30"/>
        <v>0.92745257402238301</v>
      </c>
      <c r="D681" t="s">
        <v>46</v>
      </c>
      <c r="E681">
        <v>0</v>
      </c>
      <c r="F681">
        <v>0</v>
      </c>
      <c r="G681">
        <v>0</v>
      </c>
      <c r="H681">
        <v>1</v>
      </c>
      <c r="I681">
        <v>0</v>
      </c>
      <c r="J681" t="s">
        <v>51</v>
      </c>
      <c r="K681">
        <v>1</v>
      </c>
      <c r="L681">
        <v>0</v>
      </c>
      <c r="M681">
        <v>0</v>
      </c>
      <c r="N681">
        <v>0</v>
      </c>
      <c r="O681">
        <v>0</v>
      </c>
      <c r="P681">
        <v>0</v>
      </c>
      <c r="Q681">
        <v>0</v>
      </c>
      <c r="R681" t="s">
        <v>49</v>
      </c>
      <c r="S681">
        <v>0</v>
      </c>
      <c r="T681">
        <v>0</v>
      </c>
      <c r="U681">
        <v>0</v>
      </c>
      <c r="V681">
        <v>0</v>
      </c>
      <c r="W681">
        <v>0</v>
      </c>
      <c r="X681">
        <v>1</v>
      </c>
      <c r="Y681">
        <v>0</v>
      </c>
      <c r="Z681">
        <v>0</v>
      </c>
      <c r="AA681">
        <v>62.5</v>
      </c>
      <c r="AB681">
        <v>60</v>
      </c>
      <c r="AC681">
        <v>2770</v>
      </c>
      <c r="AD681">
        <v>7.9266025991813844</v>
      </c>
      <c r="AE681">
        <f t="shared" si="31"/>
        <v>2770.0000000000009</v>
      </c>
      <c r="AF681">
        <v>8.0555813536868879</v>
      </c>
      <c r="AG681">
        <f t="shared" si="32"/>
        <v>3151.3346915640154</v>
      </c>
      <c r="AH681">
        <v>-0.12897875450550345</v>
      </c>
      <c r="AI681">
        <v>2770</v>
      </c>
      <c r="AK681">
        <v>1</v>
      </c>
      <c r="AL681">
        <v>0</v>
      </c>
      <c r="AM681">
        <v>5.65</v>
      </c>
      <c r="AN681">
        <v>5.61</v>
      </c>
      <c r="AO681">
        <v>3.52</v>
      </c>
    </row>
    <row r="682" spans="1:41" x14ac:dyDescent="0.3">
      <c r="A682">
        <v>1</v>
      </c>
      <c r="B682">
        <v>0.23</v>
      </c>
      <c r="C682">
        <f t="shared" si="30"/>
        <v>0.72384228710528042</v>
      </c>
      <c r="D682" t="s">
        <v>52</v>
      </c>
      <c r="E682">
        <v>0</v>
      </c>
      <c r="F682">
        <v>0</v>
      </c>
      <c r="G682">
        <v>0</v>
      </c>
      <c r="H682">
        <v>0</v>
      </c>
      <c r="I682">
        <v>1</v>
      </c>
      <c r="J682" t="s">
        <v>48</v>
      </c>
      <c r="K682">
        <v>0</v>
      </c>
      <c r="L682">
        <v>0</v>
      </c>
      <c r="M682">
        <v>1</v>
      </c>
      <c r="N682">
        <v>0</v>
      </c>
      <c r="O682">
        <v>0</v>
      </c>
      <c r="P682">
        <v>0</v>
      </c>
      <c r="Q682">
        <v>0</v>
      </c>
      <c r="R682" t="s">
        <v>50</v>
      </c>
      <c r="S682">
        <v>0</v>
      </c>
      <c r="T682">
        <v>1</v>
      </c>
      <c r="U682">
        <v>0</v>
      </c>
      <c r="V682">
        <v>0</v>
      </c>
      <c r="W682">
        <v>0</v>
      </c>
      <c r="X682">
        <v>0</v>
      </c>
      <c r="Y682">
        <v>0</v>
      </c>
      <c r="Z682">
        <v>0</v>
      </c>
      <c r="AA682">
        <v>59.5</v>
      </c>
      <c r="AB682">
        <v>58</v>
      </c>
      <c r="AC682">
        <v>530</v>
      </c>
      <c r="AD682">
        <v>6.2728770065461674</v>
      </c>
      <c r="AE682">
        <f t="shared" si="31"/>
        <v>530</v>
      </c>
      <c r="AF682">
        <v>6.3308859648829579</v>
      </c>
      <c r="AG682">
        <f t="shared" si="32"/>
        <v>561.65397918942085</v>
      </c>
      <c r="AH682">
        <v>-5.8008958336790428E-2</v>
      </c>
      <c r="AI682">
        <v>530</v>
      </c>
      <c r="AK682">
        <v>1</v>
      </c>
      <c r="AL682">
        <v>0</v>
      </c>
      <c r="AM682">
        <v>4</v>
      </c>
      <c r="AN682">
        <v>4.03</v>
      </c>
      <c r="AO682">
        <v>2.39</v>
      </c>
    </row>
    <row r="683" spans="1:41" x14ac:dyDescent="0.3">
      <c r="A683">
        <v>1</v>
      </c>
      <c r="B683">
        <v>1</v>
      </c>
      <c r="C683">
        <f t="shared" si="30"/>
        <v>1</v>
      </c>
      <c r="D683" t="s">
        <v>34</v>
      </c>
      <c r="E683">
        <v>0</v>
      </c>
      <c r="F683">
        <v>1</v>
      </c>
      <c r="G683">
        <v>0</v>
      </c>
      <c r="H683">
        <v>0</v>
      </c>
      <c r="I683">
        <v>0</v>
      </c>
      <c r="J683" t="s">
        <v>44</v>
      </c>
      <c r="K683">
        <v>0</v>
      </c>
      <c r="L683">
        <v>0</v>
      </c>
      <c r="M683">
        <v>0</v>
      </c>
      <c r="N683">
        <v>0</v>
      </c>
      <c r="O683">
        <v>0</v>
      </c>
      <c r="P683">
        <v>1</v>
      </c>
      <c r="Q683">
        <v>0</v>
      </c>
      <c r="R683" t="s">
        <v>49</v>
      </c>
      <c r="S683">
        <v>0</v>
      </c>
      <c r="T683">
        <v>0</v>
      </c>
      <c r="U683">
        <v>0</v>
      </c>
      <c r="V683">
        <v>0</v>
      </c>
      <c r="W683">
        <v>0</v>
      </c>
      <c r="X683">
        <v>1</v>
      </c>
      <c r="Y683">
        <v>0</v>
      </c>
      <c r="Z683">
        <v>0</v>
      </c>
      <c r="AA683">
        <v>62.6</v>
      </c>
      <c r="AB683">
        <v>59</v>
      </c>
      <c r="AC683">
        <v>4081</v>
      </c>
      <c r="AD683">
        <v>8.3140973354058065</v>
      </c>
      <c r="AE683">
        <f t="shared" si="31"/>
        <v>4081.0000000000036</v>
      </c>
      <c r="AF683">
        <v>8.2941453192737242</v>
      </c>
      <c r="AG683">
        <f t="shared" si="32"/>
        <v>4000.3827349963781</v>
      </c>
      <c r="AH683">
        <v>1.9952016132082306E-2</v>
      </c>
      <c r="AI683">
        <v>4081</v>
      </c>
      <c r="AK683">
        <v>1</v>
      </c>
      <c r="AL683">
        <v>0</v>
      </c>
      <c r="AM683">
        <v>6.28</v>
      </c>
      <c r="AN683">
        <v>6.33</v>
      </c>
      <c r="AO683">
        <v>3.95</v>
      </c>
    </row>
    <row r="684" spans="1:41" x14ac:dyDescent="0.3">
      <c r="A684">
        <v>1</v>
      </c>
      <c r="B684">
        <v>0.34</v>
      </c>
      <c r="C684">
        <f t="shared" si="30"/>
        <v>0.78880964799645237</v>
      </c>
      <c r="D684" t="s">
        <v>37</v>
      </c>
      <c r="E684">
        <v>0</v>
      </c>
      <c r="F684">
        <v>0</v>
      </c>
      <c r="G684">
        <v>1</v>
      </c>
      <c r="H684">
        <v>0</v>
      </c>
      <c r="I684">
        <v>0</v>
      </c>
      <c r="J684" t="s">
        <v>40</v>
      </c>
      <c r="K684">
        <v>0</v>
      </c>
      <c r="L684">
        <v>1</v>
      </c>
      <c r="M684">
        <v>0</v>
      </c>
      <c r="N684">
        <v>0</v>
      </c>
      <c r="O684">
        <v>0</v>
      </c>
      <c r="P684">
        <v>0</v>
      </c>
      <c r="Q684">
        <v>0</v>
      </c>
      <c r="R684" t="s">
        <v>49</v>
      </c>
      <c r="S684">
        <v>0</v>
      </c>
      <c r="T684">
        <v>0</v>
      </c>
      <c r="U684">
        <v>0</v>
      </c>
      <c r="V684">
        <v>0</v>
      </c>
      <c r="W684">
        <v>0</v>
      </c>
      <c r="X684">
        <v>1</v>
      </c>
      <c r="Y684">
        <v>0</v>
      </c>
      <c r="Z684">
        <v>0</v>
      </c>
      <c r="AA684">
        <v>62.6</v>
      </c>
      <c r="AB684">
        <v>57</v>
      </c>
      <c r="AC684">
        <v>956</v>
      </c>
      <c r="AD684">
        <v>6.8627579130514009</v>
      </c>
      <c r="AE684">
        <f t="shared" si="31"/>
        <v>955.99999999999966</v>
      </c>
      <c r="AF684">
        <v>6.7134766986245644</v>
      </c>
      <c r="AG684">
        <f t="shared" si="32"/>
        <v>823.42848131293636</v>
      </c>
      <c r="AH684">
        <v>0.14928121442683651</v>
      </c>
      <c r="AI684">
        <v>956</v>
      </c>
      <c r="AK684">
        <v>1</v>
      </c>
      <c r="AL684">
        <v>0</v>
      </c>
      <c r="AM684">
        <v>4.47</v>
      </c>
      <c r="AN684">
        <v>4.45</v>
      </c>
      <c r="AO684">
        <v>2.79</v>
      </c>
    </row>
    <row r="685" spans="1:41" x14ac:dyDescent="0.3">
      <c r="A685">
        <v>1</v>
      </c>
      <c r="B685">
        <v>0.7</v>
      </c>
      <c r="C685">
        <f t="shared" si="30"/>
        <v>0.9245641699070527</v>
      </c>
      <c r="D685" t="s">
        <v>46</v>
      </c>
      <c r="E685">
        <v>0</v>
      </c>
      <c r="F685">
        <v>0</v>
      </c>
      <c r="G685">
        <v>0</v>
      </c>
      <c r="H685">
        <v>1</v>
      </c>
      <c r="I685">
        <v>0</v>
      </c>
      <c r="J685" t="s">
        <v>40</v>
      </c>
      <c r="K685">
        <v>0</v>
      </c>
      <c r="L685">
        <v>1</v>
      </c>
      <c r="M685">
        <v>0</v>
      </c>
      <c r="N685">
        <v>0</v>
      </c>
      <c r="O685">
        <v>0</v>
      </c>
      <c r="P685">
        <v>0</v>
      </c>
      <c r="Q685">
        <v>0</v>
      </c>
      <c r="R685" t="s">
        <v>41</v>
      </c>
      <c r="S685">
        <v>0</v>
      </c>
      <c r="T685">
        <v>0</v>
      </c>
      <c r="U685">
        <v>0</v>
      </c>
      <c r="V685">
        <v>0</v>
      </c>
      <c r="W685">
        <v>1</v>
      </c>
      <c r="X685">
        <v>0</v>
      </c>
      <c r="Y685">
        <v>0</v>
      </c>
      <c r="Z685">
        <v>0</v>
      </c>
      <c r="AA685">
        <v>62.6</v>
      </c>
      <c r="AB685">
        <v>59</v>
      </c>
      <c r="AC685">
        <v>2887</v>
      </c>
      <c r="AD685">
        <v>7.9679731796629349</v>
      </c>
      <c r="AE685">
        <f t="shared" si="31"/>
        <v>2886.9999999999995</v>
      </c>
      <c r="AF685">
        <v>8.025915786996741</v>
      </c>
      <c r="AG685">
        <f t="shared" si="32"/>
        <v>3059.2216106923747</v>
      </c>
      <c r="AH685">
        <v>-5.7942607333806073E-2</v>
      </c>
      <c r="AI685">
        <v>2887</v>
      </c>
      <c r="AK685">
        <v>1</v>
      </c>
      <c r="AL685">
        <v>0</v>
      </c>
      <c r="AM685">
        <v>5.66</v>
      </c>
      <c r="AN685">
        <v>5.69</v>
      </c>
      <c r="AO685">
        <v>3.55</v>
      </c>
    </row>
    <row r="686" spans="1:41" x14ac:dyDescent="0.3">
      <c r="A686">
        <v>1</v>
      </c>
      <c r="B686">
        <v>0.41</v>
      </c>
      <c r="C686">
        <f t="shared" si="30"/>
        <v>0.82196092099022677</v>
      </c>
      <c r="D686" t="s">
        <v>37</v>
      </c>
      <c r="E686">
        <v>0</v>
      </c>
      <c r="F686">
        <v>0</v>
      </c>
      <c r="G686">
        <v>1</v>
      </c>
      <c r="H686">
        <v>0</v>
      </c>
      <c r="I686">
        <v>0</v>
      </c>
      <c r="J686" t="s">
        <v>48</v>
      </c>
      <c r="K686">
        <v>0</v>
      </c>
      <c r="L686">
        <v>0</v>
      </c>
      <c r="M686">
        <v>1</v>
      </c>
      <c r="N686">
        <v>0</v>
      </c>
      <c r="O686">
        <v>0</v>
      </c>
      <c r="P686">
        <v>0</v>
      </c>
      <c r="Q686">
        <v>0</v>
      </c>
      <c r="R686" t="s">
        <v>50</v>
      </c>
      <c r="S686">
        <v>0</v>
      </c>
      <c r="T686">
        <v>1</v>
      </c>
      <c r="U686">
        <v>0</v>
      </c>
      <c r="V686">
        <v>0</v>
      </c>
      <c r="W686">
        <v>0</v>
      </c>
      <c r="X686">
        <v>0</v>
      </c>
      <c r="Y686">
        <v>0</v>
      </c>
      <c r="Z686">
        <v>0</v>
      </c>
      <c r="AA686">
        <v>62.3</v>
      </c>
      <c r="AB686">
        <v>55</v>
      </c>
      <c r="AC686">
        <v>1439</v>
      </c>
      <c r="AD686">
        <v>7.2717037068873678</v>
      </c>
      <c r="AE686">
        <f t="shared" si="31"/>
        <v>1439</v>
      </c>
      <c r="AF686">
        <v>7.3224047368620067</v>
      </c>
      <c r="AG686">
        <f t="shared" si="32"/>
        <v>1513.8399829938419</v>
      </c>
      <c r="AH686">
        <v>-5.0701029974638878E-2</v>
      </c>
      <c r="AI686">
        <v>1439</v>
      </c>
      <c r="AK686">
        <v>1</v>
      </c>
      <c r="AL686">
        <v>0</v>
      </c>
      <c r="AM686">
        <v>4.78</v>
      </c>
      <c r="AN686">
        <v>4.82</v>
      </c>
      <c r="AO686">
        <v>2.99</v>
      </c>
    </row>
    <row r="687" spans="1:41" x14ac:dyDescent="0.3">
      <c r="A687">
        <v>1</v>
      </c>
      <c r="B687">
        <v>0.7</v>
      </c>
      <c r="C687">
        <f t="shared" si="30"/>
        <v>0.9245641699070527</v>
      </c>
      <c r="D687" t="s">
        <v>52</v>
      </c>
      <c r="E687">
        <v>0</v>
      </c>
      <c r="F687">
        <v>0</v>
      </c>
      <c r="G687">
        <v>0</v>
      </c>
      <c r="H687">
        <v>0</v>
      </c>
      <c r="I687">
        <v>1</v>
      </c>
      <c r="J687" t="s">
        <v>40</v>
      </c>
      <c r="K687">
        <v>0</v>
      </c>
      <c r="L687">
        <v>1</v>
      </c>
      <c r="M687">
        <v>0</v>
      </c>
      <c r="N687">
        <v>0</v>
      </c>
      <c r="O687">
        <v>0</v>
      </c>
      <c r="P687">
        <v>0</v>
      </c>
      <c r="Q687">
        <v>0</v>
      </c>
      <c r="R687" t="s">
        <v>49</v>
      </c>
      <c r="S687">
        <v>0</v>
      </c>
      <c r="T687">
        <v>0</v>
      </c>
      <c r="U687">
        <v>0</v>
      </c>
      <c r="V687">
        <v>0</v>
      </c>
      <c r="W687">
        <v>0</v>
      </c>
      <c r="X687">
        <v>1</v>
      </c>
      <c r="Y687">
        <v>0</v>
      </c>
      <c r="Z687">
        <v>0</v>
      </c>
      <c r="AA687">
        <v>60.5</v>
      </c>
      <c r="AB687">
        <v>59</v>
      </c>
      <c r="AC687">
        <v>2757</v>
      </c>
      <c r="AD687">
        <v>7.9218984110237969</v>
      </c>
      <c r="AE687">
        <f t="shared" si="31"/>
        <v>2757.0000000000005</v>
      </c>
      <c r="AF687">
        <v>7.9609054134690336</v>
      </c>
      <c r="AG687">
        <f t="shared" si="32"/>
        <v>2866.6672970339628</v>
      </c>
      <c r="AH687">
        <v>-3.9007002445236694E-2</v>
      </c>
      <c r="AI687">
        <v>2757</v>
      </c>
      <c r="AK687">
        <v>1</v>
      </c>
      <c r="AL687">
        <v>0</v>
      </c>
      <c r="AM687">
        <v>5.71</v>
      </c>
      <c r="AN687">
        <v>5.76</v>
      </c>
      <c r="AO687">
        <v>3.47</v>
      </c>
    </row>
    <row r="688" spans="1:41" x14ac:dyDescent="0.3">
      <c r="A688">
        <v>1</v>
      </c>
      <c r="B688">
        <v>0.31</v>
      </c>
      <c r="C688">
        <f t="shared" si="30"/>
        <v>0.77294828243535307</v>
      </c>
      <c r="D688" t="s">
        <v>52</v>
      </c>
      <c r="E688">
        <v>0</v>
      </c>
      <c r="F688">
        <v>0</v>
      </c>
      <c r="G688">
        <v>0</v>
      </c>
      <c r="H688">
        <v>0</v>
      </c>
      <c r="I688">
        <v>1</v>
      </c>
      <c r="J688" t="s">
        <v>48</v>
      </c>
      <c r="K688">
        <v>0</v>
      </c>
      <c r="L688">
        <v>0</v>
      </c>
      <c r="M688">
        <v>1</v>
      </c>
      <c r="N688">
        <v>0</v>
      </c>
      <c r="O688">
        <v>0</v>
      </c>
      <c r="P688">
        <v>0</v>
      </c>
      <c r="Q688">
        <v>0</v>
      </c>
      <c r="R688" t="s">
        <v>43</v>
      </c>
      <c r="S688">
        <v>0</v>
      </c>
      <c r="T688">
        <v>0</v>
      </c>
      <c r="U688">
        <v>0</v>
      </c>
      <c r="V688">
        <v>0</v>
      </c>
      <c r="W688">
        <v>0</v>
      </c>
      <c r="X688">
        <v>0</v>
      </c>
      <c r="Y688">
        <v>1</v>
      </c>
      <c r="Z688">
        <v>0</v>
      </c>
      <c r="AA688">
        <v>61.3</v>
      </c>
      <c r="AB688">
        <v>56</v>
      </c>
      <c r="AC688">
        <v>808</v>
      </c>
      <c r="AD688">
        <v>6.694562058521095</v>
      </c>
      <c r="AE688">
        <f t="shared" si="31"/>
        <v>807.99999999999966</v>
      </c>
      <c r="AF688">
        <v>6.7419275323998971</v>
      </c>
      <c r="AG688">
        <f t="shared" si="32"/>
        <v>847.19215336541708</v>
      </c>
      <c r="AH688">
        <v>-4.7365473878802078E-2</v>
      </c>
      <c r="AI688">
        <v>808</v>
      </c>
      <c r="AK688">
        <v>1</v>
      </c>
      <c r="AL688">
        <v>0</v>
      </c>
      <c r="AM688">
        <v>4.3499999999999996</v>
      </c>
      <c r="AN688">
        <v>4.37</v>
      </c>
      <c r="AO688">
        <v>2.67</v>
      </c>
    </row>
    <row r="689" spans="1:41" x14ac:dyDescent="0.3">
      <c r="A689">
        <v>1</v>
      </c>
      <c r="B689">
        <v>0.71</v>
      </c>
      <c r="C689">
        <f t="shared" si="30"/>
        <v>0.92745257402238301</v>
      </c>
      <c r="D689" t="s">
        <v>52</v>
      </c>
      <c r="E689">
        <v>0</v>
      </c>
      <c r="F689">
        <v>0</v>
      </c>
      <c r="G689">
        <v>0</v>
      </c>
      <c r="H689">
        <v>0</v>
      </c>
      <c r="I689">
        <v>1</v>
      </c>
      <c r="J689" t="s">
        <v>38</v>
      </c>
      <c r="K689">
        <v>0</v>
      </c>
      <c r="L689">
        <v>0</v>
      </c>
      <c r="M689">
        <v>0</v>
      </c>
      <c r="N689">
        <v>0</v>
      </c>
      <c r="O689">
        <v>1</v>
      </c>
      <c r="P689">
        <v>0</v>
      </c>
      <c r="Q689">
        <v>0</v>
      </c>
      <c r="R689" t="s">
        <v>36</v>
      </c>
      <c r="S689">
        <v>0</v>
      </c>
      <c r="T689">
        <v>0</v>
      </c>
      <c r="U689">
        <v>1</v>
      </c>
      <c r="V689">
        <v>0</v>
      </c>
      <c r="W689">
        <v>0</v>
      </c>
      <c r="X689">
        <v>0</v>
      </c>
      <c r="Y689">
        <v>0</v>
      </c>
      <c r="Z689">
        <v>0</v>
      </c>
      <c r="AA689">
        <v>60.1</v>
      </c>
      <c r="AB689">
        <v>63</v>
      </c>
      <c r="AC689">
        <v>2258</v>
      </c>
      <c r="AD689">
        <v>7.7222347447096071</v>
      </c>
      <c r="AE689">
        <f t="shared" si="31"/>
        <v>2257.9999999999995</v>
      </c>
      <c r="AF689">
        <v>7.6719468170798049</v>
      </c>
      <c r="AG689">
        <f t="shared" si="32"/>
        <v>2147.257696688564</v>
      </c>
      <c r="AH689">
        <v>5.0287927629802276E-2</v>
      </c>
      <c r="AI689">
        <v>2258</v>
      </c>
      <c r="AK689">
        <v>1</v>
      </c>
      <c r="AL689">
        <v>0</v>
      </c>
      <c r="AM689">
        <v>5.72</v>
      </c>
      <c r="AN689">
        <v>5.69</v>
      </c>
      <c r="AO689">
        <v>3.43</v>
      </c>
    </row>
    <row r="690" spans="1:41" x14ac:dyDescent="0.3">
      <c r="A690">
        <v>1</v>
      </c>
      <c r="B690">
        <v>0.38</v>
      </c>
      <c r="C690">
        <f t="shared" si="30"/>
        <v>0.80834063819684221</v>
      </c>
      <c r="D690" t="s">
        <v>37</v>
      </c>
      <c r="E690">
        <v>0</v>
      </c>
      <c r="F690">
        <v>0</v>
      </c>
      <c r="G690">
        <v>1</v>
      </c>
      <c r="H690">
        <v>0</v>
      </c>
      <c r="I690">
        <v>0</v>
      </c>
      <c r="J690" t="s">
        <v>40</v>
      </c>
      <c r="K690">
        <v>0</v>
      </c>
      <c r="L690">
        <v>1</v>
      </c>
      <c r="M690">
        <v>0</v>
      </c>
      <c r="N690">
        <v>0</v>
      </c>
      <c r="O690">
        <v>0</v>
      </c>
      <c r="P690">
        <v>0</v>
      </c>
      <c r="Q690">
        <v>0</v>
      </c>
      <c r="R690" t="s">
        <v>36</v>
      </c>
      <c r="S690">
        <v>0</v>
      </c>
      <c r="T690">
        <v>0</v>
      </c>
      <c r="U690">
        <v>1</v>
      </c>
      <c r="V690">
        <v>0</v>
      </c>
      <c r="W690">
        <v>0</v>
      </c>
      <c r="X690">
        <v>0</v>
      </c>
      <c r="Y690">
        <v>0</v>
      </c>
      <c r="Z690">
        <v>0</v>
      </c>
      <c r="AA690">
        <v>61.1</v>
      </c>
      <c r="AB690">
        <v>55</v>
      </c>
      <c r="AC690">
        <v>844</v>
      </c>
      <c r="AD690">
        <v>6.7381524945959574</v>
      </c>
      <c r="AE690">
        <f t="shared" si="31"/>
        <v>844.00000000000023</v>
      </c>
      <c r="AF690">
        <v>6.7491572772783694</v>
      </c>
      <c r="AG690">
        <f t="shared" si="32"/>
        <v>853.33933098459374</v>
      </c>
      <c r="AH690">
        <v>-1.1004782682412007E-2</v>
      </c>
      <c r="AI690">
        <v>844</v>
      </c>
      <c r="AK690">
        <v>1</v>
      </c>
      <c r="AL690">
        <v>0</v>
      </c>
      <c r="AM690">
        <v>4.6900000000000004</v>
      </c>
      <c r="AN690">
        <v>4.7300000000000004</v>
      </c>
      <c r="AO690">
        <v>2.88</v>
      </c>
    </row>
    <row r="691" spans="1:41" x14ac:dyDescent="0.3">
      <c r="A691">
        <v>1</v>
      </c>
      <c r="B691">
        <v>0.74</v>
      </c>
      <c r="C691">
        <f t="shared" si="30"/>
        <v>0.93593148038297558</v>
      </c>
      <c r="D691" t="s">
        <v>52</v>
      </c>
      <c r="E691">
        <v>0</v>
      </c>
      <c r="F691">
        <v>0</v>
      </c>
      <c r="G691">
        <v>0</v>
      </c>
      <c r="H691">
        <v>0</v>
      </c>
      <c r="I691">
        <v>1</v>
      </c>
      <c r="J691" t="s">
        <v>48</v>
      </c>
      <c r="K691">
        <v>0</v>
      </c>
      <c r="L691">
        <v>0</v>
      </c>
      <c r="M691">
        <v>1</v>
      </c>
      <c r="N691">
        <v>0</v>
      </c>
      <c r="O691">
        <v>0</v>
      </c>
      <c r="P691">
        <v>0</v>
      </c>
      <c r="Q691">
        <v>0</v>
      </c>
      <c r="R691" t="s">
        <v>45</v>
      </c>
      <c r="S691">
        <v>0</v>
      </c>
      <c r="T691">
        <v>0</v>
      </c>
      <c r="U691">
        <v>0</v>
      </c>
      <c r="V691">
        <v>1</v>
      </c>
      <c r="W691">
        <v>0</v>
      </c>
      <c r="X691">
        <v>0</v>
      </c>
      <c r="Y691">
        <v>0</v>
      </c>
      <c r="Z691">
        <v>0</v>
      </c>
      <c r="AA691">
        <v>63.1</v>
      </c>
      <c r="AB691">
        <v>58</v>
      </c>
      <c r="AC691">
        <v>1909</v>
      </c>
      <c r="AD691">
        <v>7.5543348237257479</v>
      </c>
      <c r="AE691">
        <f t="shared" si="31"/>
        <v>1909.0000000000007</v>
      </c>
      <c r="AF691">
        <v>7.6612442358358308</v>
      </c>
      <c r="AG691">
        <f t="shared" si="32"/>
        <v>2124.3990382579668</v>
      </c>
      <c r="AH691">
        <v>-0.10690941211008287</v>
      </c>
      <c r="AI691">
        <v>1909</v>
      </c>
      <c r="AK691">
        <v>1</v>
      </c>
      <c r="AL691">
        <v>0</v>
      </c>
      <c r="AM691">
        <v>5.76</v>
      </c>
      <c r="AN691">
        <v>5.72</v>
      </c>
      <c r="AO691">
        <v>3.62</v>
      </c>
    </row>
    <row r="692" spans="1:41" x14ac:dyDescent="0.3">
      <c r="A692">
        <v>1</v>
      </c>
      <c r="B692">
        <v>1</v>
      </c>
      <c r="C692">
        <f t="shared" si="30"/>
        <v>1</v>
      </c>
      <c r="D692" t="s">
        <v>46</v>
      </c>
      <c r="E692">
        <v>0</v>
      </c>
      <c r="F692">
        <v>0</v>
      </c>
      <c r="G692">
        <v>0</v>
      </c>
      <c r="H692">
        <v>1</v>
      </c>
      <c r="I692">
        <v>0</v>
      </c>
      <c r="J692" t="s">
        <v>35</v>
      </c>
      <c r="K692">
        <v>0</v>
      </c>
      <c r="L692">
        <v>0</v>
      </c>
      <c r="M692">
        <v>0</v>
      </c>
      <c r="N692">
        <v>0</v>
      </c>
      <c r="O692">
        <v>0</v>
      </c>
      <c r="P692">
        <v>0</v>
      </c>
      <c r="Q692">
        <v>1</v>
      </c>
      <c r="R692" t="s">
        <v>45</v>
      </c>
      <c r="S692">
        <v>0</v>
      </c>
      <c r="T692">
        <v>0</v>
      </c>
      <c r="U692">
        <v>0</v>
      </c>
      <c r="V692">
        <v>1</v>
      </c>
      <c r="W692">
        <v>0</v>
      </c>
      <c r="X692">
        <v>0</v>
      </c>
      <c r="Y692">
        <v>0</v>
      </c>
      <c r="Z692">
        <v>0</v>
      </c>
      <c r="AA692">
        <v>62.7</v>
      </c>
      <c r="AB692">
        <v>58</v>
      </c>
      <c r="AC692">
        <v>3293</v>
      </c>
      <c r="AD692">
        <v>8.0995542823763635</v>
      </c>
      <c r="AE692">
        <f t="shared" si="31"/>
        <v>3292.9999999999977</v>
      </c>
      <c r="AF692">
        <v>7.8707583710068718</v>
      </c>
      <c r="AG692">
        <f t="shared" si="32"/>
        <v>2619.5514269442551</v>
      </c>
      <c r="AH692">
        <v>0.22879591136949173</v>
      </c>
      <c r="AI692">
        <v>3293</v>
      </c>
      <c r="AK692">
        <v>1</v>
      </c>
      <c r="AL692">
        <v>0</v>
      </c>
      <c r="AM692">
        <v>6.32</v>
      </c>
      <c r="AN692">
        <v>6.28</v>
      </c>
      <c r="AO692">
        <v>3.95</v>
      </c>
    </row>
    <row r="693" spans="1:41" x14ac:dyDescent="0.3">
      <c r="A693">
        <v>1</v>
      </c>
      <c r="B693">
        <v>0.35</v>
      </c>
      <c r="C693">
        <f t="shared" si="30"/>
        <v>0.79385386390070878</v>
      </c>
      <c r="D693" t="s">
        <v>46</v>
      </c>
      <c r="E693">
        <v>0</v>
      </c>
      <c r="F693">
        <v>0</v>
      </c>
      <c r="G693">
        <v>0</v>
      </c>
      <c r="H693">
        <v>1</v>
      </c>
      <c r="I693">
        <v>0</v>
      </c>
      <c r="J693" t="s">
        <v>48</v>
      </c>
      <c r="K693">
        <v>0</v>
      </c>
      <c r="L693">
        <v>0</v>
      </c>
      <c r="M693">
        <v>1</v>
      </c>
      <c r="N693">
        <v>0</v>
      </c>
      <c r="O693">
        <v>0</v>
      </c>
      <c r="P693">
        <v>0</v>
      </c>
      <c r="Q693">
        <v>0</v>
      </c>
      <c r="R693" t="s">
        <v>36</v>
      </c>
      <c r="S693">
        <v>0</v>
      </c>
      <c r="T693">
        <v>0</v>
      </c>
      <c r="U693">
        <v>1</v>
      </c>
      <c r="V693">
        <v>0</v>
      </c>
      <c r="W693">
        <v>0</v>
      </c>
      <c r="X693">
        <v>0</v>
      </c>
      <c r="Y693">
        <v>0</v>
      </c>
      <c r="Z693">
        <v>0</v>
      </c>
      <c r="AA693">
        <v>60.2</v>
      </c>
      <c r="AB693">
        <v>58</v>
      </c>
      <c r="AC693">
        <v>583</v>
      </c>
      <c r="AD693">
        <v>6.3681871863504922</v>
      </c>
      <c r="AE693">
        <f t="shared" si="31"/>
        <v>582.99999999999989</v>
      </c>
      <c r="AF693">
        <v>6.5601595010148674</v>
      </c>
      <c r="AG693">
        <f t="shared" si="32"/>
        <v>706.38435463188239</v>
      </c>
      <c r="AH693">
        <v>-0.19197231466437525</v>
      </c>
      <c r="AI693">
        <v>583</v>
      </c>
      <c r="AK693">
        <v>1</v>
      </c>
      <c r="AL693">
        <v>0</v>
      </c>
      <c r="AM693">
        <v>4.54</v>
      </c>
      <c r="AN693">
        <v>4.5999999999999996</v>
      </c>
      <c r="AO693">
        <v>2.75</v>
      </c>
    </row>
    <row r="694" spans="1:41" x14ac:dyDescent="0.3">
      <c r="A694">
        <v>1</v>
      </c>
      <c r="B694">
        <v>0.34</v>
      </c>
      <c r="C694">
        <f t="shared" si="30"/>
        <v>0.78880964799645237</v>
      </c>
      <c r="D694" t="s">
        <v>37</v>
      </c>
      <c r="E694">
        <v>0</v>
      </c>
      <c r="F694">
        <v>0</v>
      </c>
      <c r="G694">
        <v>1</v>
      </c>
      <c r="H694">
        <v>0</v>
      </c>
      <c r="I694">
        <v>0</v>
      </c>
      <c r="J694" t="s">
        <v>48</v>
      </c>
      <c r="K694">
        <v>0</v>
      </c>
      <c r="L694">
        <v>0</v>
      </c>
      <c r="M694">
        <v>1</v>
      </c>
      <c r="N694">
        <v>0</v>
      </c>
      <c r="O694">
        <v>0</v>
      </c>
      <c r="P694">
        <v>0</v>
      </c>
      <c r="Q694">
        <v>0</v>
      </c>
      <c r="R694" t="s">
        <v>41</v>
      </c>
      <c r="S694">
        <v>0</v>
      </c>
      <c r="T694">
        <v>0</v>
      </c>
      <c r="U694">
        <v>0</v>
      </c>
      <c r="V694">
        <v>0</v>
      </c>
      <c r="W694">
        <v>1</v>
      </c>
      <c r="X694">
        <v>0</v>
      </c>
      <c r="Y694">
        <v>0</v>
      </c>
      <c r="Z694">
        <v>0</v>
      </c>
      <c r="AA694">
        <v>62.2</v>
      </c>
      <c r="AB694">
        <v>56</v>
      </c>
      <c r="AC694">
        <v>745</v>
      </c>
      <c r="AD694">
        <v>6.6133842183795597</v>
      </c>
      <c r="AE694">
        <f t="shared" si="31"/>
        <v>745.00000000000011</v>
      </c>
      <c r="AF694">
        <v>6.7576672715332329</v>
      </c>
      <c r="AG694">
        <f t="shared" si="32"/>
        <v>860.63223104492886</v>
      </c>
      <c r="AH694">
        <v>-0.14428305315367318</v>
      </c>
      <c r="AI694">
        <v>745</v>
      </c>
      <c r="AK694">
        <v>1</v>
      </c>
      <c r="AL694">
        <v>0</v>
      </c>
      <c r="AM694">
        <v>4.4400000000000004</v>
      </c>
      <c r="AN694">
        <v>4.47</v>
      </c>
      <c r="AO694">
        <v>2.77</v>
      </c>
    </row>
    <row r="695" spans="1:41" x14ac:dyDescent="0.3">
      <c r="A695">
        <v>1</v>
      </c>
      <c r="B695">
        <v>0.5</v>
      </c>
      <c r="C695">
        <f t="shared" si="30"/>
        <v>0.85862494972146253</v>
      </c>
      <c r="D695" t="s">
        <v>46</v>
      </c>
      <c r="E695">
        <v>0</v>
      </c>
      <c r="F695">
        <v>0</v>
      </c>
      <c r="G695">
        <v>0</v>
      </c>
      <c r="H695">
        <v>1</v>
      </c>
      <c r="I695">
        <v>0</v>
      </c>
      <c r="J695" t="s">
        <v>48</v>
      </c>
      <c r="K695">
        <v>0</v>
      </c>
      <c r="L695">
        <v>0</v>
      </c>
      <c r="M695">
        <v>1</v>
      </c>
      <c r="N695">
        <v>0</v>
      </c>
      <c r="O695">
        <v>0</v>
      </c>
      <c r="P695">
        <v>0</v>
      </c>
      <c r="Q695">
        <v>0</v>
      </c>
      <c r="R695" t="s">
        <v>41</v>
      </c>
      <c r="S695">
        <v>0</v>
      </c>
      <c r="T695">
        <v>0</v>
      </c>
      <c r="U695">
        <v>0</v>
      </c>
      <c r="V695">
        <v>0</v>
      </c>
      <c r="W695">
        <v>1</v>
      </c>
      <c r="X695">
        <v>0</v>
      </c>
      <c r="Y695">
        <v>0</v>
      </c>
      <c r="Z695">
        <v>0</v>
      </c>
      <c r="AA695">
        <v>61.8</v>
      </c>
      <c r="AB695">
        <v>60</v>
      </c>
      <c r="AC695">
        <v>1838</v>
      </c>
      <c r="AD695">
        <v>7.5164333029156323</v>
      </c>
      <c r="AE695">
        <f t="shared" si="31"/>
        <v>1837.9999999999998</v>
      </c>
      <c r="AF695">
        <v>7.3639076733598863</v>
      </c>
      <c r="AG695">
        <f t="shared" si="32"/>
        <v>1577.9908033703166</v>
      </c>
      <c r="AH695">
        <v>0.152525629555746</v>
      </c>
      <c r="AI695">
        <v>1838</v>
      </c>
      <c r="AK695">
        <v>1</v>
      </c>
      <c r="AL695">
        <v>0</v>
      </c>
      <c r="AM695">
        <v>5.0999999999999996</v>
      </c>
      <c r="AN695">
        <v>5.0599999999999996</v>
      </c>
      <c r="AO695">
        <v>3.14</v>
      </c>
    </row>
    <row r="696" spans="1:41" x14ac:dyDescent="0.3">
      <c r="A696">
        <v>1</v>
      </c>
      <c r="B696">
        <v>0.3</v>
      </c>
      <c r="C696">
        <f t="shared" si="30"/>
        <v>0.76739499771787789</v>
      </c>
      <c r="D696" t="s">
        <v>52</v>
      </c>
      <c r="E696">
        <v>0</v>
      </c>
      <c r="F696">
        <v>0</v>
      </c>
      <c r="G696">
        <v>0</v>
      </c>
      <c r="H696">
        <v>0</v>
      </c>
      <c r="I696">
        <v>1</v>
      </c>
      <c r="J696" t="s">
        <v>40</v>
      </c>
      <c r="K696">
        <v>0</v>
      </c>
      <c r="L696">
        <v>1</v>
      </c>
      <c r="M696">
        <v>0</v>
      </c>
      <c r="N696">
        <v>0</v>
      </c>
      <c r="O696">
        <v>0</v>
      </c>
      <c r="P696">
        <v>0</v>
      </c>
      <c r="Q696">
        <v>0</v>
      </c>
      <c r="R696" t="s">
        <v>39</v>
      </c>
      <c r="S696">
        <v>0</v>
      </c>
      <c r="T696">
        <v>0</v>
      </c>
      <c r="U696">
        <v>0</v>
      </c>
      <c r="V696">
        <v>0</v>
      </c>
      <c r="W696">
        <v>0</v>
      </c>
      <c r="X696">
        <v>0</v>
      </c>
      <c r="Y696">
        <v>0</v>
      </c>
      <c r="Z696">
        <v>1</v>
      </c>
      <c r="AA696">
        <v>62.4</v>
      </c>
      <c r="AB696">
        <v>57</v>
      </c>
      <c r="AC696">
        <v>759</v>
      </c>
      <c r="AD696">
        <v>6.6320017773956303</v>
      </c>
      <c r="AE696">
        <f t="shared" si="31"/>
        <v>759.00000000000034</v>
      </c>
      <c r="AF696">
        <v>6.6671291880131154</v>
      </c>
      <c r="AG696">
        <f t="shared" si="32"/>
        <v>786.13551460967687</v>
      </c>
      <c r="AH696">
        <v>-3.5127410617485033E-2</v>
      </c>
      <c r="AI696">
        <v>759</v>
      </c>
      <c r="AK696">
        <v>1</v>
      </c>
      <c r="AL696">
        <v>0</v>
      </c>
      <c r="AM696">
        <v>4.28</v>
      </c>
      <c r="AN696">
        <v>4.3099999999999996</v>
      </c>
      <c r="AO696">
        <v>2.68</v>
      </c>
    </row>
    <row r="697" spans="1:41" x14ac:dyDescent="0.3">
      <c r="A697">
        <v>1</v>
      </c>
      <c r="B697">
        <v>0.53</v>
      </c>
      <c r="C697">
        <f t="shared" si="30"/>
        <v>0.86969758421831245</v>
      </c>
      <c r="D697" t="s">
        <v>52</v>
      </c>
      <c r="E697">
        <v>0</v>
      </c>
      <c r="F697">
        <v>0</v>
      </c>
      <c r="G697">
        <v>0</v>
      </c>
      <c r="H697">
        <v>0</v>
      </c>
      <c r="I697">
        <v>1</v>
      </c>
      <c r="J697" t="s">
        <v>51</v>
      </c>
      <c r="K697">
        <v>1</v>
      </c>
      <c r="L697">
        <v>0</v>
      </c>
      <c r="M697">
        <v>0</v>
      </c>
      <c r="N697">
        <v>0</v>
      </c>
      <c r="O697">
        <v>0</v>
      </c>
      <c r="P697">
        <v>0</v>
      </c>
      <c r="Q697">
        <v>0</v>
      </c>
      <c r="R697" t="s">
        <v>45</v>
      </c>
      <c r="S697">
        <v>0</v>
      </c>
      <c r="T697">
        <v>0</v>
      </c>
      <c r="U697">
        <v>0</v>
      </c>
      <c r="V697">
        <v>1</v>
      </c>
      <c r="W697">
        <v>0</v>
      </c>
      <c r="X697">
        <v>0</v>
      </c>
      <c r="Y697">
        <v>0</v>
      </c>
      <c r="Z697">
        <v>0</v>
      </c>
      <c r="AA697">
        <v>62.9</v>
      </c>
      <c r="AB697">
        <v>54</v>
      </c>
      <c r="AC697">
        <v>1314</v>
      </c>
      <c r="AD697">
        <v>7.1808311990445555</v>
      </c>
      <c r="AE697">
        <f t="shared" si="31"/>
        <v>1313.9999999999995</v>
      </c>
      <c r="AF697">
        <v>7.151553281171509</v>
      </c>
      <c r="AG697">
        <f t="shared" si="32"/>
        <v>1276.0865377667476</v>
      </c>
      <c r="AH697">
        <v>2.9277917873046455E-2</v>
      </c>
      <c r="AI697">
        <v>1314</v>
      </c>
      <c r="AK697">
        <v>1</v>
      </c>
      <c r="AL697">
        <v>0</v>
      </c>
      <c r="AM697">
        <v>5.13</v>
      </c>
      <c r="AN697">
        <v>5.17</v>
      </c>
      <c r="AO697">
        <v>3.24</v>
      </c>
    </row>
    <row r="698" spans="1:41" x14ac:dyDescent="0.3">
      <c r="A698">
        <v>1</v>
      </c>
      <c r="B698">
        <v>0.91</v>
      </c>
      <c r="C698">
        <f t="shared" si="30"/>
        <v>0.97947465398452693</v>
      </c>
      <c r="D698" t="s">
        <v>34</v>
      </c>
      <c r="E698">
        <v>0</v>
      </c>
      <c r="F698">
        <v>1</v>
      </c>
      <c r="G698">
        <v>0</v>
      </c>
      <c r="H698">
        <v>0</v>
      </c>
      <c r="I698">
        <v>0</v>
      </c>
      <c r="J698" t="s">
        <v>38</v>
      </c>
      <c r="K698">
        <v>0</v>
      </c>
      <c r="L698">
        <v>0</v>
      </c>
      <c r="M698">
        <v>0</v>
      </c>
      <c r="N698">
        <v>0</v>
      </c>
      <c r="O698">
        <v>1</v>
      </c>
      <c r="P698">
        <v>0</v>
      </c>
      <c r="Q698">
        <v>0</v>
      </c>
      <c r="R698" t="s">
        <v>36</v>
      </c>
      <c r="S698">
        <v>0</v>
      </c>
      <c r="T698">
        <v>0</v>
      </c>
      <c r="U698">
        <v>1</v>
      </c>
      <c r="V698">
        <v>0</v>
      </c>
      <c r="W698">
        <v>0</v>
      </c>
      <c r="X698">
        <v>0</v>
      </c>
      <c r="Y698">
        <v>0</v>
      </c>
      <c r="Z698">
        <v>0</v>
      </c>
      <c r="AA698">
        <v>63.8</v>
      </c>
      <c r="AB698">
        <v>60</v>
      </c>
      <c r="AC698">
        <v>3520</v>
      </c>
      <c r="AD698">
        <v>8.1662162685921427</v>
      </c>
      <c r="AE698">
        <f t="shared" si="31"/>
        <v>3519.9999999999995</v>
      </c>
      <c r="AF698">
        <v>8.1203270252000834</v>
      </c>
      <c r="AG698">
        <f t="shared" si="32"/>
        <v>3362.1200633041703</v>
      </c>
      <c r="AH698">
        <v>4.5889243392059242E-2</v>
      </c>
      <c r="AI698">
        <v>3520</v>
      </c>
      <c r="AK698">
        <v>1</v>
      </c>
      <c r="AL698">
        <v>0</v>
      </c>
      <c r="AM698">
        <v>6</v>
      </c>
      <c r="AN698">
        <v>6.16</v>
      </c>
      <c r="AO698">
        <v>3.88</v>
      </c>
    </row>
    <row r="699" spans="1:41" x14ac:dyDescent="0.3">
      <c r="A699">
        <v>1</v>
      </c>
      <c r="B699">
        <v>0.79</v>
      </c>
      <c r="C699">
        <f t="shared" si="30"/>
        <v>0.9494851951207155</v>
      </c>
      <c r="D699" t="s">
        <v>46</v>
      </c>
      <c r="E699">
        <v>0</v>
      </c>
      <c r="F699">
        <v>0</v>
      </c>
      <c r="G699">
        <v>0</v>
      </c>
      <c r="H699">
        <v>1</v>
      </c>
      <c r="I699">
        <v>0</v>
      </c>
      <c r="J699" t="s">
        <v>51</v>
      </c>
      <c r="K699">
        <v>1</v>
      </c>
      <c r="L699">
        <v>0</v>
      </c>
      <c r="M699">
        <v>0</v>
      </c>
      <c r="N699">
        <v>0</v>
      </c>
      <c r="O699">
        <v>0</v>
      </c>
      <c r="P699">
        <v>0</v>
      </c>
      <c r="Q699">
        <v>0</v>
      </c>
      <c r="R699" t="s">
        <v>45</v>
      </c>
      <c r="S699">
        <v>0</v>
      </c>
      <c r="T699">
        <v>0</v>
      </c>
      <c r="U699">
        <v>0</v>
      </c>
      <c r="V699">
        <v>1</v>
      </c>
      <c r="W699">
        <v>0</v>
      </c>
      <c r="X699">
        <v>0</v>
      </c>
      <c r="Y699">
        <v>0</v>
      </c>
      <c r="Z699">
        <v>0</v>
      </c>
      <c r="AA699">
        <v>61.8</v>
      </c>
      <c r="AB699">
        <v>58</v>
      </c>
      <c r="AC699">
        <v>2735</v>
      </c>
      <c r="AD699">
        <v>7.9138867148560816</v>
      </c>
      <c r="AE699">
        <f t="shared" si="31"/>
        <v>2735</v>
      </c>
      <c r="AF699">
        <v>7.8805185500755712</v>
      </c>
      <c r="AG699">
        <f t="shared" si="32"/>
        <v>2645.2438955406055</v>
      </c>
      <c r="AH699">
        <v>3.3368164780510412E-2</v>
      </c>
      <c r="AI699">
        <v>2735</v>
      </c>
      <c r="AK699">
        <v>1</v>
      </c>
      <c r="AL699">
        <v>0</v>
      </c>
      <c r="AM699">
        <v>5.95</v>
      </c>
      <c r="AN699">
        <v>5.89</v>
      </c>
      <c r="AO699">
        <v>3.66</v>
      </c>
    </row>
    <row r="700" spans="1:41" x14ac:dyDescent="0.3">
      <c r="A700">
        <v>1</v>
      </c>
      <c r="B700">
        <v>0.35</v>
      </c>
      <c r="C700">
        <f t="shared" si="30"/>
        <v>0.79385386390070878</v>
      </c>
      <c r="D700" t="s">
        <v>46</v>
      </c>
      <c r="E700">
        <v>0</v>
      </c>
      <c r="F700">
        <v>0</v>
      </c>
      <c r="G700">
        <v>0</v>
      </c>
      <c r="H700">
        <v>1</v>
      </c>
      <c r="I700">
        <v>0</v>
      </c>
      <c r="J700" t="s">
        <v>44</v>
      </c>
      <c r="K700">
        <v>0</v>
      </c>
      <c r="L700">
        <v>0</v>
      </c>
      <c r="M700">
        <v>0</v>
      </c>
      <c r="N700">
        <v>0</v>
      </c>
      <c r="O700">
        <v>0</v>
      </c>
      <c r="P700">
        <v>1</v>
      </c>
      <c r="Q700">
        <v>0</v>
      </c>
      <c r="R700" t="s">
        <v>45</v>
      </c>
      <c r="S700">
        <v>0</v>
      </c>
      <c r="T700">
        <v>0</v>
      </c>
      <c r="U700">
        <v>0</v>
      </c>
      <c r="V700">
        <v>1</v>
      </c>
      <c r="W700">
        <v>0</v>
      </c>
      <c r="X700">
        <v>0</v>
      </c>
      <c r="Y700">
        <v>0</v>
      </c>
      <c r="Z700">
        <v>0</v>
      </c>
      <c r="AA700">
        <v>60.9</v>
      </c>
      <c r="AB700">
        <v>58</v>
      </c>
      <c r="AC700">
        <v>512</v>
      </c>
      <c r="AD700">
        <v>6.2383246250395077</v>
      </c>
      <c r="AE700">
        <f t="shared" si="31"/>
        <v>511.99999999999994</v>
      </c>
      <c r="AF700">
        <v>6.0571280354408525</v>
      </c>
      <c r="AG700">
        <f t="shared" si="32"/>
        <v>427.14692275551801</v>
      </c>
      <c r="AH700">
        <v>0.18119658959865514</v>
      </c>
      <c r="AI700">
        <v>512</v>
      </c>
      <c r="AK700">
        <v>1</v>
      </c>
      <c r="AL700">
        <v>0</v>
      </c>
      <c r="AM700">
        <v>4.5599999999999996</v>
      </c>
      <c r="AN700">
        <v>4.53</v>
      </c>
      <c r="AO700">
        <v>2.77</v>
      </c>
    </row>
    <row r="701" spans="1:41" x14ac:dyDescent="0.3">
      <c r="A701">
        <v>1</v>
      </c>
      <c r="B701">
        <v>0.7</v>
      </c>
      <c r="C701">
        <f t="shared" si="30"/>
        <v>0.9245641699070527</v>
      </c>
      <c r="D701" t="s">
        <v>52</v>
      </c>
      <c r="E701">
        <v>0</v>
      </c>
      <c r="F701">
        <v>0</v>
      </c>
      <c r="G701">
        <v>0</v>
      </c>
      <c r="H701">
        <v>0</v>
      </c>
      <c r="I701">
        <v>1</v>
      </c>
      <c r="J701" t="s">
        <v>40</v>
      </c>
      <c r="K701">
        <v>0</v>
      </c>
      <c r="L701">
        <v>1</v>
      </c>
      <c r="M701">
        <v>0</v>
      </c>
      <c r="N701">
        <v>0</v>
      </c>
      <c r="O701">
        <v>0</v>
      </c>
      <c r="P701">
        <v>0</v>
      </c>
      <c r="Q701">
        <v>0</v>
      </c>
      <c r="R701" t="s">
        <v>45</v>
      </c>
      <c r="S701">
        <v>0</v>
      </c>
      <c r="T701">
        <v>0</v>
      </c>
      <c r="U701">
        <v>0</v>
      </c>
      <c r="V701">
        <v>1</v>
      </c>
      <c r="W701">
        <v>0</v>
      </c>
      <c r="X701">
        <v>0</v>
      </c>
      <c r="Y701">
        <v>0</v>
      </c>
      <c r="Z701">
        <v>0</v>
      </c>
      <c r="AA701">
        <v>60.2</v>
      </c>
      <c r="AB701">
        <v>64</v>
      </c>
      <c r="AC701">
        <v>1964</v>
      </c>
      <c r="AD701">
        <v>7.5827384889144112</v>
      </c>
      <c r="AE701">
        <f t="shared" si="31"/>
        <v>1964</v>
      </c>
      <c r="AF701">
        <v>7.674754168125892</v>
      </c>
      <c r="AG701">
        <f t="shared" si="32"/>
        <v>2153.2942722583207</v>
      </c>
      <c r="AH701">
        <v>-9.2015679211480794E-2</v>
      </c>
      <c r="AI701">
        <v>1964</v>
      </c>
      <c r="AK701">
        <v>1</v>
      </c>
      <c r="AL701">
        <v>0</v>
      </c>
      <c r="AM701">
        <v>5.67</v>
      </c>
      <c r="AN701">
        <v>5.7</v>
      </c>
      <c r="AO701">
        <v>3.42</v>
      </c>
    </row>
    <row r="702" spans="1:41" x14ac:dyDescent="0.3">
      <c r="A702">
        <v>1</v>
      </c>
      <c r="B702">
        <v>0.53</v>
      </c>
      <c r="C702">
        <f t="shared" si="30"/>
        <v>0.86969758421831245</v>
      </c>
      <c r="D702" t="s">
        <v>52</v>
      </c>
      <c r="E702">
        <v>0</v>
      </c>
      <c r="F702">
        <v>0</v>
      </c>
      <c r="G702">
        <v>0</v>
      </c>
      <c r="H702">
        <v>0</v>
      </c>
      <c r="I702">
        <v>1</v>
      </c>
      <c r="J702" t="s">
        <v>47</v>
      </c>
      <c r="K702">
        <v>0</v>
      </c>
      <c r="L702">
        <v>0</v>
      </c>
      <c r="M702">
        <v>0</v>
      </c>
      <c r="N702">
        <v>1</v>
      </c>
      <c r="O702">
        <v>0</v>
      </c>
      <c r="P702">
        <v>0</v>
      </c>
      <c r="Q702">
        <v>0</v>
      </c>
      <c r="R702" t="s">
        <v>41</v>
      </c>
      <c r="S702">
        <v>0</v>
      </c>
      <c r="T702">
        <v>0</v>
      </c>
      <c r="U702">
        <v>0</v>
      </c>
      <c r="V702">
        <v>0</v>
      </c>
      <c r="W702">
        <v>1</v>
      </c>
      <c r="X702">
        <v>0</v>
      </c>
      <c r="Y702">
        <v>0</v>
      </c>
      <c r="Z702">
        <v>0</v>
      </c>
      <c r="AA702">
        <v>60.1</v>
      </c>
      <c r="AB702">
        <v>58</v>
      </c>
      <c r="AC702">
        <v>1721</v>
      </c>
      <c r="AD702">
        <v>7.4506607962115394</v>
      </c>
      <c r="AE702">
        <f t="shared" si="31"/>
        <v>1721</v>
      </c>
      <c r="AF702">
        <v>7.3694650211999466</v>
      </c>
      <c r="AG702">
        <f t="shared" si="32"/>
        <v>1586.784659779996</v>
      </c>
      <c r="AH702">
        <v>8.1195775011592808E-2</v>
      </c>
      <c r="AI702">
        <v>1721</v>
      </c>
      <c r="AK702">
        <v>1</v>
      </c>
      <c r="AL702">
        <v>0</v>
      </c>
      <c r="AM702">
        <v>5.27</v>
      </c>
      <c r="AN702">
        <v>5.32</v>
      </c>
      <c r="AO702">
        <v>3.18</v>
      </c>
    </row>
    <row r="703" spans="1:41" x14ac:dyDescent="0.3">
      <c r="A703">
        <v>1</v>
      </c>
      <c r="B703">
        <v>0.4</v>
      </c>
      <c r="C703">
        <f t="shared" si="30"/>
        <v>0.81750984625132994</v>
      </c>
      <c r="D703" t="s">
        <v>37</v>
      </c>
      <c r="E703">
        <v>0</v>
      </c>
      <c r="F703">
        <v>0</v>
      </c>
      <c r="G703">
        <v>1</v>
      </c>
      <c r="H703">
        <v>0</v>
      </c>
      <c r="I703">
        <v>0</v>
      </c>
      <c r="J703" t="s">
        <v>44</v>
      </c>
      <c r="K703">
        <v>0</v>
      </c>
      <c r="L703">
        <v>0</v>
      </c>
      <c r="M703">
        <v>0</v>
      </c>
      <c r="N703">
        <v>0</v>
      </c>
      <c r="O703">
        <v>0</v>
      </c>
      <c r="P703">
        <v>1</v>
      </c>
      <c r="Q703">
        <v>0</v>
      </c>
      <c r="R703" t="s">
        <v>43</v>
      </c>
      <c r="S703">
        <v>0</v>
      </c>
      <c r="T703">
        <v>0</v>
      </c>
      <c r="U703">
        <v>0</v>
      </c>
      <c r="V703">
        <v>0</v>
      </c>
      <c r="W703">
        <v>0</v>
      </c>
      <c r="X703">
        <v>0</v>
      </c>
      <c r="Y703">
        <v>1</v>
      </c>
      <c r="Z703">
        <v>0</v>
      </c>
      <c r="AA703">
        <v>63</v>
      </c>
      <c r="AB703">
        <v>55</v>
      </c>
      <c r="AC703">
        <v>790</v>
      </c>
      <c r="AD703">
        <v>6.6720329454610674</v>
      </c>
      <c r="AE703">
        <f t="shared" si="31"/>
        <v>790.00000000000023</v>
      </c>
      <c r="AF703">
        <v>6.9190774622882003</v>
      </c>
      <c r="AG703">
        <f t="shared" si="32"/>
        <v>1011.3865218116479</v>
      </c>
      <c r="AH703">
        <v>-0.24704451682713291</v>
      </c>
      <c r="AI703">
        <v>790</v>
      </c>
      <c r="AK703">
        <v>1</v>
      </c>
      <c r="AL703">
        <v>0</v>
      </c>
      <c r="AM703">
        <v>4.7</v>
      </c>
      <c r="AN703">
        <v>4.7300000000000004</v>
      </c>
      <c r="AO703">
        <v>2.97</v>
      </c>
    </row>
    <row r="704" spans="1:41" x14ac:dyDescent="0.3">
      <c r="A704">
        <v>1</v>
      </c>
      <c r="B704">
        <v>0.76</v>
      </c>
      <c r="C704">
        <f t="shared" si="30"/>
        <v>0.94143623296652101</v>
      </c>
      <c r="D704" t="s">
        <v>34</v>
      </c>
      <c r="E704">
        <v>0</v>
      </c>
      <c r="F704">
        <v>1</v>
      </c>
      <c r="G704">
        <v>0</v>
      </c>
      <c r="H704">
        <v>0</v>
      </c>
      <c r="I704">
        <v>0</v>
      </c>
      <c r="J704" t="s">
        <v>47</v>
      </c>
      <c r="K704">
        <v>0</v>
      </c>
      <c r="L704">
        <v>0</v>
      </c>
      <c r="M704">
        <v>0</v>
      </c>
      <c r="N704">
        <v>1</v>
      </c>
      <c r="O704">
        <v>0</v>
      </c>
      <c r="P704">
        <v>0</v>
      </c>
      <c r="Q704">
        <v>0</v>
      </c>
      <c r="R704" t="s">
        <v>36</v>
      </c>
      <c r="S704">
        <v>0</v>
      </c>
      <c r="T704">
        <v>0</v>
      </c>
      <c r="U704">
        <v>1</v>
      </c>
      <c r="V704">
        <v>0</v>
      </c>
      <c r="W704">
        <v>0</v>
      </c>
      <c r="X704">
        <v>0</v>
      </c>
      <c r="Y704">
        <v>0</v>
      </c>
      <c r="Z704">
        <v>0</v>
      </c>
      <c r="AA704">
        <v>57.7</v>
      </c>
      <c r="AB704">
        <v>63</v>
      </c>
      <c r="AC704">
        <v>2425</v>
      </c>
      <c r="AD704">
        <v>7.7935868033715838</v>
      </c>
      <c r="AE704">
        <f t="shared" si="31"/>
        <v>2425.0000000000005</v>
      </c>
      <c r="AF704">
        <v>7.8221526827904686</v>
      </c>
      <c r="AG704">
        <f t="shared" si="32"/>
        <v>2495.2711578728199</v>
      </c>
      <c r="AH704">
        <v>-2.8565879418884776E-2</v>
      </c>
      <c r="AI704">
        <v>2425</v>
      </c>
      <c r="AK704">
        <v>1</v>
      </c>
      <c r="AL704">
        <v>0</v>
      </c>
      <c r="AM704">
        <v>5.97</v>
      </c>
      <c r="AN704">
        <v>6.05</v>
      </c>
      <c r="AO704">
        <v>3.47</v>
      </c>
    </row>
    <row r="705" spans="1:41" x14ac:dyDescent="0.3">
      <c r="A705">
        <v>1</v>
      </c>
      <c r="B705">
        <v>0.53</v>
      </c>
      <c r="C705">
        <f t="shared" si="30"/>
        <v>0.86969758421831245</v>
      </c>
      <c r="D705" t="s">
        <v>37</v>
      </c>
      <c r="E705">
        <v>0</v>
      </c>
      <c r="F705">
        <v>0</v>
      </c>
      <c r="G705">
        <v>1</v>
      </c>
      <c r="H705">
        <v>0</v>
      </c>
      <c r="I705">
        <v>0</v>
      </c>
      <c r="J705" t="s">
        <v>40</v>
      </c>
      <c r="K705">
        <v>0</v>
      </c>
      <c r="L705">
        <v>1</v>
      </c>
      <c r="M705">
        <v>0</v>
      </c>
      <c r="N705">
        <v>0</v>
      </c>
      <c r="O705">
        <v>0</v>
      </c>
      <c r="P705">
        <v>0</v>
      </c>
      <c r="Q705">
        <v>0</v>
      </c>
      <c r="R705" t="s">
        <v>45</v>
      </c>
      <c r="S705">
        <v>0</v>
      </c>
      <c r="T705">
        <v>0</v>
      </c>
      <c r="U705">
        <v>0</v>
      </c>
      <c r="V705">
        <v>1</v>
      </c>
      <c r="W705">
        <v>0</v>
      </c>
      <c r="X705">
        <v>0</v>
      </c>
      <c r="Y705">
        <v>0</v>
      </c>
      <c r="Z705">
        <v>0</v>
      </c>
      <c r="AA705">
        <v>60.8</v>
      </c>
      <c r="AB705">
        <v>57</v>
      </c>
      <c r="AC705">
        <v>1229</v>
      </c>
      <c r="AD705">
        <v>7.1139561095660344</v>
      </c>
      <c r="AE705">
        <f t="shared" si="31"/>
        <v>1228.9999999999995</v>
      </c>
      <c r="AF705">
        <v>7.1575211497997095</v>
      </c>
      <c r="AG705">
        <f t="shared" si="32"/>
        <v>1283.7248240568429</v>
      </c>
      <c r="AH705">
        <v>-4.3565040233675134E-2</v>
      </c>
      <c r="AI705">
        <v>1229</v>
      </c>
      <c r="AK705">
        <v>1</v>
      </c>
      <c r="AL705">
        <v>0</v>
      </c>
      <c r="AM705">
        <v>5.23</v>
      </c>
      <c r="AN705">
        <v>5.26</v>
      </c>
      <c r="AO705">
        <v>3.19</v>
      </c>
    </row>
    <row r="706" spans="1:41" x14ac:dyDescent="0.3">
      <c r="A706">
        <v>1</v>
      </c>
      <c r="B706">
        <v>0.77</v>
      </c>
      <c r="C706">
        <f t="shared" si="30"/>
        <v>0.94414633247664725</v>
      </c>
      <c r="D706" t="s">
        <v>37</v>
      </c>
      <c r="E706">
        <v>0</v>
      </c>
      <c r="F706">
        <v>0</v>
      </c>
      <c r="G706">
        <v>1</v>
      </c>
      <c r="H706">
        <v>0</v>
      </c>
      <c r="I706">
        <v>0</v>
      </c>
      <c r="J706" t="s">
        <v>38</v>
      </c>
      <c r="K706">
        <v>0</v>
      </c>
      <c r="L706">
        <v>0</v>
      </c>
      <c r="M706">
        <v>0</v>
      </c>
      <c r="N706">
        <v>0</v>
      </c>
      <c r="O706">
        <v>1</v>
      </c>
      <c r="P706">
        <v>0</v>
      </c>
      <c r="Q706">
        <v>0</v>
      </c>
      <c r="R706" t="s">
        <v>49</v>
      </c>
      <c r="S706">
        <v>0</v>
      </c>
      <c r="T706">
        <v>0</v>
      </c>
      <c r="U706">
        <v>0</v>
      </c>
      <c r="V706">
        <v>0</v>
      </c>
      <c r="W706">
        <v>0</v>
      </c>
      <c r="X706">
        <v>1</v>
      </c>
      <c r="Y706">
        <v>0</v>
      </c>
      <c r="Z706">
        <v>0</v>
      </c>
      <c r="AA706">
        <v>60.9</v>
      </c>
      <c r="AB706">
        <v>56</v>
      </c>
      <c r="AC706">
        <v>3332</v>
      </c>
      <c r="AD706">
        <v>8.111328003286733</v>
      </c>
      <c r="AE706">
        <f t="shared" si="31"/>
        <v>3331.9999999999991</v>
      </c>
      <c r="AF706">
        <v>7.9782802625178473</v>
      </c>
      <c r="AG706">
        <f t="shared" si="32"/>
        <v>2916.9104280356828</v>
      </c>
      <c r="AH706">
        <v>0.1330477407688857</v>
      </c>
      <c r="AI706">
        <v>3332</v>
      </c>
      <c r="AK706">
        <v>1</v>
      </c>
      <c r="AL706">
        <v>0</v>
      </c>
      <c r="AM706">
        <v>5.89</v>
      </c>
      <c r="AN706">
        <v>5.94</v>
      </c>
      <c r="AO706">
        <v>3.61</v>
      </c>
    </row>
    <row r="707" spans="1:41" x14ac:dyDescent="0.3">
      <c r="A707">
        <v>1</v>
      </c>
      <c r="B707">
        <v>0.57999999999999996</v>
      </c>
      <c r="C707">
        <f t="shared" ref="C707:C770" si="33">(B707^0.2199)</f>
        <v>0.88711069634013073</v>
      </c>
      <c r="D707" t="s">
        <v>37</v>
      </c>
      <c r="E707">
        <v>0</v>
      </c>
      <c r="F707">
        <v>0</v>
      </c>
      <c r="G707">
        <v>1</v>
      </c>
      <c r="H707">
        <v>0</v>
      </c>
      <c r="I707">
        <v>0</v>
      </c>
      <c r="J707" t="s">
        <v>48</v>
      </c>
      <c r="K707">
        <v>0</v>
      </c>
      <c r="L707">
        <v>0</v>
      </c>
      <c r="M707">
        <v>1</v>
      </c>
      <c r="N707">
        <v>0</v>
      </c>
      <c r="O707">
        <v>0</v>
      </c>
      <c r="P707">
        <v>0</v>
      </c>
      <c r="Q707">
        <v>0</v>
      </c>
      <c r="R707" t="s">
        <v>36</v>
      </c>
      <c r="S707">
        <v>0</v>
      </c>
      <c r="T707">
        <v>0</v>
      </c>
      <c r="U707">
        <v>1</v>
      </c>
      <c r="V707">
        <v>0</v>
      </c>
      <c r="W707">
        <v>0</v>
      </c>
      <c r="X707">
        <v>0</v>
      </c>
      <c r="Y707">
        <v>0</v>
      </c>
      <c r="Z707">
        <v>0</v>
      </c>
      <c r="AA707">
        <v>62.3</v>
      </c>
      <c r="AB707">
        <v>54</v>
      </c>
      <c r="AC707">
        <v>1401</v>
      </c>
      <c r="AD707">
        <v>7.2449415463370066</v>
      </c>
      <c r="AE707">
        <f t="shared" ref="AE707:AE770" si="34">EXP(AD707)</f>
        <v>1400.9999999999995</v>
      </c>
      <c r="AF707">
        <v>7.4355566239464697</v>
      </c>
      <c r="AG707">
        <f t="shared" ref="AG707:AG770" si="35">EXP(AF707)</f>
        <v>1695.2010459258058</v>
      </c>
      <c r="AH707">
        <v>-0.19061507760946306</v>
      </c>
      <c r="AI707">
        <v>1401</v>
      </c>
      <c r="AK707">
        <v>1</v>
      </c>
      <c r="AL707">
        <v>0</v>
      </c>
      <c r="AM707">
        <v>5.36</v>
      </c>
      <c r="AN707">
        <v>5.39</v>
      </c>
      <c r="AO707">
        <v>3.35</v>
      </c>
    </row>
    <row r="708" spans="1:41" x14ac:dyDescent="0.3">
      <c r="A708">
        <v>1</v>
      </c>
      <c r="B708">
        <v>0.9</v>
      </c>
      <c r="C708">
        <f t="shared" si="33"/>
        <v>0.97709755787710961</v>
      </c>
      <c r="D708" t="s">
        <v>34</v>
      </c>
      <c r="E708">
        <v>0</v>
      </c>
      <c r="F708">
        <v>1</v>
      </c>
      <c r="G708">
        <v>0</v>
      </c>
      <c r="H708">
        <v>0</v>
      </c>
      <c r="I708">
        <v>0</v>
      </c>
      <c r="J708" t="s">
        <v>38</v>
      </c>
      <c r="K708">
        <v>0</v>
      </c>
      <c r="L708">
        <v>0</v>
      </c>
      <c r="M708">
        <v>0</v>
      </c>
      <c r="N708">
        <v>0</v>
      </c>
      <c r="O708">
        <v>1</v>
      </c>
      <c r="P708">
        <v>0</v>
      </c>
      <c r="Q708">
        <v>0</v>
      </c>
      <c r="R708" t="s">
        <v>45</v>
      </c>
      <c r="S708">
        <v>0</v>
      </c>
      <c r="T708">
        <v>0</v>
      </c>
      <c r="U708">
        <v>0</v>
      </c>
      <c r="V708">
        <v>1</v>
      </c>
      <c r="W708">
        <v>0</v>
      </c>
      <c r="X708">
        <v>0</v>
      </c>
      <c r="Y708">
        <v>0</v>
      </c>
      <c r="Z708">
        <v>0</v>
      </c>
      <c r="AA708">
        <v>63.1</v>
      </c>
      <c r="AB708">
        <v>60</v>
      </c>
      <c r="AC708">
        <v>3024</v>
      </c>
      <c r="AD708">
        <v>8.0143357372994242</v>
      </c>
      <c r="AE708">
        <f t="shared" si="34"/>
        <v>3024.0000000000018</v>
      </c>
      <c r="AF708">
        <v>7.8618598247879614</v>
      </c>
      <c r="AG708">
        <f t="shared" si="35"/>
        <v>2596.3446339925463</v>
      </c>
      <c r="AH708">
        <v>0.15247591251146275</v>
      </c>
      <c r="AI708">
        <v>3024</v>
      </c>
      <c r="AK708">
        <v>1</v>
      </c>
      <c r="AL708">
        <v>0</v>
      </c>
      <c r="AM708">
        <v>6.09</v>
      </c>
      <c r="AN708">
        <v>6.14</v>
      </c>
      <c r="AO708">
        <v>3.86</v>
      </c>
    </row>
    <row r="709" spans="1:41" x14ac:dyDescent="0.3">
      <c r="A709">
        <v>1</v>
      </c>
      <c r="B709">
        <v>0.7</v>
      </c>
      <c r="C709">
        <f t="shared" si="33"/>
        <v>0.9245641699070527</v>
      </c>
      <c r="D709" t="s">
        <v>37</v>
      </c>
      <c r="E709">
        <v>0</v>
      </c>
      <c r="F709">
        <v>0</v>
      </c>
      <c r="G709">
        <v>1</v>
      </c>
      <c r="H709">
        <v>0</v>
      </c>
      <c r="I709">
        <v>0</v>
      </c>
      <c r="J709" t="s">
        <v>47</v>
      </c>
      <c r="K709">
        <v>0</v>
      </c>
      <c r="L709">
        <v>0</v>
      </c>
      <c r="M709">
        <v>0</v>
      </c>
      <c r="N709">
        <v>1</v>
      </c>
      <c r="O709">
        <v>0</v>
      </c>
      <c r="P709">
        <v>0</v>
      </c>
      <c r="Q709">
        <v>0</v>
      </c>
      <c r="R709" t="s">
        <v>41</v>
      </c>
      <c r="S709">
        <v>0</v>
      </c>
      <c r="T709">
        <v>0</v>
      </c>
      <c r="U709">
        <v>0</v>
      </c>
      <c r="V709">
        <v>0</v>
      </c>
      <c r="W709">
        <v>1</v>
      </c>
      <c r="X709">
        <v>0</v>
      </c>
      <c r="Y709">
        <v>0</v>
      </c>
      <c r="Z709">
        <v>0</v>
      </c>
      <c r="AA709">
        <v>60.8</v>
      </c>
      <c r="AB709">
        <v>56</v>
      </c>
      <c r="AC709">
        <v>3300</v>
      </c>
      <c r="AD709">
        <v>8.1016777474545716</v>
      </c>
      <c r="AE709">
        <f t="shared" si="34"/>
        <v>3300</v>
      </c>
      <c r="AF709">
        <v>7.943089900804214</v>
      </c>
      <c r="AG709">
        <f t="shared" si="35"/>
        <v>2816.0483892257548</v>
      </c>
      <c r="AH709">
        <v>0.15858784665035763</v>
      </c>
      <c r="AI709">
        <v>3300</v>
      </c>
      <c r="AK709">
        <v>1</v>
      </c>
      <c r="AL709">
        <v>0</v>
      </c>
      <c r="AM709">
        <v>5.73</v>
      </c>
      <c r="AN709">
        <v>5.8</v>
      </c>
      <c r="AO709">
        <v>3.51</v>
      </c>
    </row>
    <row r="710" spans="1:41" x14ac:dyDescent="0.3">
      <c r="A710">
        <v>1</v>
      </c>
      <c r="B710">
        <v>0.32</v>
      </c>
      <c r="C710">
        <f t="shared" si="33"/>
        <v>0.77836353222053056</v>
      </c>
      <c r="D710" t="s">
        <v>46</v>
      </c>
      <c r="E710">
        <v>0</v>
      </c>
      <c r="F710">
        <v>0</v>
      </c>
      <c r="G710">
        <v>0</v>
      </c>
      <c r="H710">
        <v>1</v>
      </c>
      <c r="I710">
        <v>0</v>
      </c>
      <c r="J710" t="s">
        <v>40</v>
      </c>
      <c r="K710">
        <v>0</v>
      </c>
      <c r="L710">
        <v>1</v>
      </c>
      <c r="M710">
        <v>0</v>
      </c>
      <c r="N710">
        <v>0</v>
      </c>
      <c r="O710">
        <v>0</v>
      </c>
      <c r="P710">
        <v>0</v>
      </c>
      <c r="Q710">
        <v>0</v>
      </c>
      <c r="R710" t="s">
        <v>39</v>
      </c>
      <c r="S710">
        <v>0</v>
      </c>
      <c r="T710">
        <v>0</v>
      </c>
      <c r="U710">
        <v>0</v>
      </c>
      <c r="V710">
        <v>0</v>
      </c>
      <c r="W710">
        <v>0</v>
      </c>
      <c r="X710">
        <v>0</v>
      </c>
      <c r="Y710">
        <v>0</v>
      </c>
      <c r="Z710">
        <v>1</v>
      </c>
      <c r="AA710">
        <v>61.5</v>
      </c>
      <c r="AB710">
        <v>58</v>
      </c>
      <c r="AC710">
        <v>1080</v>
      </c>
      <c r="AD710">
        <v>6.9847163201182658</v>
      </c>
      <c r="AE710">
        <f t="shared" si="34"/>
        <v>1080.0000000000005</v>
      </c>
      <c r="AF710">
        <v>6.7874887153037289</v>
      </c>
      <c r="AG710">
        <f t="shared" si="35"/>
        <v>886.68404745088674</v>
      </c>
      <c r="AH710">
        <v>0.19722760481453694</v>
      </c>
      <c r="AI710">
        <v>1080</v>
      </c>
      <c r="AK710">
        <v>1</v>
      </c>
      <c r="AL710">
        <v>0</v>
      </c>
      <c r="AM710">
        <v>4.42</v>
      </c>
      <c r="AN710">
        <v>4.3600000000000003</v>
      </c>
      <c r="AO710">
        <v>2.7</v>
      </c>
    </row>
    <row r="711" spans="1:41" x14ac:dyDescent="0.3">
      <c r="A711">
        <v>1</v>
      </c>
      <c r="B711">
        <v>0.56999999999999995</v>
      </c>
      <c r="C711">
        <f t="shared" si="33"/>
        <v>0.88372447030658097</v>
      </c>
      <c r="D711" t="s">
        <v>37</v>
      </c>
      <c r="E711">
        <v>0</v>
      </c>
      <c r="F711">
        <v>0</v>
      </c>
      <c r="G711">
        <v>1</v>
      </c>
      <c r="H711">
        <v>0</v>
      </c>
      <c r="I711">
        <v>0</v>
      </c>
      <c r="J711" t="s">
        <v>40</v>
      </c>
      <c r="K711">
        <v>0</v>
      </c>
      <c r="L711">
        <v>1</v>
      </c>
      <c r="M711">
        <v>0</v>
      </c>
      <c r="N711">
        <v>0</v>
      </c>
      <c r="O711">
        <v>0</v>
      </c>
      <c r="P711">
        <v>0</v>
      </c>
      <c r="Q711">
        <v>0</v>
      </c>
      <c r="R711" t="s">
        <v>39</v>
      </c>
      <c r="S711">
        <v>0</v>
      </c>
      <c r="T711">
        <v>0</v>
      </c>
      <c r="U711">
        <v>0</v>
      </c>
      <c r="V711">
        <v>0</v>
      </c>
      <c r="W711">
        <v>0</v>
      </c>
      <c r="X711">
        <v>0</v>
      </c>
      <c r="Y711">
        <v>0</v>
      </c>
      <c r="Z711">
        <v>1</v>
      </c>
      <c r="AA711">
        <v>62.1</v>
      </c>
      <c r="AB711">
        <v>54.6</v>
      </c>
      <c r="AC711">
        <v>2442</v>
      </c>
      <c r="AD711">
        <v>7.80057265467065</v>
      </c>
      <c r="AE711">
        <f t="shared" si="34"/>
        <v>2442</v>
      </c>
      <c r="AF711">
        <v>7.8298692927719742</v>
      </c>
      <c r="AG711">
        <f t="shared" si="35"/>
        <v>2514.6006754540722</v>
      </c>
      <c r="AH711">
        <v>-2.9296638101324213E-2</v>
      </c>
      <c r="AI711">
        <v>2442</v>
      </c>
      <c r="AK711">
        <v>1</v>
      </c>
      <c r="AL711">
        <v>0</v>
      </c>
      <c r="AM711">
        <v>5.31</v>
      </c>
      <c r="AN711">
        <v>5.35</v>
      </c>
      <c r="AO711">
        <v>3.31</v>
      </c>
    </row>
    <row r="712" spans="1:41" x14ac:dyDescent="0.3">
      <c r="A712">
        <v>1</v>
      </c>
      <c r="B712">
        <v>0.23</v>
      </c>
      <c r="C712">
        <f t="shared" si="33"/>
        <v>0.72384228710528042</v>
      </c>
      <c r="D712" t="s">
        <v>34</v>
      </c>
      <c r="E712">
        <v>0</v>
      </c>
      <c r="F712">
        <v>1</v>
      </c>
      <c r="G712">
        <v>0</v>
      </c>
      <c r="H712">
        <v>0</v>
      </c>
      <c r="I712">
        <v>0</v>
      </c>
      <c r="J712" t="s">
        <v>51</v>
      </c>
      <c r="K712">
        <v>1</v>
      </c>
      <c r="L712">
        <v>0</v>
      </c>
      <c r="M712">
        <v>0</v>
      </c>
      <c r="N712">
        <v>0</v>
      </c>
      <c r="O712">
        <v>0</v>
      </c>
      <c r="P712">
        <v>0</v>
      </c>
      <c r="Q712">
        <v>0</v>
      </c>
      <c r="R712" t="s">
        <v>43</v>
      </c>
      <c r="S712">
        <v>0</v>
      </c>
      <c r="T712">
        <v>0</v>
      </c>
      <c r="U712">
        <v>0</v>
      </c>
      <c r="V712">
        <v>0</v>
      </c>
      <c r="W712">
        <v>0</v>
      </c>
      <c r="X712">
        <v>0</v>
      </c>
      <c r="Y712">
        <v>1</v>
      </c>
      <c r="Z712">
        <v>0</v>
      </c>
      <c r="AA712">
        <v>64.8</v>
      </c>
      <c r="AB712">
        <v>58</v>
      </c>
      <c r="AC712">
        <v>478</v>
      </c>
      <c r="AD712">
        <v>6.1696107324914564</v>
      </c>
      <c r="AE712">
        <f t="shared" si="34"/>
        <v>478.00000000000023</v>
      </c>
      <c r="AF712">
        <v>6.307219411660169</v>
      </c>
      <c r="AG712">
        <f t="shared" si="35"/>
        <v>548.51762465492459</v>
      </c>
      <c r="AH712">
        <v>-0.13760867916871256</v>
      </c>
      <c r="AI712">
        <v>478</v>
      </c>
      <c r="AK712">
        <v>1</v>
      </c>
      <c r="AL712">
        <v>0</v>
      </c>
      <c r="AM712">
        <v>3.83</v>
      </c>
      <c r="AN712">
        <v>3.85</v>
      </c>
      <c r="AO712">
        <v>2.4900000000000002</v>
      </c>
    </row>
    <row r="713" spans="1:41" x14ac:dyDescent="0.3">
      <c r="A713">
        <v>1</v>
      </c>
      <c r="B713">
        <v>0.37</v>
      </c>
      <c r="C713">
        <f t="shared" si="33"/>
        <v>0.80361412028656642</v>
      </c>
      <c r="D713" t="s">
        <v>52</v>
      </c>
      <c r="E713">
        <v>0</v>
      </c>
      <c r="F713">
        <v>0</v>
      </c>
      <c r="G713">
        <v>0</v>
      </c>
      <c r="H713">
        <v>0</v>
      </c>
      <c r="I713">
        <v>1</v>
      </c>
      <c r="J713" t="s">
        <v>48</v>
      </c>
      <c r="K713">
        <v>0</v>
      </c>
      <c r="L713">
        <v>0</v>
      </c>
      <c r="M713">
        <v>1</v>
      </c>
      <c r="N713">
        <v>0</v>
      </c>
      <c r="O713">
        <v>0</v>
      </c>
      <c r="P713">
        <v>0</v>
      </c>
      <c r="Q713">
        <v>0</v>
      </c>
      <c r="R713" t="s">
        <v>36</v>
      </c>
      <c r="S713">
        <v>0</v>
      </c>
      <c r="T713">
        <v>0</v>
      </c>
      <c r="U713">
        <v>1</v>
      </c>
      <c r="V713">
        <v>0</v>
      </c>
      <c r="W713">
        <v>0</v>
      </c>
      <c r="X713">
        <v>0</v>
      </c>
      <c r="Y713">
        <v>0</v>
      </c>
      <c r="Z713">
        <v>0</v>
      </c>
      <c r="AA713">
        <v>62.3</v>
      </c>
      <c r="AB713">
        <v>59</v>
      </c>
      <c r="AC713">
        <v>616</v>
      </c>
      <c r="AD713">
        <v>6.4232469635335194</v>
      </c>
      <c r="AE713">
        <f t="shared" si="34"/>
        <v>615.99999999999977</v>
      </c>
      <c r="AF713">
        <v>6.6267490166502867</v>
      </c>
      <c r="AG713">
        <f t="shared" si="35"/>
        <v>755.02360725701965</v>
      </c>
      <c r="AH713">
        <v>-0.20350205311676728</v>
      </c>
      <c r="AI713">
        <v>616</v>
      </c>
      <c r="AK713">
        <v>1</v>
      </c>
      <c r="AL713">
        <v>0</v>
      </c>
      <c r="AM713">
        <v>4.57</v>
      </c>
      <c r="AN713">
        <v>4.6100000000000003</v>
      </c>
      <c r="AO713">
        <v>2.86</v>
      </c>
    </row>
    <row r="714" spans="1:41" x14ac:dyDescent="0.3">
      <c r="A714">
        <v>1</v>
      </c>
      <c r="B714">
        <v>0.5</v>
      </c>
      <c r="C714">
        <f t="shared" si="33"/>
        <v>0.85862494972146253</v>
      </c>
      <c r="D714" t="s">
        <v>52</v>
      </c>
      <c r="E714">
        <v>0</v>
      </c>
      <c r="F714">
        <v>0</v>
      </c>
      <c r="G714">
        <v>0</v>
      </c>
      <c r="H714">
        <v>0</v>
      </c>
      <c r="I714">
        <v>1</v>
      </c>
      <c r="J714" t="s">
        <v>47</v>
      </c>
      <c r="K714">
        <v>0</v>
      </c>
      <c r="L714">
        <v>0</v>
      </c>
      <c r="M714">
        <v>0</v>
      </c>
      <c r="N714">
        <v>1</v>
      </c>
      <c r="O714">
        <v>0</v>
      </c>
      <c r="P714">
        <v>0</v>
      </c>
      <c r="Q714">
        <v>0</v>
      </c>
      <c r="R714" t="s">
        <v>45</v>
      </c>
      <c r="S714">
        <v>0</v>
      </c>
      <c r="T714">
        <v>0</v>
      </c>
      <c r="U714">
        <v>0</v>
      </c>
      <c r="V714">
        <v>1</v>
      </c>
      <c r="W714">
        <v>0</v>
      </c>
      <c r="X714">
        <v>0</v>
      </c>
      <c r="Y714">
        <v>0</v>
      </c>
      <c r="Z714">
        <v>0</v>
      </c>
      <c r="AA714">
        <v>58.6</v>
      </c>
      <c r="AB714">
        <v>61</v>
      </c>
      <c r="AC714">
        <v>983</v>
      </c>
      <c r="AD714">
        <v>6.8906091201471664</v>
      </c>
      <c r="AE714">
        <f t="shared" si="34"/>
        <v>982.99999999999989</v>
      </c>
      <c r="AF714">
        <v>6.9152908585715895</v>
      </c>
      <c r="AG714">
        <f t="shared" si="35"/>
        <v>1007.5640435218158</v>
      </c>
      <c r="AH714">
        <v>-2.4681738424423116E-2</v>
      </c>
      <c r="AI714">
        <v>983</v>
      </c>
      <c r="AK714">
        <v>1</v>
      </c>
      <c r="AL714">
        <v>0</v>
      </c>
      <c r="AM714">
        <v>5.16</v>
      </c>
      <c r="AN714">
        <v>5.21</v>
      </c>
      <c r="AO714">
        <v>3.04</v>
      </c>
    </row>
    <row r="715" spans="1:41" x14ac:dyDescent="0.3">
      <c r="A715">
        <v>1</v>
      </c>
      <c r="B715">
        <v>1</v>
      </c>
      <c r="C715">
        <f t="shared" si="33"/>
        <v>1</v>
      </c>
      <c r="D715" t="s">
        <v>52</v>
      </c>
      <c r="E715">
        <v>0</v>
      </c>
      <c r="F715">
        <v>0</v>
      </c>
      <c r="G715">
        <v>0</v>
      </c>
      <c r="H715">
        <v>0</v>
      </c>
      <c r="I715">
        <v>1</v>
      </c>
      <c r="J715" t="s">
        <v>40</v>
      </c>
      <c r="K715">
        <v>0</v>
      </c>
      <c r="L715">
        <v>1</v>
      </c>
      <c r="M715">
        <v>0</v>
      </c>
      <c r="N715">
        <v>0</v>
      </c>
      <c r="O715">
        <v>0</v>
      </c>
      <c r="P715">
        <v>0</v>
      </c>
      <c r="Q715">
        <v>0</v>
      </c>
      <c r="R715" t="s">
        <v>39</v>
      </c>
      <c r="S715">
        <v>0</v>
      </c>
      <c r="T715">
        <v>0</v>
      </c>
      <c r="U715">
        <v>0</v>
      </c>
      <c r="V715">
        <v>0</v>
      </c>
      <c r="W715">
        <v>0</v>
      </c>
      <c r="X715">
        <v>0</v>
      </c>
      <c r="Y715">
        <v>0</v>
      </c>
      <c r="Z715">
        <v>1</v>
      </c>
      <c r="AA715">
        <v>63</v>
      </c>
      <c r="AB715">
        <v>58</v>
      </c>
      <c r="AC715">
        <v>9224</v>
      </c>
      <c r="AD715">
        <v>9.1295640619488942</v>
      </c>
      <c r="AE715">
        <f t="shared" si="34"/>
        <v>9223.9999999999927</v>
      </c>
      <c r="AF715">
        <v>8.847619511837566</v>
      </c>
      <c r="AG715">
        <f t="shared" si="35"/>
        <v>6957.8062650196507</v>
      </c>
      <c r="AH715">
        <v>0.28194455011132824</v>
      </c>
      <c r="AI715">
        <v>9224</v>
      </c>
      <c r="AK715">
        <v>1</v>
      </c>
      <c r="AL715">
        <v>0</v>
      </c>
      <c r="AM715">
        <v>6.33</v>
      </c>
      <c r="AN715">
        <v>6.36</v>
      </c>
      <c r="AO715">
        <v>4</v>
      </c>
    </row>
    <row r="716" spans="1:41" x14ac:dyDescent="0.3">
      <c r="A716">
        <v>1</v>
      </c>
      <c r="B716">
        <v>0.33</v>
      </c>
      <c r="C716">
        <f t="shared" si="33"/>
        <v>0.78364833533306566</v>
      </c>
      <c r="D716" t="s">
        <v>46</v>
      </c>
      <c r="E716">
        <v>0</v>
      </c>
      <c r="F716">
        <v>0</v>
      </c>
      <c r="G716">
        <v>0</v>
      </c>
      <c r="H716">
        <v>1</v>
      </c>
      <c r="I716">
        <v>0</v>
      </c>
      <c r="J716" t="s">
        <v>47</v>
      </c>
      <c r="K716">
        <v>0</v>
      </c>
      <c r="L716">
        <v>0</v>
      </c>
      <c r="M716">
        <v>0</v>
      </c>
      <c r="N716">
        <v>1</v>
      </c>
      <c r="O716">
        <v>0</v>
      </c>
      <c r="P716">
        <v>0</v>
      </c>
      <c r="Q716">
        <v>0</v>
      </c>
      <c r="R716" t="s">
        <v>41</v>
      </c>
      <c r="S716">
        <v>0</v>
      </c>
      <c r="T716">
        <v>0</v>
      </c>
      <c r="U716">
        <v>0</v>
      </c>
      <c r="V716">
        <v>0</v>
      </c>
      <c r="W716">
        <v>1</v>
      </c>
      <c r="X716">
        <v>0</v>
      </c>
      <c r="Y716">
        <v>0</v>
      </c>
      <c r="Z716">
        <v>0</v>
      </c>
      <c r="AA716">
        <v>60.3</v>
      </c>
      <c r="AB716">
        <v>59</v>
      </c>
      <c r="AC716">
        <v>666</v>
      </c>
      <c r="AD716">
        <v>6.5012896705403893</v>
      </c>
      <c r="AE716">
        <f t="shared" si="34"/>
        <v>666.00000000000011</v>
      </c>
      <c r="AF716">
        <v>6.6093202880258861</v>
      </c>
      <c r="AG716">
        <f t="shared" si="35"/>
        <v>741.97851559605465</v>
      </c>
      <c r="AH716">
        <v>-0.1080306174854968</v>
      </c>
      <c r="AI716">
        <v>666</v>
      </c>
      <c r="AK716">
        <v>1</v>
      </c>
      <c r="AL716">
        <v>0</v>
      </c>
      <c r="AM716">
        <v>4.4400000000000004</v>
      </c>
      <c r="AN716">
        <v>4.5199999999999996</v>
      </c>
      <c r="AO716">
        <v>2.7</v>
      </c>
    </row>
    <row r="717" spans="1:41" x14ac:dyDescent="0.3">
      <c r="A717">
        <v>1</v>
      </c>
      <c r="B717">
        <v>0.33</v>
      </c>
      <c r="C717">
        <f t="shared" si="33"/>
        <v>0.78364833533306566</v>
      </c>
      <c r="D717" t="s">
        <v>37</v>
      </c>
      <c r="E717">
        <v>0</v>
      </c>
      <c r="F717">
        <v>0</v>
      </c>
      <c r="G717">
        <v>1</v>
      </c>
      <c r="H717">
        <v>0</v>
      </c>
      <c r="I717">
        <v>0</v>
      </c>
      <c r="J717" t="s">
        <v>51</v>
      </c>
      <c r="K717">
        <v>1</v>
      </c>
      <c r="L717">
        <v>0</v>
      </c>
      <c r="M717">
        <v>0</v>
      </c>
      <c r="N717">
        <v>0</v>
      </c>
      <c r="O717">
        <v>0</v>
      </c>
      <c r="P717">
        <v>0</v>
      </c>
      <c r="Q717">
        <v>0</v>
      </c>
      <c r="R717" t="s">
        <v>49</v>
      </c>
      <c r="S717">
        <v>0</v>
      </c>
      <c r="T717">
        <v>0</v>
      </c>
      <c r="U717">
        <v>0</v>
      </c>
      <c r="V717">
        <v>0</v>
      </c>
      <c r="W717">
        <v>0</v>
      </c>
      <c r="X717">
        <v>1</v>
      </c>
      <c r="Y717">
        <v>0</v>
      </c>
      <c r="Z717">
        <v>0</v>
      </c>
      <c r="AA717">
        <v>61.8</v>
      </c>
      <c r="AB717">
        <v>56</v>
      </c>
      <c r="AC717">
        <v>1002</v>
      </c>
      <c r="AD717">
        <v>6.90975328164481</v>
      </c>
      <c r="AE717">
        <f t="shared" si="34"/>
        <v>1001.9999999999999</v>
      </c>
      <c r="AF717">
        <v>6.7087482854114491</v>
      </c>
      <c r="AG717">
        <f t="shared" si="35"/>
        <v>819.54416177285634</v>
      </c>
      <c r="AH717">
        <v>0.20100499623336088</v>
      </c>
      <c r="AI717">
        <v>1002</v>
      </c>
      <c r="AK717">
        <v>1</v>
      </c>
      <c r="AL717">
        <v>0</v>
      </c>
      <c r="AM717">
        <v>4.4400000000000004</v>
      </c>
      <c r="AN717">
        <v>4.4000000000000004</v>
      </c>
      <c r="AO717">
        <v>2.73</v>
      </c>
    </row>
    <row r="718" spans="1:41" x14ac:dyDescent="0.3">
      <c r="A718">
        <v>1</v>
      </c>
      <c r="B718">
        <v>1</v>
      </c>
      <c r="C718">
        <f t="shared" si="33"/>
        <v>1</v>
      </c>
      <c r="D718" t="s">
        <v>46</v>
      </c>
      <c r="E718">
        <v>0</v>
      </c>
      <c r="F718">
        <v>0</v>
      </c>
      <c r="G718">
        <v>0</v>
      </c>
      <c r="H718">
        <v>1</v>
      </c>
      <c r="I718">
        <v>0</v>
      </c>
      <c r="J718" t="s">
        <v>47</v>
      </c>
      <c r="K718">
        <v>0</v>
      </c>
      <c r="L718">
        <v>0</v>
      </c>
      <c r="M718">
        <v>0</v>
      </c>
      <c r="N718">
        <v>1</v>
      </c>
      <c r="O718">
        <v>0</v>
      </c>
      <c r="P718">
        <v>0</v>
      </c>
      <c r="Q718">
        <v>0</v>
      </c>
      <c r="R718" t="s">
        <v>41</v>
      </c>
      <c r="S718">
        <v>0</v>
      </c>
      <c r="T718">
        <v>0</v>
      </c>
      <c r="U718">
        <v>0</v>
      </c>
      <c r="V718">
        <v>0</v>
      </c>
      <c r="W718">
        <v>1</v>
      </c>
      <c r="X718">
        <v>0</v>
      </c>
      <c r="Y718">
        <v>0</v>
      </c>
      <c r="Z718">
        <v>0</v>
      </c>
      <c r="AA718">
        <v>61.2</v>
      </c>
      <c r="AB718">
        <v>58</v>
      </c>
      <c r="AC718">
        <v>6462</v>
      </c>
      <c r="AD718">
        <v>8.7736941463844431</v>
      </c>
      <c r="AE718">
        <f t="shared" si="34"/>
        <v>6461.9999999999973</v>
      </c>
      <c r="AF718">
        <v>8.5597852786878352</v>
      </c>
      <c r="AG718">
        <f t="shared" si="35"/>
        <v>5217.560730678525</v>
      </c>
      <c r="AH718">
        <v>0.21390886769660789</v>
      </c>
      <c r="AI718">
        <v>6462</v>
      </c>
      <c r="AK718">
        <v>1</v>
      </c>
      <c r="AL718">
        <v>0</v>
      </c>
      <c r="AM718">
        <v>6.49</v>
      </c>
      <c r="AN718">
        <v>6.38</v>
      </c>
      <c r="AO718">
        <v>3.94</v>
      </c>
    </row>
    <row r="719" spans="1:41" x14ac:dyDescent="0.3">
      <c r="A719">
        <v>1</v>
      </c>
      <c r="B719">
        <v>0.35</v>
      </c>
      <c r="C719">
        <f t="shared" si="33"/>
        <v>0.79385386390070878</v>
      </c>
      <c r="D719" t="s">
        <v>46</v>
      </c>
      <c r="E719">
        <v>0</v>
      </c>
      <c r="F719">
        <v>0</v>
      </c>
      <c r="G719">
        <v>0</v>
      </c>
      <c r="H719">
        <v>1</v>
      </c>
      <c r="I719">
        <v>0</v>
      </c>
      <c r="J719" t="s">
        <v>48</v>
      </c>
      <c r="K719">
        <v>0</v>
      </c>
      <c r="L719">
        <v>0</v>
      </c>
      <c r="M719">
        <v>1</v>
      </c>
      <c r="N719">
        <v>0</v>
      </c>
      <c r="O719">
        <v>0</v>
      </c>
      <c r="P719">
        <v>0</v>
      </c>
      <c r="Q719">
        <v>0</v>
      </c>
      <c r="R719" t="s">
        <v>49</v>
      </c>
      <c r="S719">
        <v>0</v>
      </c>
      <c r="T719">
        <v>0</v>
      </c>
      <c r="U719">
        <v>0</v>
      </c>
      <c r="V719">
        <v>0</v>
      </c>
      <c r="W719">
        <v>0</v>
      </c>
      <c r="X719">
        <v>1</v>
      </c>
      <c r="Y719">
        <v>0</v>
      </c>
      <c r="Z719">
        <v>0</v>
      </c>
      <c r="AA719">
        <v>61.8</v>
      </c>
      <c r="AB719">
        <v>58</v>
      </c>
      <c r="AC719">
        <v>706</v>
      </c>
      <c r="AD719">
        <v>6.5596152374932419</v>
      </c>
      <c r="AE719">
        <f t="shared" si="34"/>
        <v>705.99999999999989</v>
      </c>
      <c r="AF719">
        <v>6.7101817001823978</v>
      </c>
      <c r="AG719">
        <f t="shared" si="35"/>
        <v>820.71975083185919</v>
      </c>
      <c r="AH719">
        <v>-0.15056646268915586</v>
      </c>
      <c r="AI719">
        <v>706</v>
      </c>
      <c r="AK719">
        <v>1</v>
      </c>
      <c r="AL719">
        <v>0</v>
      </c>
      <c r="AM719">
        <v>4.4800000000000004</v>
      </c>
      <c r="AN719">
        <v>4.5199999999999996</v>
      </c>
      <c r="AO719">
        <v>2.78</v>
      </c>
    </row>
    <row r="720" spans="1:41" x14ac:dyDescent="0.3">
      <c r="A720">
        <v>1</v>
      </c>
      <c r="B720">
        <v>1</v>
      </c>
      <c r="C720">
        <f t="shared" si="33"/>
        <v>1</v>
      </c>
      <c r="D720" t="s">
        <v>42</v>
      </c>
      <c r="E720">
        <v>1</v>
      </c>
      <c r="F720">
        <v>0</v>
      </c>
      <c r="G720">
        <v>0</v>
      </c>
      <c r="H720">
        <v>0</v>
      </c>
      <c r="I720">
        <v>0</v>
      </c>
      <c r="J720" t="s">
        <v>35</v>
      </c>
      <c r="K720">
        <v>0</v>
      </c>
      <c r="L720">
        <v>0</v>
      </c>
      <c r="M720">
        <v>0</v>
      </c>
      <c r="N720">
        <v>0</v>
      </c>
      <c r="O720">
        <v>0</v>
      </c>
      <c r="P720">
        <v>0</v>
      </c>
      <c r="Q720">
        <v>1</v>
      </c>
      <c r="R720" t="s">
        <v>36</v>
      </c>
      <c r="S720">
        <v>0</v>
      </c>
      <c r="T720">
        <v>0</v>
      </c>
      <c r="U720">
        <v>1</v>
      </c>
      <c r="V720">
        <v>0</v>
      </c>
      <c r="W720">
        <v>0</v>
      </c>
      <c r="X720">
        <v>0</v>
      </c>
      <c r="Y720">
        <v>0</v>
      </c>
      <c r="Z720">
        <v>0</v>
      </c>
      <c r="AA720">
        <v>65.3</v>
      </c>
      <c r="AB720">
        <v>57</v>
      </c>
      <c r="AC720">
        <v>3175</v>
      </c>
      <c r="AD720">
        <v>8.0630629113267922</v>
      </c>
      <c r="AE720">
        <f t="shared" si="34"/>
        <v>3175.0000000000005</v>
      </c>
      <c r="AF720">
        <v>7.842100888581589</v>
      </c>
      <c r="AG720">
        <f t="shared" si="35"/>
        <v>2545.5471309776985</v>
      </c>
      <c r="AH720">
        <v>0.22096202274520316</v>
      </c>
      <c r="AI720">
        <v>3175</v>
      </c>
      <c r="AK720">
        <v>1</v>
      </c>
      <c r="AL720">
        <v>0</v>
      </c>
      <c r="AM720">
        <v>6.33</v>
      </c>
      <c r="AN720">
        <v>6.12</v>
      </c>
      <c r="AO720">
        <v>4.08</v>
      </c>
    </row>
    <row r="721" spans="1:41" x14ac:dyDescent="0.3">
      <c r="A721">
        <v>1</v>
      </c>
      <c r="B721">
        <v>0.52</v>
      </c>
      <c r="C721">
        <f t="shared" si="33"/>
        <v>0.86606230248622262</v>
      </c>
      <c r="D721" t="s">
        <v>34</v>
      </c>
      <c r="E721">
        <v>0</v>
      </c>
      <c r="F721">
        <v>1</v>
      </c>
      <c r="G721">
        <v>0</v>
      </c>
      <c r="H721">
        <v>0</v>
      </c>
      <c r="I721">
        <v>0</v>
      </c>
      <c r="J721" t="s">
        <v>40</v>
      </c>
      <c r="K721">
        <v>0</v>
      </c>
      <c r="L721">
        <v>1</v>
      </c>
      <c r="M721">
        <v>0</v>
      </c>
      <c r="N721">
        <v>0</v>
      </c>
      <c r="O721">
        <v>0</v>
      </c>
      <c r="P721">
        <v>0</v>
      </c>
      <c r="Q721">
        <v>0</v>
      </c>
      <c r="R721" t="s">
        <v>45</v>
      </c>
      <c r="S721">
        <v>0</v>
      </c>
      <c r="T721">
        <v>0</v>
      </c>
      <c r="U721">
        <v>0</v>
      </c>
      <c r="V721">
        <v>1</v>
      </c>
      <c r="W721">
        <v>0</v>
      </c>
      <c r="X721">
        <v>0</v>
      </c>
      <c r="Y721">
        <v>0</v>
      </c>
      <c r="Z721">
        <v>0</v>
      </c>
      <c r="AA721">
        <v>60.5</v>
      </c>
      <c r="AB721">
        <v>62</v>
      </c>
      <c r="AC721">
        <v>1199</v>
      </c>
      <c r="AD721">
        <v>7.0892431550275141</v>
      </c>
      <c r="AE721">
        <f t="shared" si="34"/>
        <v>1198.9999999999998</v>
      </c>
      <c r="AF721">
        <v>7.062782922097302</v>
      </c>
      <c r="AG721">
        <f t="shared" si="35"/>
        <v>1167.6902392547495</v>
      </c>
      <c r="AH721">
        <v>2.6460232930212157E-2</v>
      </c>
      <c r="AI721">
        <v>1199</v>
      </c>
      <c r="AK721">
        <v>1</v>
      </c>
      <c r="AL721">
        <v>0</v>
      </c>
      <c r="AM721">
        <v>5.15</v>
      </c>
      <c r="AN721">
        <v>5.2</v>
      </c>
      <c r="AO721">
        <v>3.13</v>
      </c>
    </row>
    <row r="722" spans="1:41" x14ac:dyDescent="0.3">
      <c r="A722">
        <v>1</v>
      </c>
      <c r="B722">
        <v>0.3</v>
      </c>
      <c r="C722">
        <f t="shared" si="33"/>
        <v>0.76739499771787789</v>
      </c>
      <c r="D722" t="s">
        <v>37</v>
      </c>
      <c r="E722">
        <v>0</v>
      </c>
      <c r="F722">
        <v>0</v>
      </c>
      <c r="G722">
        <v>1</v>
      </c>
      <c r="H722">
        <v>0</v>
      </c>
      <c r="I722">
        <v>0</v>
      </c>
      <c r="J722" t="s">
        <v>44</v>
      </c>
      <c r="K722">
        <v>0</v>
      </c>
      <c r="L722">
        <v>0</v>
      </c>
      <c r="M722">
        <v>0</v>
      </c>
      <c r="N722">
        <v>0</v>
      </c>
      <c r="O722">
        <v>0</v>
      </c>
      <c r="P722">
        <v>1</v>
      </c>
      <c r="Q722">
        <v>0</v>
      </c>
      <c r="R722" t="s">
        <v>36</v>
      </c>
      <c r="S722">
        <v>0</v>
      </c>
      <c r="T722">
        <v>0</v>
      </c>
      <c r="U722">
        <v>1</v>
      </c>
      <c r="V722">
        <v>0</v>
      </c>
      <c r="W722">
        <v>0</v>
      </c>
      <c r="X722">
        <v>0</v>
      </c>
      <c r="Y722">
        <v>0</v>
      </c>
      <c r="Z722">
        <v>0</v>
      </c>
      <c r="AA722">
        <v>61.9</v>
      </c>
      <c r="AB722">
        <v>57</v>
      </c>
      <c r="AC722">
        <v>422</v>
      </c>
      <c r="AD722">
        <v>6.045005314036012</v>
      </c>
      <c r="AE722">
        <f t="shared" si="34"/>
        <v>422.00000000000011</v>
      </c>
      <c r="AF722">
        <v>6.0368472087061225</v>
      </c>
      <c r="AG722">
        <f t="shared" si="35"/>
        <v>418.5712844783742</v>
      </c>
      <c r="AH722">
        <v>8.1581053298895867E-3</v>
      </c>
      <c r="AI722">
        <v>422</v>
      </c>
      <c r="AK722">
        <v>1</v>
      </c>
      <c r="AL722">
        <v>0</v>
      </c>
      <c r="AM722">
        <v>4.28</v>
      </c>
      <c r="AN722">
        <v>4.3099999999999996</v>
      </c>
      <c r="AO722">
        <v>2.66</v>
      </c>
    </row>
    <row r="723" spans="1:41" x14ac:dyDescent="0.3">
      <c r="A723">
        <v>1</v>
      </c>
      <c r="B723">
        <v>0.56999999999999995</v>
      </c>
      <c r="C723">
        <f t="shared" si="33"/>
        <v>0.88372447030658097</v>
      </c>
      <c r="D723" t="s">
        <v>37</v>
      </c>
      <c r="E723">
        <v>0</v>
      </c>
      <c r="F723">
        <v>0</v>
      </c>
      <c r="G723">
        <v>1</v>
      </c>
      <c r="H723">
        <v>0</v>
      </c>
      <c r="I723">
        <v>0</v>
      </c>
      <c r="J723" t="s">
        <v>48</v>
      </c>
      <c r="K723">
        <v>0</v>
      </c>
      <c r="L723">
        <v>0</v>
      </c>
      <c r="M723">
        <v>1</v>
      </c>
      <c r="N723">
        <v>0</v>
      </c>
      <c r="O723">
        <v>0</v>
      </c>
      <c r="P723">
        <v>0</v>
      </c>
      <c r="Q723">
        <v>0</v>
      </c>
      <c r="R723" t="s">
        <v>43</v>
      </c>
      <c r="S723">
        <v>0</v>
      </c>
      <c r="T723">
        <v>0</v>
      </c>
      <c r="U723">
        <v>0</v>
      </c>
      <c r="V723">
        <v>0</v>
      </c>
      <c r="W723">
        <v>0</v>
      </c>
      <c r="X723">
        <v>0</v>
      </c>
      <c r="Y723">
        <v>1</v>
      </c>
      <c r="Z723">
        <v>0</v>
      </c>
      <c r="AA723">
        <v>60.7</v>
      </c>
      <c r="AB723">
        <v>57</v>
      </c>
      <c r="AC723">
        <v>2507</v>
      </c>
      <c r="AD723">
        <v>7.8268420981582931</v>
      </c>
      <c r="AE723">
        <f t="shared" si="34"/>
        <v>2506.9999999999995</v>
      </c>
      <c r="AF723">
        <v>7.8287458683960853</v>
      </c>
      <c r="AG723">
        <f t="shared" si="35"/>
        <v>2511.7772979821225</v>
      </c>
      <c r="AH723">
        <v>-1.9037702377922017E-3</v>
      </c>
      <c r="AI723">
        <v>2507</v>
      </c>
      <c r="AK723">
        <v>1</v>
      </c>
      <c r="AL723">
        <v>0</v>
      </c>
      <c r="AM723">
        <v>5.39</v>
      </c>
      <c r="AN723">
        <v>5.36</v>
      </c>
      <c r="AO723">
        <v>3.26</v>
      </c>
    </row>
    <row r="724" spans="1:41" x14ac:dyDescent="0.3">
      <c r="A724">
        <v>1</v>
      </c>
      <c r="B724">
        <v>0.73</v>
      </c>
      <c r="C724">
        <f t="shared" si="33"/>
        <v>0.93313546776018752</v>
      </c>
      <c r="D724" t="s">
        <v>37</v>
      </c>
      <c r="E724">
        <v>0</v>
      </c>
      <c r="F724">
        <v>0</v>
      </c>
      <c r="G724">
        <v>1</v>
      </c>
      <c r="H724">
        <v>0</v>
      </c>
      <c r="I724">
        <v>0</v>
      </c>
      <c r="J724" t="s">
        <v>47</v>
      </c>
      <c r="K724">
        <v>0</v>
      </c>
      <c r="L724">
        <v>0</v>
      </c>
      <c r="M724">
        <v>0</v>
      </c>
      <c r="N724">
        <v>1</v>
      </c>
      <c r="O724">
        <v>0</v>
      </c>
      <c r="P724">
        <v>0</v>
      </c>
      <c r="Q724">
        <v>0</v>
      </c>
      <c r="R724" t="s">
        <v>49</v>
      </c>
      <c r="S724">
        <v>0</v>
      </c>
      <c r="T724">
        <v>0</v>
      </c>
      <c r="U724">
        <v>0</v>
      </c>
      <c r="V724">
        <v>0</v>
      </c>
      <c r="W724">
        <v>0</v>
      </c>
      <c r="X724">
        <v>1</v>
      </c>
      <c r="Y724">
        <v>0</v>
      </c>
      <c r="Z724">
        <v>0</v>
      </c>
      <c r="AA724">
        <v>61.8</v>
      </c>
      <c r="AB724">
        <v>54</v>
      </c>
      <c r="AC724">
        <v>2839</v>
      </c>
      <c r="AD724">
        <v>7.9512071564729716</v>
      </c>
      <c r="AE724">
        <f t="shared" si="34"/>
        <v>2839.0000000000014</v>
      </c>
      <c r="AF724">
        <v>7.9386595577532688</v>
      </c>
      <c r="AG724">
        <f t="shared" si="35"/>
        <v>2803.5999246591359</v>
      </c>
      <c r="AH724">
        <v>1.2547598719702791E-2</v>
      </c>
      <c r="AI724">
        <v>2839</v>
      </c>
      <c r="AK724">
        <v>1</v>
      </c>
      <c r="AL724">
        <v>0</v>
      </c>
      <c r="AM724">
        <v>5.8</v>
      </c>
      <c r="AN724">
        <v>5.82</v>
      </c>
      <c r="AO724">
        <v>3.59</v>
      </c>
    </row>
    <row r="725" spans="1:41" x14ac:dyDescent="0.3">
      <c r="A725">
        <v>1</v>
      </c>
      <c r="B725">
        <v>0.7</v>
      </c>
      <c r="C725">
        <f t="shared" si="33"/>
        <v>0.9245641699070527</v>
      </c>
      <c r="D725" t="s">
        <v>52</v>
      </c>
      <c r="E725">
        <v>0</v>
      </c>
      <c r="F725">
        <v>0</v>
      </c>
      <c r="G725">
        <v>0</v>
      </c>
      <c r="H725">
        <v>0</v>
      </c>
      <c r="I725">
        <v>1</v>
      </c>
      <c r="J725" t="s">
        <v>38</v>
      </c>
      <c r="K725">
        <v>0</v>
      </c>
      <c r="L725">
        <v>0</v>
      </c>
      <c r="M725">
        <v>0</v>
      </c>
      <c r="N725">
        <v>0</v>
      </c>
      <c r="O725">
        <v>1</v>
      </c>
      <c r="P725">
        <v>0</v>
      </c>
      <c r="Q725">
        <v>0</v>
      </c>
      <c r="R725" t="s">
        <v>45</v>
      </c>
      <c r="S725">
        <v>0</v>
      </c>
      <c r="T725">
        <v>0</v>
      </c>
      <c r="U725">
        <v>0</v>
      </c>
      <c r="V725">
        <v>1</v>
      </c>
      <c r="W725">
        <v>0</v>
      </c>
      <c r="X725">
        <v>0</v>
      </c>
      <c r="Y725">
        <v>0</v>
      </c>
      <c r="Z725">
        <v>0</v>
      </c>
      <c r="AA725">
        <v>61.5</v>
      </c>
      <c r="AB725">
        <v>63</v>
      </c>
      <c r="AC725">
        <v>1999</v>
      </c>
      <c r="AD725">
        <v>7.6004023345003997</v>
      </c>
      <c r="AE725">
        <f t="shared" si="34"/>
        <v>1998.9999999999993</v>
      </c>
      <c r="AF725">
        <v>7.4660536429019917</v>
      </c>
      <c r="AG725">
        <f t="shared" si="35"/>
        <v>1747.6960259613534</v>
      </c>
      <c r="AH725">
        <v>0.13434869159840801</v>
      </c>
      <c r="AI725">
        <v>1999</v>
      </c>
      <c r="AK725">
        <v>1</v>
      </c>
      <c r="AL725">
        <v>0</v>
      </c>
      <c r="AM725">
        <v>5.63</v>
      </c>
      <c r="AN725">
        <v>5.59</v>
      </c>
      <c r="AO725">
        <v>3.45</v>
      </c>
    </row>
    <row r="726" spans="1:41" x14ac:dyDescent="0.3">
      <c r="A726">
        <v>1</v>
      </c>
      <c r="B726">
        <v>0.35</v>
      </c>
      <c r="C726">
        <f t="shared" si="33"/>
        <v>0.79385386390070878</v>
      </c>
      <c r="D726" t="s">
        <v>37</v>
      </c>
      <c r="E726">
        <v>0</v>
      </c>
      <c r="F726">
        <v>0</v>
      </c>
      <c r="G726">
        <v>1</v>
      </c>
      <c r="H726">
        <v>0</v>
      </c>
      <c r="I726">
        <v>0</v>
      </c>
      <c r="J726" t="s">
        <v>51</v>
      </c>
      <c r="K726">
        <v>1</v>
      </c>
      <c r="L726">
        <v>0</v>
      </c>
      <c r="M726">
        <v>0</v>
      </c>
      <c r="N726">
        <v>0</v>
      </c>
      <c r="O726">
        <v>0</v>
      </c>
      <c r="P726">
        <v>0</v>
      </c>
      <c r="Q726">
        <v>0</v>
      </c>
      <c r="R726" t="s">
        <v>45</v>
      </c>
      <c r="S726">
        <v>0</v>
      </c>
      <c r="T726">
        <v>0</v>
      </c>
      <c r="U726">
        <v>0</v>
      </c>
      <c r="V726">
        <v>1</v>
      </c>
      <c r="W726">
        <v>0</v>
      </c>
      <c r="X726">
        <v>0</v>
      </c>
      <c r="Y726">
        <v>0</v>
      </c>
      <c r="Z726">
        <v>0</v>
      </c>
      <c r="AA726">
        <v>62.4</v>
      </c>
      <c r="AB726">
        <v>55</v>
      </c>
      <c r="AC726">
        <v>522</v>
      </c>
      <c r="AD726">
        <v>6.2576675878826391</v>
      </c>
      <c r="AE726">
        <f t="shared" si="34"/>
        <v>522.00000000000023</v>
      </c>
      <c r="AF726">
        <v>6.4572853575919602</v>
      </c>
      <c r="AG726">
        <f t="shared" si="35"/>
        <v>637.32858690579383</v>
      </c>
      <c r="AH726">
        <v>-0.1996177697093211</v>
      </c>
      <c r="AI726">
        <v>522</v>
      </c>
      <c r="AK726">
        <v>1</v>
      </c>
      <c r="AL726">
        <v>0</v>
      </c>
      <c r="AM726">
        <v>4.53</v>
      </c>
      <c r="AN726">
        <v>4.54</v>
      </c>
      <c r="AO726">
        <v>2.83</v>
      </c>
    </row>
    <row r="727" spans="1:41" x14ac:dyDescent="0.3">
      <c r="A727">
        <v>1</v>
      </c>
      <c r="B727">
        <v>0.73</v>
      </c>
      <c r="C727">
        <f t="shared" si="33"/>
        <v>0.93313546776018752</v>
      </c>
      <c r="D727" t="s">
        <v>52</v>
      </c>
      <c r="E727">
        <v>0</v>
      </c>
      <c r="F727">
        <v>0</v>
      </c>
      <c r="G727">
        <v>0</v>
      </c>
      <c r="H727">
        <v>0</v>
      </c>
      <c r="I727">
        <v>1</v>
      </c>
      <c r="J727" t="s">
        <v>40</v>
      </c>
      <c r="K727">
        <v>0</v>
      </c>
      <c r="L727">
        <v>1</v>
      </c>
      <c r="M727">
        <v>0</v>
      </c>
      <c r="N727">
        <v>0</v>
      </c>
      <c r="O727">
        <v>0</v>
      </c>
      <c r="P727">
        <v>0</v>
      </c>
      <c r="Q727">
        <v>0</v>
      </c>
      <c r="R727" t="s">
        <v>39</v>
      </c>
      <c r="S727">
        <v>0</v>
      </c>
      <c r="T727">
        <v>0</v>
      </c>
      <c r="U727">
        <v>0</v>
      </c>
      <c r="V727">
        <v>0</v>
      </c>
      <c r="W727">
        <v>0</v>
      </c>
      <c r="X727">
        <v>0</v>
      </c>
      <c r="Y727">
        <v>0</v>
      </c>
      <c r="Z727">
        <v>1</v>
      </c>
      <c r="AA727">
        <v>63.4</v>
      </c>
      <c r="AB727">
        <v>58</v>
      </c>
      <c r="AC727">
        <v>3511</v>
      </c>
      <c r="AD727">
        <v>8.1636561761684323</v>
      </c>
      <c r="AE727">
        <f t="shared" si="34"/>
        <v>3511.0000000000005</v>
      </c>
      <c r="AF727">
        <v>8.2513755414100007</v>
      </c>
      <c r="AG727">
        <f t="shared" si="35"/>
        <v>3832.8945020727328</v>
      </c>
      <c r="AH727">
        <v>-8.7719365241568426E-2</v>
      </c>
      <c r="AI727">
        <v>3511</v>
      </c>
      <c r="AK727">
        <v>1</v>
      </c>
      <c r="AL727">
        <v>0</v>
      </c>
      <c r="AM727">
        <v>5.68</v>
      </c>
      <c r="AN727">
        <v>5.7</v>
      </c>
      <c r="AO727">
        <v>3.61</v>
      </c>
    </row>
    <row r="728" spans="1:41" x14ac:dyDescent="0.3">
      <c r="A728">
        <v>1</v>
      </c>
      <c r="B728">
        <v>0.52</v>
      </c>
      <c r="C728">
        <f t="shared" si="33"/>
        <v>0.86606230248622262</v>
      </c>
      <c r="D728" t="s">
        <v>37</v>
      </c>
      <c r="E728">
        <v>0</v>
      </c>
      <c r="F728">
        <v>0</v>
      </c>
      <c r="G728">
        <v>1</v>
      </c>
      <c r="H728">
        <v>0</v>
      </c>
      <c r="I728">
        <v>0</v>
      </c>
      <c r="J728" t="s">
        <v>47</v>
      </c>
      <c r="K728">
        <v>0</v>
      </c>
      <c r="L728">
        <v>0</v>
      </c>
      <c r="M728">
        <v>0</v>
      </c>
      <c r="N728">
        <v>1</v>
      </c>
      <c r="O728">
        <v>0</v>
      </c>
      <c r="P728">
        <v>0</v>
      </c>
      <c r="Q728">
        <v>0</v>
      </c>
      <c r="R728" t="s">
        <v>36</v>
      </c>
      <c r="S728">
        <v>0</v>
      </c>
      <c r="T728">
        <v>0</v>
      </c>
      <c r="U728">
        <v>1</v>
      </c>
      <c r="V728">
        <v>0</v>
      </c>
      <c r="W728">
        <v>0</v>
      </c>
      <c r="X728">
        <v>0</v>
      </c>
      <c r="Y728">
        <v>0</v>
      </c>
      <c r="Z728">
        <v>0</v>
      </c>
      <c r="AA728">
        <v>61.4</v>
      </c>
      <c r="AB728">
        <v>56</v>
      </c>
      <c r="AC728">
        <v>1675</v>
      </c>
      <c r="AD728">
        <v>7.4235684442591667</v>
      </c>
      <c r="AE728">
        <f t="shared" si="34"/>
        <v>1674.9999999999998</v>
      </c>
      <c r="AF728">
        <v>7.1912654257687212</v>
      </c>
      <c r="AG728">
        <f t="shared" si="35"/>
        <v>1327.7823529696759</v>
      </c>
      <c r="AH728">
        <v>0.23230301849044555</v>
      </c>
      <c r="AI728">
        <v>1675</v>
      </c>
      <c r="AK728">
        <v>1</v>
      </c>
      <c r="AL728">
        <v>0</v>
      </c>
      <c r="AM728">
        <v>5.18</v>
      </c>
      <c r="AN728">
        <v>5.21</v>
      </c>
      <c r="AO728">
        <v>3.19</v>
      </c>
    </row>
    <row r="729" spans="1:41" x14ac:dyDescent="0.3">
      <c r="A729">
        <v>1</v>
      </c>
      <c r="B729">
        <v>0.31</v>
      </c>
      <c r="C729">
        <f t="shared" si="33"/>
        <v>0.77294828243535307</v>
      </c>
      <c r="D729" t="s">
        <v>46</v>
      </c>
      <c r="E729">
        <v>0</v>
      </c>
      <c r="F729">
        <v>0</v>
      </c>
      <c r="G729">
        <v>0</v>
      </c>
      <c r="H729">
        <v>1</v>
      </c>
      <c r="I729">
        <v>0</v>
      </c>
      <c r="J729" t="s">
        <v>47</v>
      </c>
      <c r="K729">
        <v>0</v>
      </c>
      <c r="L729">
        <v>0</v>
      </c>
      <c r="M729">
        <v>0</v>
      </c>
      <c r="N729">
        <v>1</v>
      </c>
      <c r="O729">
        <v>0</v>
      </c>
      <c r="P729">
        <v>0</v>
      </c>
      <c r="Q729">
        <v>0</v>
      </c>
      <c r="R729" t="s">
        <v>43</v>
      </c>
      <c r="S729">
        <v>0</v>
      </c>
      <c r="T729">
        <v>0</v>
      </c>
      <c r="U729">
        <v>0</v>
      </c>
      <c r="V729">
        <v>0</v>
      </c>
      <c r="W729">
        <v>0</v>
      </c>
      <c r="X729">
        <v>0</v>
      </c>
      <c r="Y729">
        <v>1</v>
      </c>
      <c r="Z729">
        <v>0</v>
      </c>
      <c r="AA729">
        <v>60.7</v>
      </c>
      <c r="AB729">
        <v>58</v>
      </c>
      <c r="AC729">
        <v>816</v>
      </c>
      <c r="AD729">
        <v>6.7044143549641069</v>
      </c>
      <c r="AE729">
        <f t="shared" si="34"/>
        <v>815.99999999999989</v>
      </c>
      <c r="AF729">
        <v>6.6923562262448915</v>
      </c>
      <c r="AG729">
        <f t="shared" si="35"/>
        <v>806.2196518174552</v>
      </c>
      <c r="AH729">
        <v>1.2058128719215411E-2</v>
      </c>
      <c r="AI729">
        <v>816</v>
      </c>
      <c r="AK729">
        <v>1</v>
      </c>
      <c r="AL729">
        <v>0</v>
      </c>
      <c r="AM729">
        <v>4.37</v>
      </c>
      <c r="AN729">
        <v>4.4000000000000004</v>
      </c>
      <c r="AO729">
        <v>2.66</v>
      </c>
    </row>
    <row r="730" spans="1:41" x14ac:dyDescent="0.3">
      <c r="A730">
        <v>1</v>
      </c>
      <c r="B730">
        <v>0.81</v>
      </c>
      <c r="C730">
        <f t="shared" si="33"/>
        <v>0.95471963760941148</v>
      </c>
      <c r="D730" t="s">
        <v>52</v>
      </c>
      <c r="E730">
        <v>0</v>
      </c>
      <c r="F730">
        <v>0</v>
      </c>
      <c r="G730">
        <v>0</v>
      </c>
      <c r="H730">
        <v>0</v>
      </c>
      <c r="I730">
        <v>1</v>
      </c>
      <c r="J730" t="s">
        <v>44</v>
      </c>
      <c r="K730">
        <v>0</v>
      </c>
      <c r="L730">
        <v>0</v>
      </c>
      <c r="M730">
        <v>0</v>
      </c>
      <c r="N730">
        <v>0</v>
      </c>
      <c r="O730">
        <v>0</v>
      </c>
      <c r="P730">
        <v>1</v>
      </c>
      <c r="Q730">
        <v>0</v>
      </c>
      <c r="R730" t="s">
        <v>41</v>
      </c>
      <c r="S730">
        <v>0</v>
      </c>
      <c r="T730">
        <v>0</v>
      </c>
      <c r="U730">
        <v>0</v>
      </c>
      <c r="V730">
        <v>0</v>
      </c>
      <c r="W730">
        <v>1</v>
      </c>
      <c r="X730">
        <v>0</v>
      </c>
      <c r="Y730">
        <v>0</v>
      </c>
      <c r="Z730">
        <v>0</v>
      </c>
      <c r="AA730">
        <v>62.7</v>
      </c>
      <c r="AB730">
        <v>58</v>
      </c>
      <c r="AC730">
        <v>2950</v>
      </c>
      <c r="AD730">
        <v>7.9895604493338652</v>
      </c>
      <c r="AE730">
        <f t="shared" si="34"/>
        <v>2949.9999999999991</v>
      </c>
      <c r="AF730">
        <v>7.9606767229782118</v>
      </c>
      <c r="AG730">
        <f t="shared" si="35"/>
        <v>2866.0117924394717</v>
      </c>
      <c r="AH730">
        <v>2.8883726355653394E-2</v>
      </c>
      <c r="AI730">
        <v>2950</v>
      </c>
      <c r="AK730">
        <v>1</v>
      </c>
      <c r="AL730">
        <v>0</v>
      </c>
      <c r="AM730">
        <v>5.9</v>
      </c>
      <c r="AN730">
        <v>5.96</v>
      </c>
      <c r="AO730">
        <v>3.72</v>
      </c>
    </row>
    <row r="731" spans="1:41" x14ac:dyDescent="0.3">
      <c r="A731">
        <v>1</v>
      </c>
      <c r="B731">
        <v>1</v>
      </c>
      <c r="C731">
        <f t="shared" si="33"/>
        <v>1</v>
      </c>
      <c r="D731" t="s">
        <v>52</v>
      </c>
      <c r="E731">
        <v>0</v>
      </c>
      <c r="F731">
        <v>0</v>
      </c>
      <c r="G731">
        <v>0</v>
      </c>
      <c r="H731">
        <v>0</v>
      </c>
      <c r="I731">
        <v>1</v>
      </c>
      <c r="J731" t="s">
        <v>48</v>
      </c>
      <c r="K731">
        <v>0</v>
      </c>
      <c r="L731">
        <v>0</v>
      </c>
      <c r="M731">
        <v>1</v>
      </c>
      <c r="N731">
        <v>0</v>
      </c>
      <c r="O731">
        <v>0</v>
      </c>
      <c r="P731">
        <v>0</v>
      </c>
      <c r="Q731">
        <v>0</v>
      </c>
      <c r="R731" t="s">
        <v>45</v>
      </c>
      <c r="S731">
        <v>0</v>
      </c>
      <c r="T731">
        <v>0</v>
      </c>
      <c r="U731">
        <v>0</v>
      </c>
      <c r="V731">
        <v>1</v>
      </c>
      <c r="W731">
        <v>0</v>
      </c>
      <c r="X731">
        <v>0</v>
      </c>
      <c r="Y731">
        <v>0</v>
      </c>
      <c r="Z731">
        <v>0</v>
      </c>
      <c r="AA731">
        <v>59.9</v>
      </c>
      <c r="AB731">
        <v>61</v>
      </c>
      <c r="AC731">
        <v>4255</v>
      </c>
      <c r="AD731">
        <v>8.355850041007475</v>
      </c>
      <c r="AE731">
        <f t="shared" si="34"/>
        <v>4255.0000000000018</v>
      </c>
      <c r="AF731">
        <v>8.2906563954066286</v>
      </c>
      <c r="AG731">
        <f t="shared" si="35"/>
        <v>3986.4500234128159</v>
      </c>
      <c r="AH731">
        <v>6.5193645600846395E-2</v>
      </c>
      <c r="AI731">
        <v>4255</v>
      </c>
      <c r="AK731">
        <v>1</v>
      </c>
      <c r="AL731">
        <v>0</v>
      </c>
      <c r="AM731">
        <v>6.42</v>
      </c>
      <c r="AN731">
        <v>6.46</v>
      </c>
      <c r="AO731">
        <v>3.86</v>
      </c>
    </row>
    <row r="732" spans="1:41" x14ac:dyDescent="0.3">
      <c r="A732">
        <v>1</v>
      </c>
      <c r="B732">
        <v>0.32</v>
      </c>
      <c r="C732">
        <f t="shared" si="33"/>
        <v>0.77836353222053056</v>
      </c>
      <c r="D732" t="s">
        <v>46</v>
      </c>
      <c r="E732">
        <v>0</v>
      </c>
      <c r="F732">
        <v>0</v>
      </c>
      <c r="G732">
        <v>0</v>
      </c>
      <c r="H732">
        <v>1</v>
      </c>
      <c r="I732">
        <v>0</v>
      </c>
      <c r="J732" t="s">
        <v>38</v>
      </c>
      <c r="K732">
        <v>0</v>
      </c>
      <c r="L732">
        <v>0</v>
      </c>
      <c r="M732">
        <v>0</v>
      </c>
      <c r="N732">
        <v>0</v>
      </c>
      <c r="O732">
        <v>1</v>
      </c>
      <c r="P732">
        <v>0</v>
      </c>
      <c r="Q732">
        <v>0</v>
      </c>
      <c r="R732" t="s">
        <v>49</v>
      </c>
      <c r="S732">
        <v>0</v>
      </c>
      <c r="T732">
        <v>0</v>
      </c>
      <c r="U732">
        <v>0</v>
      </c>
      <c r="V732">
        <v>0</v>
      </c>
      <c r="W732">
        <v>0</v>
      </c>
      <c r="X732">
        <v>1</v>
      </c>
      <c r="Y732">
        <v>0</v>
      </c>
      <c r="Z732">
        <v>0</v>
      </c>
      <c r="AA732">
        <v>60.7</v>
      </c>
      <c r="AB732">
        <v>58</v>
      </c>
      <c r="AC732">
        <v>648</v>
      </c>
      <c r="AD732">
        <v>6.4738906963522744</v>
      </c>
      <c r="AE732">
        <f t="shared" si="34"/>
        <v>647.99999999999989</v>
      </c>
      <c r="AF732">
        <v>6.3514076975922045</v>
      </c>
      <c r="AG732">
        <f t="shared" si="35"/>
        <v>573.29917311731776</v>
      </c>
      <c r="AH732">
        <v>0.12248299876006996</v>
      </c>
      <c r="AI732">
        <v>648</v>
      </c>
      <c r="AK732">
        <v>1</v>
      </c>
      <c r="AL732">
        <v>0</v>
      </c>
      <c r="AM732">
        <v>4.46</v>
      </c>
      <c r="AN732">
        <v>4.43</v>
      </c>
      <c r="AO732">
        <v>2.7</v>
      </c>
    </row>
    <row r="733" spans="1:41" x14ac:dyDescent="0.3">
      <c r="A733">
        <v>1</v>
      </c>
      <c r="B733">
        <v>1</v>
      </c>
      <c r="C733">
        <f t="shared" si="33"/>
        <v>1</v>
      </c>
      <c r="D733" t="s">
        <v>46</v>
      </c>
      <c r="E733">
        <v>0</v>
      </c>
      <c r="F733">
        <v>0</v>
      </c>
      <c r="G733">
        <v>0</v>
      </c>
      <c r="H733">
        <v>1</v>
      </c>
      <c r="I733">
        <v>0</v>
      </c>
      <c r="J733" t="s">
        <v>35</v>
      </c>
      <c r="K733">
        <v>0</v>
      </c>
      <c r="L733">
        <v>0</v>
      </c>
      <c r="M733">
        <v>0</v>
      </c>
      <c r="N733">
        <v>0</v>
      </c>
      <c r="O733">
        <v>0</v>
      </c>
      <c r="P733">
        <v>0</v>
      </c>
      <c r="Q733">
        <v>1</v>
      </c>
      <c r="R733" t="s">
        <v>49</v>
      </c>
      <c r="S733">
        <v>0</v>
      </c>
      <c r="T733">
        <v>0</v>
      </c>
      <c r="U733">
        <v>0</v>
      </c>
      <c r="V733">
        <v>0</v>
      </c>
      <c r="W733">
        <v>0</v>
      </c>
      <c r="X733">
        <v>1</v>
      </c>
      <c r="Y733">
        <v>0</v>
      </c>
      <c r="Z733">
        <v>0</v>
      </c>
      <c r="AA733">
        <v>60.7</v>
      </c>
      <c r="AB733">
        <v>61</v>
      </c>
      <c r="AC733">
        <v>3685</v>
      </c>
      <c r="AD733">
        <v>8.2120258046234369</v>
      </c>
      <c r="AE733">
        <f t="shared" si="34"/>
        <v>3684.9999999999995</v>
      </c>
      <c r="AF733">
        <v>8.1355942124935083</v>
      </c>
      <c r="AG733">
        <f t="shared" si="35"/>
        <v>3413.8440149645362</v>
      </c>
      <c r="AH733">
        <v>7.6431592129928561E-2</v>
      </c>
      <c r="AI733">
        <v>3685</v>
      </c>
      <c r="AK733">
        <v>1</v>
      </c>
      <c r="AL733">
        <v>0</v>
      </c>
      <c r="AM733">
        <v>6.5</v>
      </c>
      <c r="AN733">
        <v>6.41</v>
      </c>
      <c r="AO733">
        <v>3.92</v>
      </c>
    </row>
    <row r="734" spans="1:41" x14ac:dyDescent="0.3">
      <c r="A734">
        <v>1</v>
      </c>
      <c r="B734">
        <v>0.72</v>
      </c>
      <c r="C734">
        <f t="shared" si="33"/>
        <v>0.93030941457244143</v>
      </c>
      <c r="D734" t="s">
        <v>52</v>
      </c>
      <c r="E734">
        <v>0</v>
      </c>
      <c r="F734">
        <v>0</v>
      </c>
      <c r="G734">
        <v>0</v>
      </c>
      <c r="H734">
        <v>0</v>
      </c>
      <c r="I734">
        <v>1</v>
      </c>
      <c r="J734" t="s">
        <v>40</v>
      </c>
      <c r="K734">
        <v>0</v>
      </c>
      <c r="L734">
        <v>1</v>
      </c>
      <c r="M734">
        <v>0</v>
      </c>
      <c r="N734">
        <v>0</v>
      </c>
      <c r="O734">
        <v>0</v>
      </c>
      <c r="P734">
        <v>0</v>
      </c>
      <c r="Q734">
        <v>0</v>
      </c>
      <c r="R734" t="s">
        <v>39</v>
      </c>
      <c r="S734">
        <v>0</v>
      </c>
      <c r="T734">
        <v>0</v>
      </c>
      <c r="U734">
        <v>0</v>
      </c>
      <c r="V734">
        <v>0</v>
      </c>
      <c r="W734">
        <v>0</v>
      </c>
      <c r="X734">
        <v>0</v>
      </c>
      <c r="Y734">
        <v>0</v>
      </c>
      <c r="Z734">
        <v>1</v>
      </c>
      <c r="AA734">
        <v>61.3</v>
      </c>
      <c r="AB734">
        <v>60</v>
      </c>
      <c r="AC734">
        <v>3495</v>
      </c>
      <c r="AD734">
        <v>8.1590886546679098</v>
      </c>
      <c r="AE734">
        <f t="shared" si="34"/>
        <v>3494.9999999999968</v>
      </c>
      <c r="AF734">
        <v>8.2324453904828694</v>
      </c>
      <c r="AG734">
        <f t="shared" si="35"/>
        <v>3761.0196776506136</v>
      </c>
      <c r="AH734">
        <v>-7.3356735814959606E-2</v>
      </c>
      <c r="AI734">
        <v>3495</v>
      </c>
      <c r="AK734">
        <v>1</v>
      </c>
      <c r="AL734">
        <v>0</v>
      </c>
      <c r="AM734">
        <v>5.73</v>
      </c>
      <c r="AN734">
        <v>5.76</v>
      </c>
      <c r="AO734">
        <v>3.52</v>
      </c>
    </row>
    <row r="735" spans="1:41" x14ac:dyDescent="0.3">
      <c r="A735">
        <v>1</v>
      </c>
      <c r="B735">
        <v>0.3</v>
      </c>
      <c r="C735">
        <f t="shared" si="33"/>
        <v>0.76739499771787789</v>
      </c>
      <c r="D735" t="s">
        <v>37</v>
      </c>
      <c r="E735">
        <v>0</v>
      </c>
      <c r="F735">
        <v>0</v>
      </c>
      <c r="G735">
        <v>1</v>
      </c>
      <c r="H735">
        <v>0</v>
      </c>
      <c r="I735">
        <v>0</v>
      </c>
      <c r="J735" t="s">
        <v>48</v>
      </c>
      <c r="K735">
        <v>0</v>
      </c>
      <c r="L735">
        <v>0</v>
      </c>
      <c r="M735">
        <v>1</v>
      </c>
      <c r="N735">
        <v>0</v>
      </c>
      <c r="O735">
        <v>0</v>
      </c>
      <c r="P735">
        <v>0</v>
      </c>
      <c r="Q735">
        <v>0</v>
      </c>
      <c r="R735" t="s">
        <v>41</v>
      </c>
      <c r="S735">
        <v>0</v>
      </c>
      <c r="T735">
        <v>0</v>
      </c>
      <c r="U735">
        <v>0</v>
      </c>
      <c r="V735">
        <v>0</v>
      </c>
      <c r="W735">
        <v>1</v>
      </c>
      <c r="X735">
        <v>0</v>
      </c>
      <c r="Y735">
        <v>0</v>
      </c>
      <c r="Z735">
        <v>0</v>
      </c>
      <c r="AA735">
        <v>61.9</v>
      </c>
      <c r="AB735">
        <v>55</v>
      </c>
      <c r="AC735">
        <v>673</v>
      </c>
      <c r="AD735">
        <v>6.5117453296447279</v>
      </c>
      <c r="AE735">
        <f t="shared" si="34"/>
        <v>673</v>
      </c>
      <c r="AF735">
        <v>6.5382108136483694</v>
      </c>
      <c r="AG735">
        <f t="shared" si="35"/>
        <v>691.04905574877364</v>
      </c>
      <c r="AH735">
        <v>-2.6465484003641571E-2</v>
      </c>
      <c r="AI735">
        <v>673</v>
      </c>
      <c r="AK735">
        <v>1</v>
      </c>
      <c r="AL735">
        <v>0</v>
      </c>
      <c r="AM735">
        <v>4.28</v>
      </c>
      <c r="AN735">
        <v>4.3</v>
      </c>
      <c r="AO735">
        <v>2.66</v>
      </c>
    </row>
    <row r="736" spans="1:41" x14ac:dyDescent="0.3">
      <c r="A736">
        <v>1</v>
      </c>
      <c r="B736">
        <v>0.41</v>
      </c>
      <c r="C736">
        <f t="shared" si="33"/>
        <v>0.82196092099022677</v>
      </c>
      <c r="D736" t="s">
        <v>37</v>
      </c>
      <c r="E736">
        <v>0</v>
      </c>
      <c r="F736">
        <v>0</v>
      </c>
      <c r="G736">
        <v>1</v>
      </c>
      <c r="H736">
        <v>0</v>
      </c>
      <c r="I736">
        <v>0</v>
      </c>
      <c r="J736" t="s">
        <v>40</v>
      </c>
      <c r="K736">
        <v>0</v>
      </c>
      <c r="L736">
        <v>1</v>
      </c>
      <c r="M736">
        <v>0</v>
      </c>
      <c r="N736">
        <v>0</v>
      </c>
      <c r="O736">
        <v>0</v>
      </c>
      <c r="P736">
        <v>0</v>
      </c>
      <c r="Q736">
        <v>0</v>
      </c>
      <c r="R736" t="s">
        <v>49</v>
      </c>
      <c r="S736">
        <v>0</v>
      </c>
      <c r="T736">
        <v>0</v>
      </c>
      <c r="U736">
        <v>0</v>
      </c>
      <c r="V736">
        <v>0</v>
      </c>
      <c r="W736">
        <v>0</v>
      </c>
      <c r="X736">
        <v>1</v>
      </c>
      <c r="Y736">
        <v>0</v>
      </c>
      <c r="Z736">
        <v>0</v>
      </c>
      <c r="AA736">
        <v>62.1</v>
      </c>
      <c r="AB736">
        <v>56</v>
      </c>
      <c r="AC736">
        <v>999</v>
      </c>
      <c r="AD736">
        <v>6.9067547786485539</v>
      </c>
      <c r="AE736">
        <f t="shared" si="34"/>
        <v>999.00000000000034</v>
      </c>
      <c r="AF736">
        <v>7.0398413570377745</v>
      </c>
      <c r="AG736">
        <f t="shared" si="35"/>
        <v>1141.2065478802326</v>
      </c>
      <c r="AH736">
        <v>-0.13308657838922056</v>
      </c>
      <c r="AI736">
        <v>999</v>
      </c>
      <c r="AK736">
        <v>1</v>
      </c>
      <c r="AL736">
        <v>0</v>
      </c>
      <c r="AM736">
        <v>4.76</v>
      </c>
      <c r="AN736">
        <v>4.74</v>
      </c>
      <c r="AO736">
        <v>2.95</v>
      </c>
    </row>
    <row r="737" spans="1:41" x14ac:dyDescent="0.3">
      <c r="A737">
        <v>1</v>
      </c>
      <c r="B737">
        <v>0.7</v>
      </c>
      <c r="C737">
        <f t="shared" si="33"/>
        <v>0.9245641699070527</v>
      </c>
      <c r="D737" t="s">
        <v>52</v>
      </c>
      <c r="E737">
        <v>0</v>
      </c>
      <c r="F737">
        <v>0</v>
      </c>
      <c r="G737">
        <v>0</v>
      </c>
      <c r="H737">
        <v>0</v>
      </c>
      <c r="I737">
        <v>1</v>
      </c>
      <c r="J737" t="s">
        <v>47</v>
      </c>
      <c r="K737">
        <v>0</v>
      </c>
      <c r="L737">
        <v>0</v>
      </c>
      <c r="M737">
        <v>0</v>
      </c>
      <c r="N737">
        <v>1</v>
      </c>
      <c r="O737">
        <v>0</v>
      </c>
      <c r="P737">
        <v>0</v>
      </c>
      <c r="Q737">
        <v>0</v>
      </c>
      <c r="R737" t="s">
        <v>49</v>
      </c>
      <c r="S737">
        <v>0</v>
      </c>
      <c r="T737">
        <v>0</v>
      </c>
      <c r="U737">
        <v>0</v>
      </c>
      <c r="V737">
        <v>0</v>
      </c>
      <c r="W737">
        <v>0</v>
      </c>
      <c r="X737">
        <v>1</v>
      </c>
      <c r="Y737">
        <v>0</v>
      </c>
      <c r="Z737">
        <v>0</v>
      </c>
      <c r="AA737">
        <v>60.6</v>
      </c>
      <c r="AB737">
        <v>60</v>
      </c>
      <c r="AC737">
        <v>2507</v>
      </c>
      <c r="AD737">
        <v>7.8268420981582931</v>
      </c>
      <c r="AE737">
        <f t="shared" si="34"/>
        <v>2506.9999999999995</v>
      </c>
      <c r="AF737">
        <v>7.8657225654376788</v>
      </c>
      <c r="AG737">
        <f t="shared" si="35"/>
        <v>2606.3930346396178</v>
      </c>
      <c r="AH737">
        <v>-3.8880467279385655E-2</v>
      </c>
      <c r="AI737">
        <v>2507</v>
      </c>
      <c r="AK737">
        <v>1</v>
      </c>
      <c r="AL737">
        <v>0</v>
      </c>
      <c r="AM737">
        <v>5.67</v>
      </c>
      <c r="AN737">
        <v>5.78</v>
      </c>
      <c r="AO737">
        <v>3.47</v>
      </c>
    </row>
    <row r="738" spans="1:41" x14ac:dyDescent="0.3">
      <c r="A738">
        <v>1</v>
      </c>
      <c r="B738">
        <v>0.71</v>
      </c>
      <c r="C738">
        <f t="shared" si="33"/>
        <v>0.92745257402238301</v>
      </c>
      <c r="D738" t="s">
        <v>37</v>
      </c>
      <c r="E738">
        <v>0</v>
      </c>
      <c r="F738">
        <v>0</v>
      </c>
      <c r="G738">
        <v>1</v>
      </c>
      <c r="H738">
        <v>0</v>
      </c>
      <c r="I738">
        <v>0</v>
      </c>
      <c r="J738" t="s">
        <v>51</v>
      </c>
      <c r="K738">
        <v>1</v>
      </c>
      <c r="L738">
        <v>0</v>
      </c>
      <c r="M738">
        <v>0</v>
      </c>
      <c r="N738">
        <v>0</v>
      </c>
      <c r="O738">
        <v>0</v>
      </c>
      <c r="P738">
        <v>0</v>
      </c>
      <c r="Q738">
        <v>0</v>
      </c>
      <c r="R738" t="s">
        <v>36</v>
      </c>
      <c r="S738">
        <v>0</v>
      </c>
      <c r="T738">
        <v>0</v>
      </c>
      <c r="U738">
        <v>1</v>
      </c>
      <c r="V738">
        <v>0</v>
      </c>
      <c r="W738">
        <v>0</v>
      </c>
      <c r="X738">
        <v>0</v>
      </c>
      <c r="Y738">
        <v>0</v>
      </c>
      <c r="Z738">
        <v>0</v>
      </c>
      <c r="AA738">
        <v>63</v>
      </c>
      <c r="AB738">
        <v>55</v>
      </c>
      <c r="AC738">
        <v>2694</v>
      </c>
      <c r="AD738">
        <v>7.8987823569703091</v>
      </c>
      <c r="AE738">
        <f t="shared" si="34"/>
        <v>2693.9999999999995</v>
      </c>
      <c r="AF738">
        <v>7.9504155474760587</v>
      </c>
      <c r="AG738">
        <f t="shared" si="35"/>
        <v>2836.7535113453932</v>
      </c>
      <c r="AH738">
        <v>-5.163319050574966E-2</v>
      </c>
      <c r="AI738">
        <v>2694</v>
      </c>
      <c r="AK738">
        <v>1</v>
      </c>
      <c r="AL738">
        <v>0</v>
      </c>
      <c r="AM738">
        <v>5.64</v>
      </c>
      <c r="AN738">
        <v>5.57</v>
      </c>
      <c r="AO738">
        <v>3.53</v>
      </c>
    </row>
    <row r="739" spans="1:41" x14ac:dyDescent="0.3">
      <c r="A739">
        <v>1</v>
      </c>
      <c r="B739">
        <v>0.9</v>
      </c>
      <c r="C739">
        <f t="shared" si="33"/>
        <v>0.97709755787710961</v>
      </c>
      <c r="D739" t="s">
        <v>52</v>
      </c>
      <c r="E739">
        <v>0</v>
      </c>
      <c r="F739">
        <v>0</v>
      </c>
      <c r="G739">
        <v>0</v>
      </c>
      <c r="H739">
        <v>0</v>
      </c>
      <c r="I739">
        <v>1</v>
      </c>
      <c r="J739" t="s">
        <v>48</v>
      </c>
      <c r="K739">
        <v>0</v>
      </c>
      <c r="L739">
        <v>0</v>
      </c>
      <c r="M739">
        <v>1</v>
      </c>
      <c r="N739">
        <v>0</v>
      </c>
      <c r="O739">
        <v>0</v>
      </c>
      <c r="P739">
        <v>0</v>
      </c>
      <c r="Q739">
        <v>0</v>
      </c>
      <c r="R739" t="s">
        <v>49</v>
      </c>
      <c r="S739">
        <v>0</v>
      </c>
      <c r="T739">
        <v>0</v>
      </c>
      <c r="U739">
        <v>0</v>
      </c>
      <c r="V739">
        <v>0</v>
      </c>
      <c r="W739">
        <v>0</v>
      </c>
      <c r="X739">
        <v>1</v>
      </c>
      <c r="Y739">
        <v>0</v>
      </c>
      <c r="Z739">
        <v>0</v>
      </c>
      <c r="AA739">
        <v>61.2</v>
      </c>
      <c r="AB739">
        <v>59</v>
      </c>
      <c r="AC739">
        <v>4186</v>
      </c>
      <c r="AD739">
        <v>8.3395009030059448</v>
      </c>
      <c r="AE739">
        <f t="shared" si="34"/>
        <v>4185.9999999999991</v>
      </c>
      <c r="AF739">
        <v>8.371016437489283</v>
      </c>
      <c r="AG739">
        <f t="shared" si="35"/>
        <v>4320.0248670764395</v>
      </c>
      <c r="AH739">
        <v>-3.1515534483338214E-2</v>
      </c>
      <c r="AI739">
        <v>4186</v>
      </c>
      <c r="AK739">
        <v>1</v>
      </c>
      <c r="AL739">
        <v>0</v>
      </c>
      <c r="AM739">
        <v>6.2</v>
      </c>
      <c r="AN739">
        <v>6.26</v>
      </c>
      <c r="AO739">
        <v>3.81</v>
      </c>
    </row>
    <row r="740" spans="1:41" x14ac:dyDescent="0.3">
      <c r="A740">
        <v>1</v>
      </c>
      <c r="B740">
        <v>0.51</v>
      </c>
      <c r="C740">
        <f t="shared" si="33"/>
        <v>0.8623720686657278</v>
      </c>
      <c r="D740" t="s">
        <v>52</v>
      </c>
      <c r="E740">
        <v>0</v>
      </c>
      <c r="F740">
        <v>0</v>
      </c>
      <c r="G740">
        <v>0</v>
      </c>
      <c r="H740">
        <v>0</v>
      </c>
      <c r="I740">
        <v>1</v>
      </c>
      <c r="J740" t="s">
        <v>40</v>
      </c>
      <c r="K740">
        <v>0</v>
      </c>
      <c r="L740">
        <v>1</v>
      </c>
      <c r="M740">
        <v>0</v>
      </c>
      <c r="N740">
        <v>0</v>
      </c>
      <c r="O740">
        <v>0</v>
      </c>
      <c r="P740">
        <v>0</v>
      </c>
      <c r="Q740">
        <v>0</v>
      </c>
      <c r="R740" t="s">
        <v>36</v>
      </c>
      <c r="S740">
        <v>0</v>
      </c>
      <c r="T740">
        <v>0</v>
      </c>
      <c r="U740">
        <v>1</v>
      </c>
      <c r="V740">
        <v>0</v>
      </c>
      <c r="W740">
        <v>0</v>
      </c>
      <c r="X740">
        <v>0</v>
      </c>
      <c r="Y740">
        <v>0</v>
      </c>
      <c r="Z740">
        <v>0</v>
      </c>
      <c r="AA740">
        <v>61</v>
      </c>
      <c r="AB740">
        <v>58</v>
      </c>
      <c r="AC740">
        <v>1343</v>
      </c>
      <c r="AD740">
        <v>7.2026611965232377</v>
      </c>
      <c r="AE740">
        <f t="shared" si="34"/>
        <v>1343.0000000000002</v>
      </c>
      <c r="AF740">
        <v>7.2598529341462843</v>
      </c>
      <c r="AG740">
        <f t="shared" si="35"/>
        <v>1422.0473872091218</v>
      </c>
      <c r="AH740">
        <v>-5.7191737623046635E-2</v>
      </c>
      <c r="AI740">
        <v>1343</v>
      </c>
      <c r="AK740">
        <v>1</v>
      </c>
      <c r="AL740">
        <v>0</v>
      </c>
      <c r="AM740">
        <v>5.0999999999999996</v>
      </c>
      <c r="AN740">
        <v>5.13</v>
      </c>
      <c r="AO740">
        <v>3.12</v>
      </c>
    </row>
    <row r="741" spans="1:41" x14ac:dyDescent="0.3">
      <c r="A741">
        <v>1</v>
      </c>
      <c r="B741">
        <v>0.24</v>
      </c>
      <c r="C741">
        <f t="shared" si="33"/>
        <v>0.73064842432297705</v>
      </c>
      <c r="D741" t="s">
        <v>37</v>
      </c>
      <c r="E741">
        <v>0</v>
      </c>
      <c r="F741">
        <v>0</v>
      </c>
      <c r="G741">
        <v>1</v>
      </c>
      <c r="H741">
        <v>0</v>
      </c>
      <c r="I741">
        <v>0</v>
      </c>
      <c r="J741" t="s">
        <v>38</v>
      </c>
      <c r="K741">
        <v>0</v>
      </c>
      <c r="L741">
        <v>0</v>
      </c>
      <c r="M741">
        <v>0</v>
      </c>
      <c r="N741">
        <v>0</v>
      </c>
      <c r="O741">
        <v>1</v>
      </c>
      <c r="P741">
        <v>0</v>
      </c>
      <c r="Q741">
        <v>0</v>
      </c>
      <c r="R741" t="s">
        <v>50</v>
      </c>
      <c r="S741">
        <v>0</v>
      </c>
      <c r="T741">
        <v>1</v>
      </c>
      <c r="U741">
        <v>0</v>
      </c>
      <c r="V741">
        <v>0</v>
      </c>
      <c r="W741">
        <v>0</v>
      </c>
      <c r="X741">
        <v>0</v>
      </c>
      <c r="Y741">
        <v>0</v>
      </c>
      <c r="Z741">
        <v>0</v>
      </c>
      <c r="AA741">
        <v>62.1</v>
      </c>
      <c r="AB741">
        <v>57</v>
      </c>
      <c r="AC741">
        <v>504</v>
      </c>
      <c r="AD741">
        <v>6.2225762680713688</v>
      </c>
      <c r="AE741">
        <f t="shared" si="34"/>
        <v>504.00000000000006</v>
      </c>
      <c r="AF741">
        <v>6.2849858298920491</v>
      </c>
      <c r="AG741">
        <f t="shared" si="35"/>
        <v>536.45668893444713</v>
      </c>
      <c r="AH741">
        <v>-6.2409561820680359E-2</v>
      </c>
      <c r="AI741">
        <v>504</v>
      </c>
      <c r="AK741">
        <v>1</v>
      </c>
      <c r="AL741">
        <v>0</v>
      </c>
      <c r="AM741">
        <v>4</v>
      </c>
      <c r="AN741">
        <v>4.04</v>
      </c>
      <c r="AO741">
        <v>2.5</v>
      </c>
    </row>
    <row r="742" spans="1:41" x14ac:dyDescent="0.3">
      <c r="A742">
        <v>1</v>
      </c>
      <c r="B742">
        <v>0.51</v>
      </c>
      <c r="C742">
        <f t="shared" si="33"/>
        <v>0.8623720686657278</v>
      </c>
      <c r="D742" t="s">
        <v>37</v>
      </c>
      <c r="E742">
        <v>0</v>
      </c>
      <c r="F742">
        <v>0</v>
      </c>
      <c r="G742">
        <v>1</v>
      </c>
      <c r="H742">
        <v>0</v>
      </c>
      <c r="I742">
        <v>0</v>
      </c>
      <c r="J742" t="s">
        <v>40</v>
      </c>
      <c r="K742">
        <v>0</v>
      </c>
      <c r="L742">
        <v>1</v>
      </c>
      <c r="M742">
        <v>0</v>
      </c>
      <c r="N742">
        <v>0</v>
      </c>
      <c r="O742">
        <v>0</v>
      </c>
      <c r="P742">
        <v>0</v>
      </c>
      <c r="Q742">
        <v>0</v>
      </c>
      <c r="R742" t="s">
        <v>36</v>
      </c>
      <c r="S742">
        <v>0</v>
      </c>
      <c r="T742">
        <v>0</v>
      </c>
      <c r="U742">
        <v>1</v>
      </c>
      <c r="V742">
        <v>0</v>
      </c>
      <c r="W742">
        <v>0</v>
      </c>
      <c r="X742">
        <v>0</v>
      </c>
      <c r="Y742">
        <v>0</v>
      </c>
      <c r="Z742">
        <v>0</v>
      </c>
      <c r="AA742">
        <v>62.7</v>
      </c>
      <c r="AB742">
        <v>55</v>
      </c>
      <c r="AC742">
        <v>1546</v>
      </c>
      <c r="AD742">
        <v>7.3434262291473669</v>
      </c>
      <c r="AE742">
        <f t="shared" si="34"/>
        <v>1545.9999999999993</v>
      </c>
      <c r="AF742">
        <v>7.2778422855460416</v>
      </c>
      <c r="AG742">
        <f t="shared" si="35"/>
        <v>1447.8605825575294</v>
      </c>
      <c r="AH742">
        <v>6.5583943601325245E-2</v>
      </c>
      <c r="AI742">
        <v>1546</v>
      </c>
      <c r="AK742">
        <v>1</v>
      </c>
      <c r="AL742">
        <v>0</v>
      </c>
      <c r="AM742">
        <v>5.0999999999999996</v>
      </c>
      <c r="AN742">
        <v>5.07</v>
      </c>
      <c r="AO742">
        <v>3.19</v>
      </c>
    </row>
    <row r="743" spans="1:41" x14ac:dyDescent="0.3">
      <c r="A743">
        <v>1</v>
      </c>
      <c r="B743">
        <v>0.9</v>
      </c>
      <c r="C743">
        <f t="shared" si="33"/>
        <v>0.97709755787710961</v>
      </c>
      <c r="D743" t="s">
        <v>52</v>
      </c>
      <c r="E743">
        <v>0</v>
      </c>
      <c r="F743">
        <v>0</v>
      </c>
      <c r="G743">
        <v>0</v>
      </c>
      <c r="H743">
        <v>0</v>
      </c>
      <c r="I743">
        <v>1</v>
      </c>
      <c r="J743" t="s">
        <v>44</v>
      </c>
      <c r="K743">
        <v>0</v>
      </c>
      <c r="L743">
        <v>0</v>
      </c>
      <c r="M743">
        <v>0</v>
      </c>
      <c r="N743">
        <v>0</v>
      </c>
      <c r="O743">
        <v>0</v>
      </c>
      <c r="P743">
        <v>1</v>
      </c>
      <c r="Q743">
        <v>0</v>
      </c>
      <c r="R743" t="s">
        <v>49</v>
      </c>
      <c r="S743">
        <v>0</v>
      </c>
      <c r="T743">
        <v>0</v>
      </c>
      <c r="U743">
        <v>0</v>
      </c>
      <c r="V743">
        <v>0</v>
      </c>
      <c r="W743">
        <v>0</v>
      </c>
      <c r="X743">
        <v>1</v>
      </c>
      <c r="Y743">
        <v>0</v>
      </c>
      <c r="Z743">
        <v>0</v>
      </c>
      <c r="AA743">
        <v>61.6</v>
      </c>
      <c r="AB743">
        <v>57</v>
      </c>
      <c r="AC743">
        <v>3581</v>
      </c>
      <c r="AD743">
        <v>8.183397369998433</v>
      </c>
      <c r="AE743">
        <f t="shared" si="34"/>
        <v>3581.0000000000014</v>
      </c>
      <c r="AF743">
        <v>8.1173245915534071</v>
      </c>
      <c r="AG743">
        <f t="shared" si="35"/>
        <v>3352.0406598438053</v>
      </c>
      <c r="AH743">
        <v>6.6072778445025904E-2</v>
      </c>
      <c r="AI743">
        <v>3581</v>
      </c>
      <c r="AK743">
        <v>1</v>
      </c>
      <c r="AL743">
        <v>0</v>
      </c>
      <c r="AM743">
        <v>6.13</v>
      </c>
      <c r="AN743">
        <v>6.17</v>
      </c>
      <c r="AO743">
        <v>3.79</v>
      </c>
    </row>
    <row r="744" spans="1:41" x14ac:dyDescent="0.3">
      <c r="A744">
        <v>1</v>
      </c>
      <c r="B744">
        <v>0.32</v>
      </c>
      <c r="C744">
        <f t="shared" si="33"/>
        <v>0.77836353222053056</v>
      </c>
      <c r="D744" t="s">
        <v>46</v>
      </c>
      <c r="E744">
        <v>0</v>
      </c>
      <c r="F744">
        <v>0</v>
      </c>
      <c r="G744">
        <v>0</v>
      </c>
      <c r="H744">
        <v>1</v>
      </c>
      <c r="I744">
        <v>0</v>
      </c>
      <c r="J744" t="s">
        <v>51</v>
      </c>
      <c r="K744">
        <v>1</v>
      </c>
      <c r="L744">
        <v>0</v>
      </c>
      <c r="M744">
        <v>0</v>
      </c>
      <c r="N744">
        <v>0</v>
      </c>
      <c r="O744">
        <v>0</v>
      </c>
      <c r="P744">
        <v>0</v>
      </c>
      <c r="Q744">
        <v>0</v>
      </c>
      <c r="R744" t="s">
        <v>36</v>
      </c>
      <c r="S744">
        <v>0</v>
      </c>
      <c r="T744">
        <v>0</v>
      </c>
      <c r="U744">
        <v>1</v>
      </c>
      <c r="V744">
        <v>0</v>
      </c>
      <c r="W744">
        <v>0</v>
      </c>
      <c r="X744">
        <v>0</v>
      </c>
      <c r="Y744">
        <v>0</v>
      </c>
      <c r="Z744">
        <v>0</v>
      </c>
      <c r="AA744">
        <v>60.2</v>
      </c>
      <c r="AB744">
        <v>58</v>
      </c>
      <c r="AC744">
        <v>756</v>
      </c>
      <c r="AD744">
        <v>6.6280413761795334</v>
      </c>
      <c r="AE744">
        <f t="shared" si="34"/>
        <v>756.00000000000023</v>
      </c>
      <c r="AF744">
        <v>6.484684267130234</v>
      </c>
      <c r="AG744">
        <f t="shared" si="35"/>
        <v>655.0321164165648</v>
      </c>
      <c r="AH744">
        <v>0.14335710904929932</v>
      </c>
      <c r="AI744">
        <v>756</v>
      </c>
      <c r="AK744">
        <v>1</v>
      </c>
      <c r="AL744">
        <v>0</v>
      </c>
      <c r="AM744">
        <v>4.43</v>
      </c>
      <c r="AN744">
        <v>4.4000000000000004</v>
      </c>
      <c r="AO744">
        <v>2.66</v>
      </c>
    </row>
    <row r="745" spans="1:41" x14ac:dyDescent="0.3">
      <c r="A745">
        <v>1</v>
      </c>
      <c r="B745">
        <v>0.63</v>
      </c>
      <c r="C745">
        <f t="shared" si="33"/>
        <v>0.90338939251685824</v>
      </c>
      <c r="D745" t="s">
        <v>37</v>
      </c>
      <c r="E745">
        <v>0</v>
      </c>
      <c r="F745">
        <v>0</v>
      </c>
      <c r="G745">
        <v>1</v>
      </c>
      <c r="H745">
        <v>0</v>
      </c>
      <c r="I745">
        <v>0</v>
      </c>
      <c r="J745" t="s">
        <v>48</v>
      </c>
      <c r="K745">
        <v>0</v>
      </c>
      <c r="L745">
        <v>0</v>
      </c>
      <c r="M745">
        <v>1</v>
      </c>
      <c r="N745">
        <v>0</v>
      </c>
      <c r="O745">
        <v>0</v>
      </c>
      <c r="P745">
        <v>0</v>
      </c>
      <c r="Q745">
        <v>0</v>
      </c>
      <c r="R745" t="s">
        <v>41</v>
      </c>
      <c r="S745">
        <v>0</v>
      </c>
      <c r="T745">
        <v>0</v>
      </c>
      <c r="U745">
        <v>0</v>
      </c>
      <c r="V745">
        <v>0</v>
      </c>
      <c r="W745">
        <v>1</v>
      </c>
      <c r="X745">
        <v>0</v>
      </c>
      <c r="Y745">
        <v>0</v>
      </c>
      <c r="Z745">
        <v>0</v>
      </c>
      <c r="AA745">
        <v>62.3</v>
      </c>
      <c r="AB745">
        <v>56</v>
      </c>
      <c r="AC745">
        <v>2644</v>
      </c>
      <c r="AD745">
        <v>7.8800482009715767</v>
      </c>
      <c r="AE745">
        <f t="shared" si="34"/>
        <v>2643.9999999999995</v>
      </c>
      <c r="AF745">
        <v>7.8328016356819248</v>
      </c>
      <c r="AG745">
        <f t="shared" si="35"/>
        <v>2521.985168557716</v>
      </c>
      <c r="AH745">
        <v>4.7246565289651876E-2</v>
      </c>
      <c r="AI745">
        <v>2644</v>
      </c>
      <c r="AK745">
        <v>1</v>
      </c>
      <c r="AL745">
        <v>0</v>
      </c>
      <c r="AM745">
        <v>5.46</v>
      </c>
      <c r="AN745">
        <v>5.49</v>
      </c>
      <c r="AO745">
        <v>3.41</v>
      </c>
    </row>
    <row r="746" spans="1:41" x14ac:dyDescent="0.3">
      <c r="A746">
        <v>1</v>
      </c>
      <c r="B746">
        <v>0.36</v>
      </c>
      <c r="C746">
        <f t="shared" si="33"/>
        <v>0.79878687431266571</v>
      </c>
      <c r="D746" t="s">
        <v>37</v>
      </c>
      <c r="E746">
        <v>0</v>
      </c>
      <c r="F746">
        <v>0</v>
      </c>
      <c r="G746">
        <v>1</v>
      </c>
      <c r="H746">
        <v>0</v>
      </c>
      <c r="I746">
        <v>0</v>
      </c>
      <c r="J746" t="s">
        <v>48</v>
      </c>
      <c r="K746">
        <v>0</v>
      </c>
      <c r="L746">
        <v>0</v>
      </c>
      <c r="M746">
        <v>1</v>
      </c>
      <c r="N746">
        <v>0</v>
      </c>
      <c r="O746">
        <v>0</v>
      </c>
      <c r="P746">
        <v>0</v>
      </c>
      <c r="Q746">
        <v>0</v>
      </c>
      <c r="R746" t="s">
        <v>49</v>
      </c>
      <c r="S746">
        <v>0</v>
      </c>
      <c r="T746">
        <v>0</v>
      </c>
      <c r="U746">
        <v>0</v>
      </c>
      <c r="V746">
        <v>0</v>
      </c>
      <c r="W746">
        <v>0</v>
      </c>
      <c r="X746">
        <v>1</v>
      </c>
      <c r="Y746">
        <v>0</v>
      </c>
      <c r="Z746">
        <v>0</v>
      </c>
      <c r="AA746">
        <v>62</v>
      </c>
      <c r="AB746">
        <v>54</v>
      </c>
      <c r="AC746">
        <v>684</v>
      </c>
      <c r="AD746">
        <v>6.5279579176225502</v>
      </c>
      <c r="AE746">
        <f t="shared" si="34"/>
        <v>683.99999999999977</v>
      </c>
      <c r="AF746">
        <v>6.7491167198788542</v>
      </c>
      <c r="AG746">
        <f t="shared" si="35"/>
        <v>853.30472246224542</v>
      </c>
      <c r="AH746">
        <v>-0.22115880225630402</v>
      </c>
      <c r="AI746">
        <v>684</v>
      </c>
      <c r="AK746">
        <v>1</v>
      </c>
      <c r="AL746">
        <v>0</v>
      </c>
      <c r="AM746">
        <v>4.58</v>
      </c>
      <c r="AN746">
        <v>4.6100000000000003</v>
      </c>
      <c r="AO746">
        <v>2.85</v>
      </c>
    </row>
    <row r="747" spans="1:41" x14ac:dyDescent="0.3">
      <c r="A747">
        <v>1</v>
      </c>
      <c r="B747">
        <v>0.38</v>
      </c>
      <c r="C747">
        <f t="shared" si="33"/>
        <v>0.80834063819684221</v>
      </c>
      <c r="D747" t="s">
        <v>46</v>
      </c>
      <c r="E747">
        <v>0</v>
      </c>
      <c r="F747">
        <v>0</v>
      </c>
      <c r="G747">
        <v>0</v>
      </c>
      <c r="H747">
        <v>1</v>
      </c>
      <c r="I747">
        <v>0</v>
      </c>
      <c r="J747" t="s">
        <v>44</v>
      </c>
      <c r="K747">
        <v>0</v>
      </c>
      <c r="L747">
        <v>0</v>
      </c>
      <c r="M747">
        <v>0</v>
      </c>
      <c r="N747">
        <v>0</v>
      </c>
      <c r="O747">
        <v>0</v>
      </c>
      <c r="P747">
        <v>1</v>
      </c>
      <c r="Q747">
        <v>0</v>
      </c>
      <c r="R747" t="s">
        <v>49</v>
      </c>
      <c r="S747">
        <v>0</v>
      </c>
      <c r="T747">
        <v>0</v>
      </c>
      <c r="U747">
        <v>0</v>
      </c>
      <c r="V747">
        <v>0</v>
      </c>
      <c r="W747">
        <v>0</v>
      </c>
      <c r="X747">
        <v>1</v>
      </c>
      <c r="Y747">
        <v>0</v>
      </c>
      <c r="Z747">
        <v>0</v>
      </c>
      <c r="AA747">
        <v>61.7</v>
      </c>
      <c r="AB747">
        <v>59</v>
      </c>
      <c r="AC747">
        <v>812</v>
      </c>
      <c r="AD747">
        <v>6.6995003401616779</v>
      </c>
      <c r="AE747">
        <f t="shared" si="34"/>
        <v>812</v>
      </c>
      <c r="AF747">
        <v>6.5416245535872122</v>
      </c>
      <c r="AG747">
        <f t="shared" si="35"/>
        <v>693.41214870760723</v>
      </c>
      <c r="AH747">
        <v>0.15787578657446577</v>
      </c>
      <c r="AI747">
        <v>812</v>
      </c>
      <c r="AK747">
        <v>1</v>
      </c>
      <c r="AL747">
        <v>0</v>
      </c>
      <c r="AM747">
        <v>4.6399999999999997</v>
      </c>
      <c r="AN747">
        <v>4.5999999999999996</v>
      </c>
      <c r="AO747">
        <v>2.85</v>
      </c>
    </row>
    <row r="748" spans="1:41" x14ac:dyDescent="0.3">
      <c r="A748">
        <v>1</v>
      </c>
      <c r="B748">
        <v>0.56000000000000005</v>
      </c>
      <c r="C748">
        <f t="shared" si="33"/>
        <v>0.88029157857036111</v>
      </c>
      <c r="D748" t="s">
        <v>46</v>
      </c>
      <c r="E748">
        <v>0</v>
      </c>
      <c r="F748">
        <v>0</v>
      </c>
      <c r="G748">
        <v>0</v>
      </c>
      <c r="H748">
        <v>1</v>
      </c>
      <c r="I748">
        <v>0</v>
      </c>
      <c r="J748" t="s">
        <v>47</v>
      </c>
      <c r="K748">
        <v>0</v>
      </c>
      <c r="L748">
        <v>0</v>
      </c>
      <c r="M748">
        <v>0</v>
      </c>
      <c r="N748">
        <v>1</v>
      </c>
      <c r="O748">
        <v>0</v>
      </c>
      <c r="P748">
        <v>0</v>
      </c>
      <c r="Q748">
        <v>0</v>
      </c>
      <c r="R748" t="s">
        <v>45</v>
      </c>
      <c r="S748">
        <v>0</v>
      </c>
      <c r="T748">
        <v>0</v>
      </c>
      <c r="U748">
        <v>0</v>
      </c>
      <c r="V748">
        <v>1</v>
      </c>
      <c r="W748">
        <v>0</v>
      </c>
      <c r="X748">
        <v>0</v>
      </c>
      <c r="Y748">
        <v>0</v>
      </c>
      <c r="Z748">
        <v>0</v>
      </c>
      <c r="AA748">
        <v>59.6</v>
      </c>
      <c r="AB748">
        <v>58</v>
      </c>
      <c r="AC748">
        <v>1103</v>
      </c>
      <c r="AD748">
        <v>7.0057890192535028</v>
      </c>
      <c r="AE748">
        <f t="shared" si="34"/>
        <v>1103.0000000000005</v>
      </c>
      <c r="AF748">
        <v>7.0767704398291116</v>
      </c>
      <c r="AG748">
        <f t="shared" si="35"/>
        <v>1184.1380913242815</v>
      </c>
      <c r="AH748">
        <v>-7.0981420575608745E-2</v>
      </c>
      <c r="AI748">
        <v>1103</v>
      </c>
      <c r="AK748">
        <v>1</v>
      </c>
      <c r="AL748">
        <v>0</v>
      </c>
      <c r="AM748">
        <v>5.42</v>
      </c>
      <c r="AN748">
        <v>5.35</v>
      </c>
      <c r="AO748">
        <v>3.21</v>
      </c>
    </row>
    <row r="749" spans="1:41" x14ac:dyDescent="0.3">
      <c r="A749">
        <v>1</v>
      </c>
      <c r="B749">
        <v>0.9</v>
      </c>
      <c r="C749">
        <f t="shared" si="33"/>
        <v>0.97709755787710961</v>
      </c>
      <c r="D749" t="s">
        <v>52</v>
      </c>
      <c r="E749">
        <v>0</v>
      </c>
      <c r="F749">
        <v>0</v>
      </c>
      <c r="G749">
        <v>0</v>
      </c>
      <c r="H749">
        <v>0</v>
      </c>
      <c r="I749">
        <v>1</v>
      </c>
      <c r="J749" t="s">
        <v>47</v>
      </c>
      <c r="K749">
        <v>0</v>
      </c>
      <c r="L749">
        <v>0</v>
      </c>
      <c r="M749">
        <v>0</v>
      </c>
      <c r="N749">
        <v>1</v>
      </c>
      <c r="O749">
        <v>0</v>
      </c>
      <c r="P749">
        <v>0</v>
      </c>
      <c r="Q749">
        <v>0</v>
      </c>
      <c r="R749" t="s">
        <v>50</v>
      </c>
      <c r="S749">
        <v>0</v>
      </c>
      <c r="T749">
        <v>1</v>
      </c>
      <c r="U749">
        <v>0</v>
      </c>
      <c r="V749">
        <v>0</v>
      </c>
      <c r="W749">
        <v>0</v>
      </c>
      <c r="X749">
        <v>0</v>
      </c>
      <c r="Y749">
        <v>0</v>
      </c>
      <c r="Z749">
        <v>0</v>
      </c>
      <c r="AA749">
        <v>63.1</v>
      </c>
      <c r="AB749">
        <v>58</v>
      </c>
      <c r="AC749">
        <v>5670</v>
      </c>
      <c r="AD749">
        <v>8.6429443967217985</v>
      </c>
      <c r="AE749">
        <f t="shared" si="34"/>
        <v>5670.0000000000045</v>
      </c>
      <c r="AF749">
        <v>8.6318946509284178</v>
      </c>
      <c r="AG749">
        <f t="shared" si="35"/>
        <v>5607.6928145896109</v>
      </c>
      <c r="AH749">
        <v>1.1049745793380694E-2</v>
      </c>
      <c r="AI749">
        <v>5670</v>
      </c>
      <c r="AK749">
        <v>1</v>
      </c>
      <c r="AL749">
        <v>0</v>
      </c>
      <c r="AM749">
        <v>6.18</v>
      </c>
      <c r="AN749">
        <v>6.09</v>
      </c>
      <c r="AO749">
        <v>3.87</v>
      </c>
    </row>
    <row r="750" spans="1:41" x14ac:dyDescent="0.3">
      <c r="A750">
        <v>1</v>
      </c>
      <c r="B750">
        <v>0.53</v>
      </c>
      <c r="C750">
        <f t="shared" si="33"/>
        <v>0.86969758421831245</v>
      </c>
      <c r="D750" t="s">
        <v>37</v>
      </c>
      <c r="E750">
        <v>0</v>
      </c>
      <c r="F750">
        <v>0</v>
      </c>
      <c r="G750">
        <v>1</v>
      </c>
      <c r="H750">
        <v>0</v>
      </c>
      <c r="I750">
        <v>0</v>
      </c>
      <c r="J750" t="s">
        <v>47</v>
      </c>
      <c r="K750">
        <v>0</v>
      </c>
      <c r="L750">
        <v>0</v>
      </c>
      <c r="M750">
        <v>0</v>
      </c>
      <c r="N750">
        <v>1</v>
      </c>
      <c r="O750">
        <v>0</v>
      </c>
      <c r="P750">
        <v>0</v>
      </c>
      <c r="Q750">
        <v>0</v>
      </c>
      <c r="R750" t="s">
        <v>50</v>
      </c>
      <c r="S750">
        <v>0</v>
      </c>
      <c r="T750">
        <v>1</v>
      </c>
      <c r="U750">
        <v>0</v>
      </c>
      <c r="V750">
        <v>0</v>
      </c>
      <c r="W750">
        <v>0</v>
      </c>
      <c r="X750">
        <v>0</v>
      </c>
      <c r="Y750">
        <v>0</v>
      </c>
      <c r="Z750">
        <v>0</v>
      </c>
      <c r="AA750">
        <v>61.8</v>
      </c>
      <c r="AB750">
        <v>57</v>
      </c>
      <c r="AC750">
        <v>2247</v>
      </c>
      <c r="AD750">
        <v>7.7173512721853292</v>
      </c>
      <c r="AE750">
        <f t="shared" si="34"/>
        <v>2247</v>
      </c>
      <c r="AF750">
        <v>7.7393841596847679</v>
      </c>
      <c r="AG750">
        <f t="shared" si="35"/>
        <v>2297.057326934404</v>
      </c>
      <c r="AH750">
        <v>-2.2032887499438658E-2</v>
      </c>
      <c r="AI750">
        <v>2247</v>
      </c>
      <c r="AK750">
        <v>1</v>
      </c>
      <c r="AL750">
        <v>0</v>
      </c>
      <c r="AM750">
        <v>5.18</v>
      </c>
      <c r="AN750">
        <v>5.22</v>
      </c>
      <c r="AO750">
        <v>3.21</v>
      </c>
    </row>
    <row r="751" spans="1:41" x14ac:dyDescent="0.3">
      <c r="A751">
        <v>1</v>
      </c>
      <c r="B751">
        <v>0.83</v>
      </c>
      <c r="C751">
        <f t="shared" si="33"/>
        <v>0.9598542065367236</v>
      </c>
      <c r="D751" t="s">
        <v>46</v>
      </c>
      <c r="E751">
        <v>0</v>
      </c>
      <c r="F751">
        <v>0</v>
      </c>
      <c r="G751">
        <v>0</v>
      </c>
      <c r="H751">
        <v>1</v>
      </c>
      <c r="I751">
        <v>0</v>
      </c>
      <c r="J751" t="s">
        <v>48</v>
      </c>
      <c r="K751">
        <v>0</v>
      </c>
      <c r="L751">
        <v>0</v>
      </c>
      <c r="M751">
        <v>1</v>
      </c>
      <c r="N751">
        <v>0</v>
      </c>
      <c r="O751">
        <v>0</v>
      </c>
      <c r="P751">
        <v>0</v>
      </c>
      <c r="Q751">
        <v>0</v>
      </c>
      <c r="R751" t="s">
        <v>45</v>
      </c>
      <c r="S751">
        <v>0</v>
      </c>
      <c r="T751">
        <v>0</v>
      </c>
      <c r="U751">
        <v>0</v>
      </c>
      <c r="V751">
        <v>1</v>
      </c>
      <c r="W751">
        <v>0</v>
      </c>
      <c r="X751">
        <v>0</v>
      </c>
      <c r="Y751">
        <v>0</v>
      </c>
      <c r="Z751">
        <v>0</v>
      </c>
      <c r="AA751">
        <v>61.4</v>
      </c>
      <c r="AB751">
        <v>59</v>
      </c>
      <c r="AC751">
        <v>2840</v>
      </c>
      <c r="AD751">
        <v>7.9515593311552522</v>
      </c>
      <c r="AE751">
        <f t="shared" si="34"/>
        <v>2840.0000000000014</v>
      </c>
      <c r="AF751">
        <v>7.876998043520457</v>
      </c>
      <c r="AG751">
        <f t="shared" si="35"/>
        <v>2635.9476703787122</v>
      </c>
      <c r="AH751">
        <v>7.4561287634795193E-2</v>
      </c>
      <c r="AI751">
        <v>2840</v>
      </c>
      <c r="AK751">
        <v>1</v>
      </c>
      <c r="AL751">
        <v>0</v>
      </c>
      <c r="AM751">
        <v>6.08</v>
      </c>
      <c r="AN751">
        <v>6.04</v>
      </c>
      <c r="AO751">
        <v>3.72</v>
      </c>
    </row>
    <row r="752" spans="1:41" x14ac:dyDescent="0.3">
      <c r="A752">
        <v>1</v>
      </c>
      <c r="B752">
        <v>0.32</v>
      </c>
      <c r="C752">
        <f t="shared" si="33"/>
        <v>0.77836353222053056</v>
      </c>
      <c r="D752" t="s">
        <v>37</v>
      </c>
      <c r="E752">
        <v>0</v>
      </c>
      <c r="F752">
        <v>0</v>
      </c>
      <c r="G752">
        <v>1</v>
      </c>
      <c r="H752">
        <v>0</v>
      </c>
      <c r="I752">
        <v>0</v>
      </c>
      <c r="J752" t="s">
        <v>47</v>
      </c>
      <c r="K752">
        <v>0</v>
      </c>
      <c r="L752">
        <v>0</v>
      </c>
      <c r="M752">
        <v>0</v>
      </c>
      <c r="N752">
        <v>1</v>
      </c>
      <c r="O752">
        <v>0</v>
      </c>
      <c r="P752">
        <v>0</v>
      </c>
      <c r="Q752">
        <v>0</v>
      </c>
      <c r="R752" t="s">
        <v>49</v>
      </c>
      <c r="S752">
        <v>0</v>
      </c>
      <c r="T752">
        <v>0</v>
      </c>
      <c r="U752">
        <v>0</v>
      </c>
      <c r="V752">
        <v>0</v>
      </c>
      <c r="W752">
        <v>0</v>
      </c>
      <c r="X752">
        <v>1</v>
      </c>
      <c r="Y752">
        <v>0</v>
      </c>
      <c r="Z752">
        <v>0</v>
      </c>
      <c r="AA752">
        <v>62</v>
      </c>
      <c r="AB752">
        <v>57</v>
      </c>
      <c r="AC752">
        <v>524</v>
      </c>
      <c r="AD752">
        <v>6.261491684321042</v>
      </c>
      <c r="AE752">
        <f t="shared" si="34"/>
        <v>523.99999999999989</v>
      </c>
      <c r="AF752">
        <v>6.5124330771635979</v>
      </c>
      <c r="AG752">
        <f t="shared" si="35"/>
        <v>673.46301328006655</v>
      </c>
      <c r="AH752">
        <v>-0.2509413928425559</v>
      </c>
      <c r="AI752">
        <v>524</v>
      </c>
      <c r="AK752">
        <v>1</v>
      </c>
      <c r="AL752">
        <v>0</v>
      </c>
      <c r="AM752">
        <v>4.37</v>
      </c>
      <c r="AN752">
        <v>4.41</v>
      </c>
      <c r="AO752">
        <v>2.72</v>
      </c>
    </row>
    <row r="753" spans="1:41" x14ac:dyDescent="0.3">
      <c r="A753">
        <v>1</v>
      </c>
      <c r="B753">
        <v>0.95</v>
      </c>
      <c r="C753">
        <f t="shared" si="33"/>
        <v>0.98878397844804822</v>
      </c>
      <c r="D753" t="s">
        <v>42</v>
      </c>
      <c r="E753">
        <v>1</v>
      </c>
      <c r="F753">
        <v>0</v>
      </c>
      <c r="G753">
        <v>0</v>
      </c>
      <c r="H753">
        <v>0</v>
      </c>
      <c r="I753">
        <v>0</v>
      </c>
      <c r="J753" t="s">
        <v>48</v>
      </c>
      <c r="K753">
        <v>0</v>
      </c>
      <c r="L753">
        <v>0</v>
      </c>
      <c r="M753">
        <v>1</v>
      </c>
      <c r="N753">
        <v>0</v>
      </c>
      <c r="O753">
        <v>0</v>
      </c>
      <c r="P753">
        <v>0</v>
      </c>
      <c r="Q753">
        <v>0</v>
      </c>
      <c r="R753" t="s">
        <v>45</v>
      </c>
      <c r="S753">
        <v>0</v>
      </c>
      <c r="T753">
        <v>0</v>
      </c>
      <c r="U753">
        <v>0</v>
      </c>
      <c r="V753">
        <v>1</v>
      </c>
      <c r="W753">
        <v>0</v>
      </c>
      <c r="X753">
        <v>0</v>
      </c>
      <c r="Y753">
        <v>0</v>
      </c>
      <c r="Z753">
        <v>0</v>
      </c>
      <c r="AA753">
        <v>56</v>
      </c>
      <c r="AB753">
        <v>60</v>
      </c>
      <c r="AC753">
        <v>2815</v>
      </c>
      <c r="AD753">
        <v>7.9427175405737911</v>
      </c>
      <c r="AE753">
        <f t="shared" si="34"/>
        <v>2815.0000000000009</v>
      </c>
      <c r="AF753">
        <v>7.9982282457945075</v>
      </c>
      <c r="AG753">
        <f t="shared" si="35"/>
        <v>2975.6811382117294</v>
      </c>
      <c r="AH753">
        <v>-5.5510705220716439E-2</v>
      </c>
      <c r="AI753">
        <v>2815</v>
      </c>
      <c r="AK753">
        <v>1</v>
      </c>
      <c r="AL753">
        <v>0</v>
      </c>
      <c r="AM753">
        <v>6.62</v>
      </c>
      <c r="AN753">
        <v>6.53</v>
      </c>
      <c r="AO753">
        <v>3.68</v>
      </c>
    </row>
    <row r="754" spans="1:41" x14ac:dyDescent="0.3">
      <c r="A754">
        <v>1</v>
      </c>
      <c r="B754">
        <v>0.31</v>
      </c>
      <c r="C754">
        <f t="shared" si="33"/>
        <v>0.77294828243535307</v>
      </c>
      <c r="D754" t="s">
        <v>37</v>
      </c>
      <c r="E754">
        <v>0</v>
      </c>
      <c r="F754">
        <v>0</v>
      </c>
      <c r="G754">
        <v>1</v>
      </c>
      <c r="H754">
        <v>0</v>
      </c>
      <c r="I754">
        <v>0</v>
      </c>
      <c r="J754" t="s">
        <v>47</v>
      </c>
      <c r="K754">
        <v>0</v>
      </c>
      <c r="L754">
        <v>0</v>
      </c>
      <c r="M754">
        <v>0</v>
      </c>
      <c r="N754">
        <v>1</v>
      </c>
      <c r="O754">
        <v>0</v>
      </c>
      <c r="P754">
        <v>0</v>
      </c>
      <c r="Q754">
        <v>0</v>
      </c>
      <c r="R754" t="s">
        <v>36</v>
      </c>
      <c r="S754">
        <v>0</v>
      </c>
      <c r="T754">
        <v>0</v>
      </c>
      <c r="U754">
        <v>1</v>
      </c>
      <c r="V754">
        <v>0</v>
      </c>
      <c r="W754">
        <v>0</v>
      </c>
      <c r="X754">
        <v>0</v>
      </c>
      <c r="Y754">
        <v>0</v>
      </c>
      <c r="Z754">
        <v>0</v>
      </c>
      <c r="AA754">
        <v>61.6</v>
      </c>
      <c r="AB754">
        <v>56</v>
      </c>
      <c r="AC754">
        <v>627</v>
      </c>
      <c r="AD754">
        <v>6.4409465406329209</v>
      </c>
      <c r="AE754">
        <f t="shared" si="34"/>
        <v>627.00000000000011</v>
      </c>
      <c r="AF754">
        <v>6.2986486524024983</v>
      </c>
      <c r="AG754">
        <f t="shared" si="35"/>
        <v>543.83650119197478</v>
      </c>
      <c r="AH754">
        <v>0.14229788823042266</v>
      </c>
      <c r="AI754">
        <v>627</v>
      </c>
      <c r="AK754">
        <v>1</v>
      </c>
      <c r="AL754">
        <v>0</v>
      </c>
      <c r="AM754">
        <v>4.3600000000000003</v>
      </c>
      <c r="AN754">
        <v>4.4000000000000004</v>
      </c>
      <c r="AO754">
        <v>2.7</v>
      </c>
    </row>
    <row r="755" spans="1:41" x14ac:dyDescent="0.3">
      <c r="A755">
        <v>1</v>
      </c>
      <c r="B755">
        <v>0.71</v>
      </c>
      <c r="C755">
        <f t="shared" si="33"/>
        <v>0.92745257402238301</v>
      </c>
      <c r="D755" t="s">
        <v>37</v>
      </c>
      <c r="E755">
        <v>0</v>
      </c>
      <c r="F755">
        <v>0</v>
      </c>
      <c r="G755">
        <v>1</v>
      </c>
      <c r="H755">
        <v>0</v>
      </c>
      <c r="I755">
        <v>0</v>
      </c>
      <c r="J755" t="s">
        <v>48</v>
      </c>
      <c r="K755">
        <v>0</v>
      </c>
      <c r="L755">
        <v>0</v>
      </c>
      <c r="M755">
        <v>1</v>
      </c>
      <c r="N755">
        <v>0</v>
      </c>
      <c r="O755">
        <v>0</v>
      </c>
      <c r="P755">
        <v>0</v>
      </c>
      <c r="Q755">
        <v>0</v>
      </c>
      <c r="R755" t="s">
        <v>39</v>
      </c>
      <c r="S755">
        <v>0</v>
      </c>
      <c r="T755">
        <v>0</v>
      </c>
      <c r="U755">
        <v>0</v>
      </c>
      <c r="V755">
        <v>0</v>
      </c>
      <c r="W755">
        <v>0</v>
      </c>
      <c r="X755">
        <v>0</v>
      </c>
      <c r="Y755">
        <v>0</v>
      </c>
      <c r="Z755">
        <v>1</v>
      </c>
      <c r="AA755">
        <v>61.6</v>
      </c>
      <c r="AB755">
        <v>56</v>
      </c>
      <c r="AC755">
        <v>4497</v>
      </c>
      <c r="AD755">
        <v>8.4111657867707077</v>
      </c>
      <c r="AE755">
        <f t="shared" si="34"/>
        <v>4497.0000000000009</v>
      </c>
      <c r="AF755">
        <v>8.1890726332390695</v>
      </c>
      <c r="AG755">
        <f t="shared" si="35"/>
        <v>3601.3808964375648</v>
      </c>
      <c r="AH755">
        <v>0.22209315353163817</v>
      </c>
      <c r="AI755">
        <v>4497</v>
      </c>
      <c r="AK755">
        <v>1</v>
      </c>
      <c r="AL755">
        <v>0</v>
      </c>
      <c r="AM755">
        <v>5.73</v>
      </c>
      <c r="AN755">
        <v>5.75</v>
      </c>
      <c r="AO755">
        <v>3.53</v>
      </c>
    </row>
    <row r="756" spans="1:41" x14ac:dyDescent="0.3">
      <c r="A756">
        <v>1</v>
      </c>
      <c r="B756">
        <v>0.32</v>
      </c>
      <c r="C756">
        <f t="shared" si="33"/>
        <v>0.77836353222053056</v>
      </c>
      <c r="D756" t="s">
        <v>46</v>
      </c>
      <c r="E756">
        <v>0</v>
      </c>
      <c r="F756">
        <v>0</v>
      </c>
      <c r="G756">
        <v>0</v>
      </c>
      <c r="H756">
        <v>1</v>
      </c>
      <c r="I756">
        <v>0</v>
      </c>
      <c r="J756" t="s">
        <v>40</v>
      </c>
      <c r="K756">
        <v>0</v>
      </c>
      <c r="L756">
        <v>1</v>
      </c>
      <c r="M756">
        <v>0</v>
      </c>
      <c r="N756">
        <v>0</v>
      </c>
      <c r="O756">
        <v>0</v>
      </c>
      <c r="P756">
        <v>0</v>
      </c>
      <c r="Q756">
        <v>0</v>
      </c>
      <c r="R756" t="s">
        <v>49</v>
      </c>
      <c r="S756">
        <v>0</v>
      </c>
      <c r="T756">
        <v>0</v>
      </c>
      <c r="U756">
        <v>0</v>
      </c>
      <c r="V756">
        <v>0</v>
      </c>
      <c r="W756">
        <v>0</v>
      </c>
      <c r="X756">
        <v>1</v>
      </c>
      <c r="Y756">
        <v>0</v>
      </c>
      <c r="Z756">
        <v>0</v>
      </c>
      <c r="AA756">
        <v>61.2</v>
      </c>
      <c r="AB756">
        <v>59</v>
      </c>
      <c r="AC756">
        <v>900</v>
      </c>
      <c r="AD756">
        <v>6.8023947633243109</v>
      </c>
      <c r="AE756">
        <f t="shared" si="34"/>
        <v>900.00000000000011</v>
      </c>
      <c r="AF756">
        <v>6.5700036165813778</v>
      </c>
      <c r="AG756">
        <f t="shared" si="35"/>
        <v>713.37242309762348</v>
      </c>
      <c r="AH756">
        <v>0.23239114674293315</v>
      </c>
      <c r="AI756">
        <v>900</v>
      </c>
      <c r="AK756">
        <v>1</v>
      </c>
      <c r="AL756">
        <v>0</v>
      </c>
      <c r="AM756">
        <v>4.43</v>
      </c>
      <c r="AN756">
        <v>4.4000000000000004</v>
      </c>
      <c r="AO756">
        <v>2.7</v>
      </c>
    </row>
    <row r="757" spans="1:41" x14ac:dyDescent="0.3">
      <c r="A757">
        <v>1</v>
      </c>
      <c r="B757">
        <v>0.32</v>
      </c>
      <c r="C757">
        <f t="shared" si="33"/>
        <v>0.77836353222053056</v>
      </c>
      <c r="D757" t="s">
        <v>46</v>
      </c>
      <c r="E757">
        <v>0</v>
      </c>
      <c r="F757">
        <v>0</v>
      </c>
      <c r="G757">
        <v>0</v>
      </c>
      <c r="H757">
        <v>1</v>
      </c>
      <c r="I757">
        <v>0</v>
      </c>
      <c r="J757" t="s">
        <v>47</v>
      </c>
      <c r="K757">
        <v>0</v>
      </c>
      <c r="L757">
        <v>0</v>
      </c>
      <c r="M757">
        <v>0</v>
      </c>
      <c r="N757">
        <v>1</v>
      </c>
      <c r="O757">
        <v>0</v>
      </c>
      <c r="P757">
        <v>0</v>
      </c>
      <c r="Q757">
        <v>0</v>
      </c>
      <c r="R757" t="s">
        <v>49</v>
      </c>
      <c r="S757">
        <v>0</v>
      </c>
      <c r="T757">
        <v>0</v>
      </c>
      <c r="U757">
        <v>0</v>
      </c>
      <c r="V757">
        <v>0</v>
      </c>
      <c r="W757">
        <v>0</v>
      </c>
      <c r="X757">
        <v>1</v>
      </c>
      <c r="Y757">
        <v>0</v>
      </c>
      <c r="Z757">
        <v>0</v>
      </c>
      <c r="AA757">
        <v>62.6</v>
      </c>
      <c r="AB757">
        <v>60</v>
      </c>
      <c r="AC757">
        <v>720</v>
      </c>
      <c r="AD757">
        <v>6.5792512120101012</v>
      </c>
      <c r="AE757">
        <f t="shared" si="34"/>
        <v>720.00000000000011</v>
      </c>
      <c r="AF757">
        <v>6.4736243682074495</v>
      </c>
      <c r="AG757">
        <f t="shared" si="35"/>
        <v>647.82744234165375</v>
      </c>
      <c r="AH757">
        <v>0.10562684380265175</v>
      </c>
      <c r="AI757">
        <v>720</v>
      </c>
      <c r="AK757">
        <v>1</v>
      </c>
      <c r="AL757">
        <v>0</v>
      </c>
      <c r="AM757">
        <v>4.3600000000000003</v>
      </c>
      <c r="AN757">
        <v>4.33</v>
      </c>
      <c r="AO757">
        <v>2.72</v>
      </c>
    </row>
    <row r="758" spans="1:41" x14ac:dyDescent="0.3">
      <c r="A758">
        <v>1</v>
      </c>
      <c r="B758">
        <v>0.31</v>
      </c>
      <c r="C758">
        <f t="shared" si="33"/>
        <v>0.77294828243535307</v>
      </c>
      <c r="D758" t="s">
        <v>46</v>
      </c>
      <c r="E758">
        <v>0</v>
      </c>
      <c r="F758">
        <v>0</v>
      </c>
      <c r="G758">
        <v>0</v>
      </c>
      <c r="H758">
        <v>1</v>
      </c>
      <c r="I758">
        <v>0</v>
      </c>
      <c r="J758" t="s">
        <v>51</v>
      </c>
      <c r="K758">
        <v>1</v>
      </c>
      <c r="L758">
        <v>0</v>
      </c>
      <c r="M758">
        <v>0</v>
      </c>
      <c r="N758">
        <v>0</v>
      </c>
      <c r="O758">
        <v>0</v>
      </c>
      <c r="P758">
        <v>0</v>
      </c>
      <c r="Q758">
        <v>0</v>
      </c>
      <c r="R758" t="s">
        <v>50</v>
      </c>
      <c r="S758">
        <v>0</v>
      </c>
      <c r="T758">
        <v>1</v>
      </c>
      <c r="U758">
        <v>0</v>
      </c>
      <c r="V758">
        <v>0</v>
      </c>
      <c r="W758">
        <v>0</v>
      </c>
      <c r="X758">
        <v>0</v>
      </c>
      <c r="Y758">
        <v>0</v>
      </c>
      <c r="Z758">
        <v>0</v>
      </c>
      <c r="AA758">
        <v>60.2</v>
      </c>
      <c r="AB758">
        <v>59</v>
      </c>
      <c r="AC758">
        <v>1248</v>
      </c>
      <c r="AD758">
        <v>7.1292975489293733</v>
      </c>
      <c r="AE758">
        <f t="shared" si="34"/>
        <v>1248.0000000000005</v>
      </c>
      <c r="AF758">
        <v>6.9068003318751359</v>
      </c>
      <c r="AG758">
        <f t="shared" si="35"/>
        <v>999.04550870988214</v>
      </c>
      <c r="AH758">
        <v>0.22249721705423742</v>
      </c>
      <c r="AI758">
        <v>1248</v>
      </c>
      <c r="AK758">
        <v>1</v>
      </c>
      <c r="AL758">
        <v>0</v>
      </c>
      <c r="AM758">
        <v>4.42</v>
      </c>
      <c r="AN758">
        <v>4.3899999999999997</v>
      </c>
      <c r="AO758">
        <v>2.65</v>
      </c>
    </row>
    <row r="759" spans="1:41" x14ac:dyDescent="0.3">
      <c r="A759">
        <v>1</v>
      </c>
      <c r="B759">
        <v>0.46</v>
      </c>
      <c r="C759">
        <f t="shared" si="33"/>
        <v>0.84302498703315643</v>
      </c>
      <c r="D759" t="s">
        <v>52</v>
      </c>
      <c r="E759">
        <v>0</v>
      </c>
      <c r="F759">
        <v>0</v>
      </c>
      <c r="G759">
        <v>0</v>
      </c>
      <c r="H759">
        <v>0</v>
      </c>
      <c r="I759">
        <v>1</v>
      </c>
      <c r="J759" t="s">
        <v>40</v>
      </c>
      <c r="K759">
        <v>0</v>
      </c>
      <c r="L759">
        <v>1</v>
      </c>
      <c r="M759">
        <v>0</v>
      </c>
      <c r="N759">
        <v>0</v>
      </c>
      <c r="O759">
        <v>0</v>
      </c>
      <c r="P759">
        <v>0</v>
      </c>
      <c r="Q759">
        <v>0</v>
      </c>
      <c r="R759" t="s">
        <v>41</v>
      </c>
      <c r="S759">
        <v>0</v>
      </c>
      <c r="T759">
        <v>0</v>
      </c>
      <c r="U759">
        <v>0</v>
      </c>
      <c r="V759">
        <v>0</v>
      </c>
      <c r="W759">
        <v>1</v>
      </c>
      <c r="X759">
        <v>0</v>
      </c>
      <c r="Y759">
        <v>0</v>
      </c>
      <c r="Z759">
        <v>0</v>
      </c>
      <c r="AA759">
        <v>62.9</v>
      </c>
      <c r="AB759">
        <v>52</v>
      </c>
      <c r="AC759">
        <v>1257</v>
      </c>
      <c r="AD759">
        <v>7.1364832085902474</v>
      </c>
      <c r="AE759">
        <f t="shared" si="34"/>
        <v>1257</v>
      </c>
      <c r="AF759">
        <v>7.2546074248881407</v>
      </c>
      <c r="AG759">
        <f t="shared" si="35"/>
        <v>1414.6075543891022</v>
      </c>
      <c r="AH759">
        <v>-0.11812421629789327</v>
      </c>
      <c r="AI759">
        <v>1257</v>
      </c>
      <c r="AK759">
        <v>1</v>
      </c>
      <c r="AL759">
        <v>0</v>
      </c>
      <c r="AM759">
        <v>4.9000000000000004</v>
      </c>
      <c r="AN759">
        <v>4.95</v>
      </c>
      <c r="AO759">
        <v>3.1</v>
      </c>
    </row>
    <row r="760" spans="1:41" x14ac:dyDescent="0.3">
      <c r="A760">
        <v>1</v>
      </c>
      <c r="B760">
        <v>0.3</v>
      </c>
      <c r="C760">
        <f t="shared" si="33"/>
        <v>0.76739499771787789</v>
      </c>
      <c r="D760" t="s">
        <v>46</v>
      </c>
      <c r="E760">
        <v>0</v>
      </c>
      <c r="F760">
        <v>0</v>
      </c>
      <c r="G760">
        <v>0</v>
      </c>
      <c r="H760">
        <v>1</v>
      </c>
      <c r="I760">
        <v>0</v>
      </c>
      <c r="J760" t="s">
        <v>51</v>
      </c>
      <c r="K760">
        <v>1</v>
      </c>
      <c r="L760">
        <v>0</v>
      </c>
      <c r="M760">
        <v>0</v>
      </c>
      <c r="N760">
        <v>0</v>
      </c>
      <c r="O760">
        <v>0</v>
      </c>
      <c r="P760">
        <v>0</v>
      </c>
      <c r="Q760">
        <v>0</v>
      </c>
      <c r="R760" t="s">
        <v>49</v>
      </c>
      <c r="S760">
        <v>0</v>
      </c>
      <c r="T760">
        <v>0</v>
      </c>
      <c r="U760">
        <v>0</v>
      </c>
      <c r="V760">
        <v>0</v>
      </c>
      <c r="W760">
        <v>0</v>
      </c>
      <c r="X760">
        <v>1</v>
      </c>
      <c r="Y760">
        <v>0</v>
      </c>
      <c r="Z760">
        <v>0</v>
      </c>
      <c r="AA760">
        <v>61.7</v>
      </c>
      <c r="AB760">
        <v>59</v>
      </c>
      <c r="AC760">
        <v>710</v>
      </c>
      <c r="AD760">
        <v>6.5652649700353614</v>
      </c>
      <c r="AE760">
        <f t="shared" si="34"/>
        <v>710.00000000000023</v>
      </c>
      <c r="AF760">
        <v>6.5451174765323614</v>
      </c>
      <c r="AG760">
        <f t="shared" si="35"/>
        <v>695.83841883275829</v>
      </c>
      <c r="AH760">
        <v>2.0147493502999936E-2</v>
      </c>
      <c r="AI760">
        <v>710</v>
      </c>
      <c r="AK760">
        <v>1</v>
      </c>
      <c r="AL760">
        <v>0</v>
      </c>
      <c r="AM760">
        <v>4.25</v>
      </c>
      <c r="AN760">
        <v>4.28</v>
      </c>
      <c r="AO760">
        <v>2.63</v>
      </c>
    </row>
    <row r="761" spans="1:41" x14ac:dyDescent="0.3">
      <c r="A761">
        <v>1</v>
      </c>
      <c r="B761">
        <v>0.34</v>
      </c>
      <c r="C761">
        <f t="shared" si="33"/>
        <v>0.78880964799645237</v>
      </c>
      <c r="D761" t="s">
        <v>52</v>
      </c>
      <c r="E761">
        <v>0</v>
      </c>
      <c r="F761">
        <v>0</v>
      </c>
      <c r="G761">
        <v>0</v>
      </c>
      <c r="H761">
        <v>0</v>
      </c>
      <c r="I761">
        <v>1</v>
      </c>
      <c r="J761" t="s">
        <v>48</v>
      </c>
      <c r="K761">
        <v>0</v>
      </c>
      <c r="L761">
        <v>0</v>
      </c>
      <c r="M761">
        <v>1</v>
      </c>
      <c r="N761">
        <v>0</v>
      </c>
      <c r="O761">
        <v>0</v>
      </c>
      <c r="P761">
        <v>0</v>
      </c>
      <c r="Q761">
        <v>0</v>
      </c>
      <c r="R761" t="s">
        <v>49</v>
      </c>
      <c r="S761">
        <v>0</v>
      </c>
      <c r="T761">
        <v>0</v>
      </c>
      <c r="U761">
        <v>0</v>
      </c>
      <c r="V761">
        <v>0</v>
      </c>
      <c r="W761">
        <v>0</v>
      </c>
      <c r="X761">
        <v>1</v>
      </c>
      <c r="Y761">
        <v>0</v>
      </c>
      <c r="Z761">
        <v>0</v>
      </c>
      <c r="AA761">
        <v>62.9</v>
      </c>
      <c r="AB761">
        <v>58</v>
      </c>
      <c r="AC761">
        <v>686</v>
      </c>
      <c r="AD761">
        <v>6.5308776277258849</v>
      </c>
      <c r="AE761">
        <f t="shared" si="34"/>
        <v>685.99999999999977</v>
      </c>
      <c r="AF761">
        <v>6.6155936436866796</v>
      </c>
      <c r="AG761">
        <f t="shared" si="35"/>
        <v>746.64784157490692</v>
      </c>
      <c r="AH761">
        <v>-8.4716015960794699E-2</v>
      </c>
      <c r="AI761">
        <v>686</v>
      </c>
      <c r="AK761">
        <v>1</v>
      </c>
      <c r="AL761">
        <v>0</v>
      </c>
      <c r="AM761">
        <v>4.4400000000000004</v>
      </c>
      <c r="AN761">
        <v>4.46</v>
      </c>
      <c r="AO761">
        <v>2.8</v>
      </c>
    </row>
    <row r="762" spans="1:41" x14ac:dyDescent="0.3">
      <c r="A762">
        <v>1</v>
      </c>
      <c r="B762">
        <v>0.71</v>
      </c>
      <c r="C762">
        <f t="shared" si="33"/>
        <v>0.92745257402238301</v>
      </c>
      <c r="D762" t="s">
        <v>46</v>
      </c>
      <c r="E762">
        <v>0</v>
      </c>
      <c r="F762">
        <v>0</v>
      </c>
      <c r="G762">
        <v>0</v>
      </c>
      <c r="H762">
        <v>1</v>
      </c>
      <c r="I762">
        <v>0</v>
      </c>
      <c r="J762" t="s">
        <v>40</v>
      </c>
      <c r="K762">
        <v>0</v>
      </c>
      <c r="L762">
        <v>1</v>
      </c>
      <c r="M762">
        <v>0</v>
      </c>
      <c r="N762">
        <v>0</v>
      </c>
      <c r="O762">
        <v>0</v>
      </c>
      <c r="P762">
        <v>0</v>
      </c>
      <c r="Q762">
        <v>0</v>
      </c>
      <c r="R762" t="s">
        <v>49</v>
      </c>
      <c r="S762">
        <v>0</v>
      </c>
      <c r="T762">
        <v>0</v>
      </c>
      <c r="U762">
        <v>0</v>
      </c>
      <c r="V762">
        <v>0</v>
      </c>
      <c r="W762">
        <v>0</v>
      </c>
      <c r="X762">
        <v>1</v>
      </c>
      <c r="Y762">
        <v>0</v>
      </c>
      <c r="Z762">
        <v>0</v>
      </c>
      <c r="AA762">
        <v>62.4</v>
      </c>
      <c r="AB762">
        <v>60</v>
      </c>
      <c r="AC762">
        <v>2613</v>
      </c>
      <c r="AD762">
        <v>7.8682542655206129</v>
      </c>
      <c r="AE762">
        <f t="shared" si="34"/>
        <v>2613.0000000000009</v>
      </c>
      <c r="AF762">
        <v>7.9983197499465017</v>
      </c>
      <c r="AG762">
        <f t="shared" si="35"/>
        <v>2975.9534378489702</v>
      </c>
      <c r="AH762">
        <v>-0.13006548442588883</v>
      </c>
      <c r="AI762">
        <v>2613</v>
      </c>
      <c r="AK762">
        <v>1</v>
      </c>
      <c r="AL762">
        <v>0</v>
      </c>
      <c r="AM762">
        <v>5.68</v>
      </c>
      <c r="AN762">
        <v>5.66</v>
      </c>
      <c r="AO762">
        <v>3.54</v>
      </c>
    </row>
    <row r="763" spans="1:41" x14ac:dyDescent="0.3">
      <c r="A763">
        <v>1</v>
      </c>
      <c r="B763">
        <v>0.41</v>
      </c>
      <c r="C763">
        <f t="shared" si="33"/>
        <v>0.82196092099022677</v>
      </c>
      <c r="D763" t="s">
        <v>37</v>
      </c>
      <c r="E763">
        <v>0</v>
      </c>
      <c r="F763">
        <v>0</v>
      </c>
      <c r="G763">
        <v>1</v>
      </c>
      <c r="H763">
        <v>0</v>
      </c>
      <c r="I763">
        <v>0</v>
      </c>
      <c r="J763" t="s">
        <v>47</v>
      </c>
      <c r="K763">
        <v>0</v>
      </c>
      <c r="L763">
        <v>0</v>
      </c>
      <c r="M763">
        <v>0</v>
      </c>
      <c r="N763">
        <v>1</v>
      </c>
      <c r="O763">
        <v>0</v>
      </c>
      <c r="P763">
        <v>0</v>
      </c>
      <c r="Q763">
        <v>0</v>
      </c>
      <c r="R763" t="s">
        <v>39</v>
      </c>
      <c r="S763">
        <v>0</v>
      </c>
      <c r="T763">
        <v>0</v>
      </c>
      <c r="U763">
        <v>0</v>
      </c>
      <c r="V763">
        <v>0</v>
      </c>
      <c r="W763">
        <v>0</v>
      </c>
      <c r="X763">
        <v>0</v>
      </c>
      <c r="Y763">
        <v>0</v>
      </c>
      <c r="Z763">
        <v>1</v>
      </c>
      <c r="AA763">
        <v>62.2</v>
      </c>
      <c r="AB763">
        <v>56</v>
      </c>
      <c r="AC763">
        <v>1007</v>
      </c>
      <c r="AD763">
        <v>6.9147308927185627</v>
      </c>
      <c r="AE763">
        <f t="shared" si="34"/>
        <v>1007.0000000000003</v>
      </c>
      <c r="AF763">
        <v>7.137102453096265</v>
      </c>
      <c r="AG763">
        <f t="shared" si="35"/>
        <v>1257.7786314007913</v>
      </c>
      <c r="AH763">
        <v>-0.22237156037770234</v>
      </c>
      <c r="AI763">
        <v>1007</v>
      </c>
      <c r="AK763">
        <v>1</v>
      </c>
      <c r="AL763">
        <v>0</v>
      </c>
      <c r="AM763">
        <v>4.75</v>
      </c>
      <c r="AN763">
        <v>4.8</v>
      </c>
      <c r="AO763">
        <v>2.97</v>
      </c>
    </row>
    <row r="764" spans="1:41" x14ac:dyDescent="0.3">
      <c r="A764">
        <v>1</v>
      </c>
      <c r="B764">
        <v>0.71</v>
      </c>
      <c r="C764">
        <f t="shared" si="33"/>
        <v>0.92745257402238301</v>
      </c>
      <c r="D764" t="s">
        <v>37</v>
      </c>
      <c r="E764">
        <v>0</v>
      </c>
      <c r="F764">
        <v>0</v>
      </c>
      <c r="G764">
        <v>1</v>
      </c>
      <c r="H764">
        <v>0</v>
      </c>
      <c r="I764">
        <v>0</v>
      </c>
      <c r="J764" t="s">
        <v>44</v>
      </c>
      <c r="K764">
        <v>0</v>
      </c>
      <c r="L764">
        <v>0</v>
      </c>
      <c r="M764">
        <v>0</v>
      </c>
      <c r="N764">
        <v>0</v>
      </c>
      <c r="O764">
        <v>0</v>
      </c>
      <c r="P764">
        <v>1</v>
      </c>
      <c r="Q764">
        <v>0</v>
      </c>
      <c r="R764" t="s">
        <v>45</v>
      </c>
      <c r="S764">
        <v>0</v>
      </c>
      <c r="T764">
        <v>0</v>
      </c>
      <c r="U764">
        <v>0</v>
      </c>
      <c r="V764">
        <v>1</v>
      </c>
      <c r="W764">
        <v>0</v>
      </c>
      <c r="X764">
        <v>0</v>
      </c>
      <c r="Y764">
        <v>0</v>
      </c>
      <c r="Z764">
        <v>0</v>
      </c>
      <c r="AA764">
        <v>61.6</v>
      </c>
      <c r="AB764">
        <v>56</v>
      </c>
      <c r="AC764">
        <v>1947</v>
      </c>
      <c r="AD764">
        <v>7.5740450053721995</v>
      </c>
      <c r="AE764">
        <f t="shared" si="34"/>
        <v>1946.9999999999995</v>
      </c>
      <c r="AF764">
        <v>7.357795588995149</v>
      </c>
      <c r="AG764">
        <f t="shared" si="35"/>
        <v>1568.3754054489627</v>
      </c>
      <c r="AH764">
        <v>0.21624941637705053</v>
      </c>
      <c r="AI764">
        <v>1947</v>
      </c>
      <c r="AK764">
        <v>1</v>
      </c>
      <c r="AL764">
        <v>0</v>
      </c>
      <c r="AM764">
        <v>5.72</v>
      </c>
      <c r="AN764">
        <v>5.74</v>
      </c>
      <c r="AO764">
        <v>3.53</v>
      </c>
    </row>
    <row r="765" spans="1:41" x14ac:dyDescent="0.3">
      <c r="A765">
        <v>1</v>
      </c>
      <c r="B765">
        <v>0.72</v>
      </c>
      <c r="C765">
        <f t="shared" si="33"/>
        <v>0.93030941457244143</v>
      </c>
      <c r="D765" t="s">
        <v>37</v>
      </c>
      <c r="E765">
        <v>0</v>
      </c>
      <c r="F765">
        <v>0</v>
      </c>
      <c r="G765">
        <v>1</v>
      </c>
      <c r="H765">
        <v>0</v>
      </c>
      <c r="I765">
        <v>0</v>
      </c>
      <c r="J765" t="s">
        <v>48</v>
      </c>
      <c r="K765">
        <v>0</v>
      </c>
      <c r="L765">
        <v>0</v>
      </c>
      <c r="M765">
        <v>1</v>
      </c>
      <c r="N765">
        <v>0</v>
      </c>
      <c r="O765">
        <v>0</v>
      </c>
      <c r="P765">
        <v>0</v>
      </c>
      <c r="Q765">
        <v>0</v>
      </c>
      <c r="R765" t="s">
        <v>49</v>
      </c>
      <c r="S765">
        <v>0</v>
      </c>
      <c r="T765">
        <v>0</v>
      </c>
      <c r="U765">
        <v>0</v>
      </c>
      <c r="V765">
        <v>0</v>
      </c>
      <c r="W765">
        <v>0</v>
      </c>
      <c r="X765">
        <v>1</v>
      </c>
      <c r="Y765">
        <v>0</v>
      </c>
      <c r="Z765">
        <v>0</v>
      </c>
      <c r="AA765">
        <v>62.2</v>
      </c>
      <c r="AB765">
        <v>56</v>
      </c>
      <c r="AC765">
        <v>2956</v>
      </c>
      <c r="AD765">
        <v>7.9915922820680922</v>
      </c>
      <c r="AE765">
        <f t="shared" si="34"/>
        <v>2955.9999999999995</v>
      </c>
      <c r="AF765">
        <v>7.9883697807762974</v>
      </c>
      <c r="AG765">
        <f t="shared" si="35"/>
        <v>2946.4896180206183</v>
      </c>
      <c r="AH765">
        <v>3.2225012917947993E-3</v>
      </c>
      <c r="AI765">
        <v>2956</v>
      </c>
      <c r="AK765">
        <v>1</v>
      </c>
      <c r="AL765">
        <v>0</v>
      </c>
      <c r="AM765">
        <v>5.75</v>
      </c>
      <c r="AN765">
        <v>5.73</v>
      </c>
      <c r="AO765">
        <v>3.57</v>
      </c>
    </row>
    <row r="766" spans="1:41" x14ac:dyDescent="0.3">
      <c r="A766">
        <v>1</v>
      </c>
      <c r="B766">
        <v>0.71</v>
      </c>
      <c r="C766">
        <f t="shared" si="33"/>
        <v>0.92745257402238301</v>
      </c>
      <c r="D766" t="s">
        <v>37</v>
      </c>
      <c r="E766">
        <v>0</v>
      </c>
      <c r="F766">
        <v>0</v>
      </c>
      <c r="G766">
        <v>1</v>
      </c>
      <c r="H766">
        <v>0</v>
      </c>
      <c r="I766">
        <v>0</v>
      </c>
      <c r="J766" t="s">
        <v>38</v>
      </c>
      <c r="K766">
        <v>0</v>
      </c>
      <c r="L766">
        <v>0</v>
      </c>
      <c r="M766">
        <v>0</v>
      </c>
      <c r="N766">
        <v>0</v>
      </c>
      <c r="O766">
        <v>1</v>
      </c>
      <c r="P766">
        <v>0</v>
      </c>
      <c r="Q766">
        <v>0</v>
      </c>
      <c r="R766" t="s">
        <v>49</v>
      </c>
      <c r="S766">
        <v>0</v>
      </c>
      <c r="T766">
        <v>0</v>
      </c>
      <c r="U766">
        <v>0</v>
      </c>
      <c r="V766">
        <v>0</v>
      </c>
      <c r="W766">
        <v>0</v>
      </c>
      <c r="X766">
        <v>1</v>
      </c>
      <c r="Y766">
        <v>0</v>
      </c>
      <c r="Z766">
        <v>0</v>
      </c>
      <c r="AA766">
        <v>61.8</v>
      </c>
      <c r="AB766">
        <v>55</v>
      </c>
      <c r="AC766">
        <v>3080</v>
      </c>
      <c r="AD766">
        <v>8.0326848759676199</v>
      </c>
      <c r="AE766">
        <f t="shared" si="34"/>
        <v>3079.9999999999995</v>
      </c>
      <c r="AF766">
        <v>7.8073837338850609</v>
      </c>
      <c r="AG766">
        <f t="shared" si="35"/>
        <v>2458.6894274281117</v>
      </c>
      <c r="AH766">
        <v>0.22530114208255902</v>
      </c>
      <c r="AI766">
        <v>3080</v>
      </c>
      <c r="AK766">
        <v>1</v>
      </c>
      <c r="AL766">
        <v>0</v>
      </c>
      <c r="AM766">
        <v>5.73</v>
      </c>
      <c r="AN766">
        <v>5.75</v>
      </c>
      <c r="AO766">
        <v>3.55</v>
      </c>
    </row>
    <row r="767" spans="1:41" x14ac:dyDescent="0.3">
      <c r="A767">
        <v>1</v>
      </c>
      <c r="B767">
        <v>0.79</v>
      </c>
      <c r="C767">
        <f t="shared" si="33"/>
        <v>0.9494851951207155</v>
      </c>
      <c r="D767" t="s">
        <v>52</v>
      </c>
      <c r="E767">
        <v>0</v>
      </c>
      <c r="F767">
        <v>0</v>
      </c>
      <c r="G767">
        <v>0</v>
      </c>
      <c r="H767">
        <v>0</v>
      </c>
      <c r="I767">
        <v>1</v>
      </c>
      <c r="J767" t="s">
        <v>38</v>
      </c>
      <c r="K767">
        <v>0</v>
      </c>
      <c r="L767">
        <v>0</v>
      </c>
      <c r="M767">
        <v>0</v>
      </c>
      <c r="N767">
        <v>0</v>
      </c>
      <c r="O767">
        <v>1</v>
      </c>
      <c r="P767">
        <v>0</v>
      </c>
      <c r="Q767">
        <v>0</v>
      </c>
      <c r="R767" t="s">
        <v>49</v>
      </c>
      <c r="S767">
        <v>0</v>
      </c>
      <c r="T767">
        <v>0</v>
      </c>
      <c r="U767">
        <v>0</v>
      </c>
      <c r="V767">
        <v>0</v>
      </c>
      <c r="W767">
        <v>0</v>
      </c>
      <c r="X767">
        <v>1</v>
      </c>
      <c r="Y767">
        <v>0</v>
      </c>
      <c r="Z767">
        <v>0</v>
      </c>
      <c r="AA767">
        <v>61.5</v>
      </c>
      <c r="AB767">
        <v>55</v>
      </c>
      <c r="AC767">
        <v>2945</v>
      </c>
      <c r="AD767">
        <v>7.987864096085687</v>
      </c>
      <c r="AE767">
        <f t="shared" si="34"/>
        <v>2945</v>
      </c>
      <c r="AF767">
        <v>7.9903965469131126</v>
      </c>
      <c r="AG767">
        <f t="shared" si="35"/>
        <v>2952.4675192584732</v>
      </c>
      <c r="AH767">
        <v>-2.5324508274255919E-3</v>
      </c>
      <c r="AI767">
        <v>2945</v>
      </c>
      <c r="AK767">
        <v>1</v>
      </c>
      <c r="AL767">
        <v>0</v>
      </c>
      <c r="AM767">
        <v>5.89</v>
      </c>
      <c r="AN767">
        <v>5.94</v>
      </c>
      <c r="AO767">
        <v>3.64</v>
      </c>
    </row>
    <row r="768" spans="1:41" x14ac:dyDescent="0.3">
      <c r="A768">
        <v>1</v>
      </c>
      <c r="B768">
        <v>0.3</v>
      </c>
      <c r="C768">
        <f t="shared" si="33"/>
        <v>0.76739499771787789</v>
      </c>
      <c r="D768" t="s">
        <v>37</v>
      </c>
      <c r="E768">
        <v>0</v>
      </c>
      <c r="F768">
        <v>0</v>
      </c>
      <c r="G768">
        <v>1</v>
      </c>
      <c r="H768">
        <v>0</v>
      </c>
      <c r="I768">
        <v>0</v>
      </c>
      <c r="J768" t="s">
        <v>40</v>
      </c>
      <c r="K768">
        <v>0</v>
      </c>
      <c r="L768">
        <v>1</v>
      </c>
      <c r="M768">
        <v>0</v>
      </c>
      <c r="N768">
        <v>0</v>
      </c>
      <c r="O768">
        <v>0</v>
      </c>
      <c r="P768">
        <v>0</v>
      </c>
      <c r="Q768">
        <v>0</v>
      </c>
      <c r="R768" t="s">
        <v>49</v>
      </c>
      <c r="S768">
        <v>0</v>
      </c>
      <c r="T768">
        <v>0</v>
      </c>
      <c r="U768">
        <v>0</v>
      </c>
      <c r="V768">
        <v>0</v>
      </c>
      <c r="W768">
        <v>0</v>
      </c>
      <c r="X768">
        <v>1</v>
      </c>
      <c r="Y768">
        <v>0</v>
      </c>
      <c r="Z768">
        <v>0</v>
      </c>
      <c r="AA768">
        <v>61.7</v>
      </c>
      <c r="AB768">
        <v>58</v>
      </c>
      <c r="AC768">
        <v>621</v>
      </c>
      <c r="AD768">
        <v>6.4313310819334788</v>
      </c>
      <c r="AE768">
        <f t="shared" si="34"/>
        <v>621</v>
      </c>
      <c r="AF768">
        <v>6.5346276053763503</v>
      </c>
      <c r="AG768">
        <f t="shared" si="35"/>
        <v>688.57731408307075</v>
      </c>
      <c r="AH768">
        <v>-0.10329652344287155</v>
      </c>
      <c r="AI768">
        <v>621</v>
      </c>
      <c r="AK768">
        <v>1</v>
      </c>
      <c r="AL768">
        <v>0</v>
      </c>
      <c r="AM768">
        <v>4.2699999999999996</v>
      </c>
      <c r="AN768">
        <v>4.29</v>
      </c>
      <c r="AO768">
        <v>2.64</v>
      </c>
    </row>
    <row r="769" spans="1:41" x14ac:dyDescent="0.3">
      <c r="A769">
        <v>1</v>
      </c>
      <c r="B769">
        <v>0.32</v>
      </c>
      <c r="C769">
        <f t="shared" si="33"/>
        <v>0.77836353222053056</v>
      </c>
      <c r="D769" t="s">
        <v>37</v>
      </c>
      <c r="E769">
        <v>0</v>
      </c>
      <c r="F769">
        <v>0</v>
      </c>
      <c r="G769">
        <v>1</v>
      </c>
      <c r="H769">
        <v>0</v>
      </c>
      <c r="I769">
        <v>0</v>
      </c>
      <c r="J769" t="s">
        <v>40</v>
      </c>
      <c r="K769">
        <v>0</v>
      </c>
      <c r="L769">
        <v>1</v>
      </c>
      <c r="M769">
        <v>0</v>
      </c>
      <c r="N769">
        <v>0</v>
      </c>
      <c r="O769">
        <v>0</v>
      </c>
      <c r="P769">
        <v>0</v>
      </c>
      <c r="Q769">
        <v>0</v>
      </c>
      <c r="R769" t="s">
        <v>41</v>
      </c>
      <c r="S769">
        <v>0</v>
      </c>
      <c r="T769">
        <v>0</v>
      </c>
      <c r="U769">
        <v>0</v>
      </c>
      <c r="V769">
        <v>0</v>
      </c>
      <c r="W769">
        <v>1</v>
      </c>
      <c r="X769">
        <v>0</v>
      </c>
      <c r="Y769">
        <v>0</v>
      </c>
      <c r="Z769">
        <v>0</v>
      </c>
      <c r="AA769">
        <v>61.5</v>
      </c>
      <c r="AB769">
        <v>55</v>
      </c>
      <c r="AC769">
        <v>825</v>
      </c>
      <c r="AD769">
        <v>6.7153833863346808</v>
      </c>
      <c r="AE769">
        <f t="shared" si="34"/>
        <v>824.99999999999989</v>
      </c>
      <c r="AF769">
        <v>6.6641363427449178</v>
      </c>
      <c r="AG769">
        <f t="shared" si="35"/>
        <v>783.78624990105277</v>
      </c>
      <c r="AH769">
        <v>5.1247043589762953E-2</v>
      </c>
      <c r="AI769">
        <v>825</v>
      </c>
      <c r="AK769">
        <v>1</v>
      </c>
      <c r="AL769">
        <v>0</v>
      </c>
      <c r="AM769">
        <v>4.43</v>
      </c>
      <c r="AN769">
        <v>4.45</v>
      </c>
      <c r="AO769">
        <v>2.73</v>
      </c>
    </row>
    <row r="770" spans="1:41" x14ac:dyDescent="0.3">
      <c r="A770">
        <v>1</v>
      </c>
      <c r="B770">
        <v>0.82</v>
      </c>
      <c r="C770">
        <f t="shared" si="33"/>
        <v>0.95729913422253865</v>
      </c>
      <c r="D770" t="s">
        <v>46</v>
      </c>
      <c r="E770">
        <v>0</v>
      </c>
      <c r="F770">
        <v>0</v>
      </c>
      <c r="G770">
        <v>0</v>
      </c>
      <c r="H770">
        <v>1</v>
      </c>
      <c r="I770">
        <v>0</v>
      </c>
      <c r="J770" t="s">
        <v>48</v>
      </c>
      <c r="K770">
        <v>0</v>
      </c>
      <c r="L770">
        <v>0</v>
      </c>
      <c r="M770">
        <v>1</v>
      </c>
      <c r="N770">
        <v>0</v>
      </c>
      <c r="O770">
        <v>0</v>
      </c>
      <c r="P770">
        <v>0</v>
      </c>
      <c r="Q770">
        <v>0</v>
      </c>
      <c r="R770" t="s">
        <v>36</v>
      </c>
      <c r="S770">
        <v>0</v>
      </c>
      <c r="T770">
        <v>0</v>
      </c>
      <c r="U770">
        <v>1</v>
      </c>
      <c r="V770">
        <v>0</v>
      </c>
      <c r="W770">
        <v>0</v>
      </c>
      <c r="X770">
        <v>0</v>
      </c>
      <c r="Y770">
        <v>0</v>
      </c>
      <c r="Z770">
        <v>0</v>
      </c>
      <c r="AA770">
        <v>61.1</v>
      </c>
      <c r="AB770">
        <v>60</v>
      </c>
      <c r="AC770">
        <v>3080</v>
      </c>
      <c r="AD770">
        <v>8.0326848759676199</v>
      </c>
      <c r="AE770">
        <f t="shared" si="34"/>
        <v>3079.9999999999995</v>
      </c>
      <c r="AF770">
        <v>8.0779654463549075</v>
      </c>
      <c r="AG770">
        <f t="shared" si="35"/>
        <v>3222.6698674196409</v>
      </c>
      <c r="AH770">
        <v>-4.5280570387287611E-2</v>
      </c>
      <c r="AI770">
        <v>3080</v>
      </c>
      <c r="AK770">
        <v>1</v>
      </c>
      <c r="AL770">
        <v>0</v>
      </c>
      <c r="AM770">
        <v>6.02</v>
      </c>
      <c r="AN770">
        <v>5.96</v>
      </c>
      <c r="AO770">
        <v>3.66</v>
      </c>
    </row>
    <row r="771" spans="1:41" x14ac:dyDescent="0.3">
      <c r="A771">
        <v>1</v>
      </c>
      <c r="B771">
        <v>0.31</v>
      </c>
      <c r="C771">
        <f t="shared" ref="C771:C834" si="36">(B771^0.2199)</f>
        <v>0.77294828243535307</v>
      </c>
      <c r="D771" t="s">
        <v>37</v>
      </c>
      <c r="E771">
        <v>0</v>
      </c>
      <c r="F771">
        <v>0</v>
      </c>
      <c r="G771">
        <v>1</v>
      </c>
      <c r="H771">
        <v>0</v>
      </c>
      <c r="I771">
        <v>0</v>
      </c>
      <c r="J771" t="s">
        <v>48</v>
      </c>
      <c r="K771">
        <v>0</v>
      </c>
      <c r="L771">
        <v>0</v>
      </c>
      <c r="M771">
        <v>1</v>
      </c>
      <c r="N771">
        <v>0</v>
      </c>
      <c r="O771">
        <v>0</v>
      </c>
      <c r="P771">
        <v>0</v>
      </c>
      <c r="Q771">
        <v>0</v>
      </c>
      <c r="R771" t="s">
        <v>50</v>
      </c>
      <c r="S771">
        <v>0</v>
      </c>
      <c r="T771">
        <v>1</v>
      </c>
      <c r="U771">
        <v>0</v>
      </c>
      <c r="V771">
        <v>0</v>
      </c>
      <c r="W771">
        <v>0</v>
      </c>
      <c r="X771">
        <v>0</v>
      </c>
      <c r="Y771">
        <v>0</v>
      </c>
      <c r="Z771">
        <v>0</v>
      </c>
      <c r="AA771">
        <v>62.1</v>
      </c>
      <c r="AB771">
        <v>54</v>
      </c>
      <c r="AC771">
        <v>914</v>
      </c>
      <c r="AD771">
        <v>6.8178305714541496</v>
      </c>
      <c r="AE771">
        <f t="shared" ref="AE771:AE834" si="37">EXP(AD771)</f>
        <v>913.99999999999966</v>
      </c>
      <c r="AF771">
        <v>6.8536538731104013</v>
      </c>
      <c r="AG771">
        <f t="shared" ref="AG771:AG834" si="38">EXP(AF771)</f>
        <v>947.33603619425696</v>
      </c>
      <c r="AH771">
        <v>-3.5823301656251694E-2</v>
      </c>
      <c r="AI771">
        <v>914</v>
      </c>
      <c r="AK771">
        <v>1</v>
      </c>
      <c r="AL771">
        <v>0</v>
      </c>
      <c r="AM771">
        <v>4.3600000000000003</v>
      </c>
      <c r="AN771">
        <v>4.4000000000000004</v>
      </c>
      <c r="AO771">
        <v>2.72</v>
      </c>
    </row>
    <row r="772" spans="1:41" x14ac:dyDescent="0.3">
      <c r="A772">
        <v>1</v>
      </c>
      <c r="B772">
        <v>0.28999999999999998</v>
      </c>
      <c r="C772">
        <f t="shared" si="36"/>
        <v>0.7616953770424163</v>
      </c>
      <c r="D772" t="s">
        <v>52</v>
      </c>
      <c r="E772">
        <v>0</v>
      </c>
      <c r="F772">
        <v>0</v>
      </c>
      <c r="G772">
        <v>0</v>
      </c>
      <c r="H772">
        <v>0</v>
      </c>
      <c r="I772">
        <v>1</v>
      </c>
      <c r="J772" t="s">
        <v>47</v>
      </c>
      <c r="K772">
        <v>0</v>
      </c>
      <c r="L772">
        <v>0</v>
      </c>
      <c r="M772">
        <v>0</v>
      </c>
      <c r="N772">
        <v>1</v>
      </c>
      <c r="O772">
        <v>0</v>
      </c>
      <c r="P772">
        <v>0</v>
      </c>
      <c r="Q772">
        <v>0</v>
      </c>
      <c r="R772" t="s">
        <v>49</v>
      </c>
      <c r="S772">
        <v>0</v>
      </c>
      <c r="T772">
        <v>0</v>
      </c>
      <c r="U772">
        <v>0</v>
      </c>
      <c r="V772">
        <v>0</v>
      </c>
      <c r="W772">
        <v>0</v>
      </c>
      <c r="X772">
        <v>1</v>
      </c>
      <c r="Y772">
        <v>0</v>
      </c>
      <c r="Z772">
        <v>0</v>
      </c>
      <c r="AA772">
        <v>62</v>
      </c>
      <c r="AB772">
        <v>55</v>
      </c>
      <c r="AC772">
        <v>471</v>
      </c>
      <c r="AD772">
        <v>6.1548580940164177</v>
      </c>
      <c r="AE772">
        <f t="shared" si="37"/>
        <v>471</v>
      </c>
      <c r="AF772">
        <v>6.2881408448578409</v>
      </c>
      <c r="AG772">
        <f t="shared" si="38"/>
        <v>538.15189060366617</v>
      </c>
      <c r="AH772">
        <v>-0.13328275084142316</v>
      </c>
      <c r="AI772">
        <v>471</v>
      </c>
      <c r="AK772">
        <v>1</v>
      </c>
      <c r="AL772">
        <v>0</v>
      </c>
      <c r="AM772">
        <v>4.24</v>
      </c>
      <c r="AN772">
        <v>4.2699999999999996</v>
      </c>
      <c r="AO772">
        <v>2.63</v>
      </c>
    </row>
    <row r="773" spans="1:41" x14ac:dyDescent="0.3">
      <c r="A773">
        <v>1</v>
      </c>
      <c r="B773">
        <v>0.3</v>
      </c>
      <c r="C773">
        <f t="shared" si="36"/>
        <v>0.76739499771787789</v>
      </c>
      <c r="D773" t="s">
        <v>46</v>
      </c>
      <c r="E773">
        <v>0</v>
      </c>
      <c r="F773">
        <v>0</v>
      </c>
      <c r="G773">
        <v>0</v>
      </c>
      <c r="H773">
        <v>1</v>
      </c>
      <c r="I773">
        <v>0</v>
      </c>
      <c r="J773" t="s">
        <v>51</v>
      </c>
      <c r="K773">
        <v>1</v>
      </c>
      <c r="L773">
        <v>0</v>
      </c>
      <c r="M773">
        <v>0</v>
      </c>
      <c r="N773">
        <v>0</v>
      </c>
      <c r="O773">
        <v>0</v>
      </c>
      <c r="P773">
        <v>0</v>
      </c>
      <c r="Q773">
        <v>0</v>
      </c>
      <c r="R773" t="s">
        <v>36</v>
      </c>
      <c r="S773">
        <v>0</v>
      </c>
      <c r="T773">
        <v>0</v>
      </c>
      <c r="U773">
        <v>1</v>
      </c>
      <c r="V773">
        <v>0</v>
      </c>
      <c r="W773">
        <v>0</v>
      </c>
      <c r="X773">
        <v>0</v>
      </c>
      <c r="Y773">
        <v>0</v>
      </c>
      <c r="Z773">
        <v>0</v>
      </c>
      <c r="AA773">
        <v>62.5</v>
      </c>
      <c r="AB773">
        <v>59</v>
      </c>
      <c r="AC773">
        <v>709</v>
      </c>
      <c r="AD773">
        <v>6.5638555265321274</v>
      </c>
      <c r="AE773">
        <f t="shared" si="37"/>
        <v>709</v>
      </c>
      <c r="AF773">
        <v>6.3672317775484704</v>
      </c>
      <c r="AG773">
        <f t="shared" si="38"/>
        <v>582.44326266664496</v>
      </c>
      <c r="AH773">
        <v>0.19662374898365709</v>
      </c>
      <c r="AI773">
        <v>709</v>
      </c>
      <c r="AK773">
        <v>1</v>
      </c>
      <c r="AL773">
        <v>0</v>
      </c>
      <c r="AM773">
        <v>4.28</v>
      </c>
      <c r="AN773">
        <v>4.26</v>
      </c>
      <c r="AO773">
        <v>2.67</v>
      </c>
    </row>
    <row r="774" spans="1:41" x14ac:dyDescent="0.3">
      <c r="A774">
        <v>1</v>
      </c>
      <c r="B774">
        <v>0.7</v>
      </c>
      <c r="C774">
        <f t="shared" si="36"/>
        <v>0.9245641699070527</v>
      </c>
      <c r="D774" t="s">
        <v>37</v>
      </c>
      <c r="E774">
        <v>0</v>
      </c>
      <c r="F774">
        <v>0</v>
      </c>
      <c r="G774">
        <v>1</v>
      </c>
      <c r="H774">
        <v>0</v>
      </c>
      <c r="I774">
        <v>0</v>
      </c>
      <c r="J774" t="s">
        <v>40</v>
      </c>
      <c r="K774">
        <v>0</v>
      </c>
      <c r="L774">
        <v>1</v>
      </c>
      <c r="M774">
        <v>0</v>
      </c>
      <c r="N774">
        <v>0</v>
      </c>
      <c r="O774">
        <v>0</v>
      </c>
      <c r="P774">
        <v>0</v>
      </c>
      <c r="Q774">
        <v>0</v>
      </c>
      <c r="R774" t="s">
        <v>41</v>
      </c>
      <c r="S774">
        <v>0</v>
      </c>
      <c r="T774">
        <v>0</v>
      </c>
      <c r="U774">
        <v>0</v>
      </c>
      <c r="V774">
        <v>0</v>
      </c>
      <c r="W774">
        <v>1</v>
      </c>
      <c r="X774">
        <v>0</v>
      </c>
      <c r="Y774">
        <v>0</v>
      </c>
      <c r="Z774">
        <v>0</v>
      </c>
      <c r="AA774">
        <v>62.2</v>
      </c>
      <c r="AB774">
        <v>58</v>
      </c>
      <c r="AC774">
        <v>3107</v>
      </c>
      <c r="AD774">
        <v>8.0414129093930473</v>
      </c>
      <c r="AE774">
        <f t="shared" si="37"/>
        <v>3106.9999999999995</v>
      </c>
      <c r="AF774">
        <v>8.099775068191807</v>
      </c>
      <c r="AG774">
        <f t="shared" si="38"/>
        <v>3293.7271279570687</v>
      </c>
      <c r="AH774">
        <v>-5.8362158798759722E-2</v>
      </c>
      <c r="AI774">
        <v>3107</v>
      </c>
      <c r="AK774">
        <v>1</v>
      </c>
      <c r="AL774">
        <v>0</v>
      </c>
      <c r="AM774">
        <v>5.62</v>
      </c>
      <c r="AN774">
        <v>5.69</v>
      </c>
      <c r="AO774">
        <v>3.52</v>
      </c>
    </row>
    <row r="775" spans="1:41" x14ac:dyDescent="0.3">
      <c r="A775">
        <v>1</v>
      </c>
      <c r="B775">
        <v>0.39</v>
      </c>
      <c r="C775">
        <f t="shared" si="36"/>
        <v>0.81297109959900216</v>
      </c>
      <c r="D775" t="s">
        <v>34</v>
      </c>
      <c r="E775">
        <v>0</v>
      </c>
      <c r="F775">
        <v>1</v>
      </c>
      <c r="G775">
        <v>0</v>
      </c>
      <c r="H775">
        <v>0</v>
      </c>
      <c r="I775">
        <v>0</v>
      </c>
      <c r="J775" t="s">
        <v>47</v>
      </c>
      <c r="K775">
        <v>0</v>
      </c>
      <c r="L775">
        <v>0</v>
      </c>
      <c r="M775">
        <v>0</v>
      </c>
      <c r="N775">
        <v>1</v>
      </c>
      <c r="O775">
        <v>0</v>
      </c>
      <c r="P775">
        <v>0</v>
      </c>
      <c r="Q775">
        <v>0</v>
      </c>
      <c r="R775" t="s">
        <v>49</v>
      </c>
      <c r="S775">
        <v>0</v>
      </c>
      <c r="T775">
        <v>0</v>
      </c>
      <c r="U775">
        <v>0</v>
      </c>
      <c r="V775">
        <v>0</v>
      </c>
      <c r="W775">
        <v>0</v>
      </c>
      <c r="X775">
        <v>1</v>
      </c>
      <c r="Y775">
        <v>0</v>
      </c>
      <c r="Z775">
        <v>0</v>
      </c>
      <c r="AA775">
        <v>60.3</v>
      </c>
      <c r="AB775">
        <v>60.6</v>
      </c>
      <c r="AC775">
        <v>743</v>
      </c>
      <c r="AD775">
        <v>6.6106960447177592</v>
      </c>
      <c r="AE775">
        <f t="shared" si="37"/>
        <v>743</v>
      </c>
      <c r="AF775">
        <v>6.7618774460773992</v>
      </c>
      <c r="AG775">
        <f t="shared" si="38"/>
        <v>864.26328127004194</v>
      </c>
      <c r="AH775">
        <v>-0.15118140135963998</v>
      </c>
      <c r="AI775">
        <v>743</v>
      </c>
      <c r="AK775">
        <v>1</v>
      </c>
      <c r="AL775">
        <v>0</v>
      </c>
      <c r="AM775">
        <v>4.7</v>
      </c>
      <c r="AN775">
        <v>4.71</v>
      </c>
      <c r="AO775">
        <v>2.84</v>
      </c>
    </row>
    <row r="776" spans="1:41" x14ac:dyDescent="0.3">
      <c r="A776">
        <v>1</v>
      </c>
      <c r="B776">
        <v>0.31</v>
      </c>
      <c r="C776">
        <f t="shared" si="36"/>
        <v>0.77294828243535307</v>
      </c>
      <c r="D776" t="s">
        <v>52</v>
      </c>
      <c r="E776">
        <v>0</v>
      </c>
      <c r="F776">
        <v>0</v>
      </c>
      <c r="G776">
        <v>0</v>
      </c>
      <c r="H776">
        <v>0</v>
      </c>
      <c r="I776">
        <v>1</v>
      </c>
      <c r="J776" t="s">
        <v>47</v>
      </c>
      <c r="K776">
        <v>0</v>
      </c>
      <c r="L776">
        <v>0</v>
      </c>
      <c r="M776">
        <v>0</v>
      </c>
      <c r="N776">
        <v>1</v>
      </c>
      <c r="O776">
        <v>0</v>
      </c>
      <c r="P776">
        <v>0</v>
      </c>
      <c r="Q776">
        <v>0</v>
      </c>
      <c r="R776" t="s">
        <v>43</v>
      </c>
      <c r="S776">
        <v>0</v>
      </c>
      <c r="T776">
        <v>0</v>
      </c>
      <c r="U776">
        <v>0</v>
      </c>
      <c r="V776">
        <v>0</v>
      </c>
      <c r="W776">
        <v>0</v>
      </c>
      <c r="X776">
        <v>0</v>
      </c>
      <c r="Y776">
        <v>1</v>
      </c>
      <c r="Z776">
        <v>0</v>
      </c>
      <c r="AA776">
        <v>62.8</v>
      </c>
      <c r="AB776">
        <v>53</v>
      </c>
      <c r="AC776">
        <v>816</v>
      </c>
      <c r="AD776">
        <v>6.7044143549641069</v>
      </c>
      <c r="AE776">
        <f t="shared" si="37"/>
        <v>815.99999999999989</v>
      </c>
      <c r="AF776">
        <v>6.6490080994828613</v>
      </c>
      <c r="AG776">
        <f t="shared" si="38"/>
        <v>772.01818039571015</v>
      </c>
      <c r="AH776">
        <v>5.5406255481245559E-2</v>
      </c>
      <c r="AI776">
        <v>816</v>
      </c>
      <c r="AK776">
        <v>1</v>
      </c>
      <c r="AL776">
        <v>0</v>
      </c>
      <c r="AM776">
        <v>4.34</v>
      </c>
      <c r="AN776">
        <v>4.3600000000000003</v>
      </c>
      <c r="AO776">
        <v>2.73</v>
      </c>
    </row>
    <row r="777" spans="1:41" x14ac:dyDescent="0.3">
      <c r="A777">
        <v>1</v>
      </c>
      <c r="B777">
        <v>0.52</v>
      </c>
      <c r="C777">
        <f t="shared" si="36"/>
        <v>0.86606230248622262</v>
      </c>
      <c r="D777" t="s">
        <v>37</v>
      </c>
      <c r="E777">
        <v>0</v>
      </c>
      <c r="F777">
        <v>0</v>
      </c>
      <c r="G777">
        <v>1</v>
      </c>
      <c r="H777">
        <v>0</v>
      </c>
      <c r="I777">
        <v>0</v>
      </c>
      <c r="J777" t="s">
        <v>40</v>
      </c>
      <c r="K777">
        <v>0</v>
      </c>
      <c r="L777">
        <v>1</v>
      </c>
      <c r="M777">
        <v>0</v>
      </c>
      <c r="N777">
        <v>0</v>
      </c>
      <c r="O777">
        <v>0</v>
      </c>
      <c r="P777">
        <v>0</v>
      </c>
      <c r="Q777">
        <v>0</v>
      </c>
      <c r="R777" t="s">
        <v>41</v>
      </c>
      <c r="S777">
        <v>0</v>
      </c>
      <c r="T777">
        <v>0</v>
      </c>
      <c r="U777">
        <v>0</v>
      </c>
      <c r="V777">
        <v>0</v>
      </c>
      <c r="W777">
        <v>1</v>
      </c>
      <c r="X777">
        <v>0</v>
      </c>
      <c r="Y777">
        <v>0</v>
      </c>
      <c r="Z777">
        <v>0</v>
      </c>
      <c r="AA777">
        <v>61.7</v>
      </c>
      <c r="AB777">
        <v>56</v>
      </c>
      <c r="AC777">
        <v>1742</v>
      </c>
      <c r="AD777">
        <v>7.4627891574124483</v>
      </c>
      <c r="AE777">
        <f t="shared" si="37"/>
        <v>1742.0000000000005</v>
      </c>
      <c r="AF777">
        <v>7.5436076727606309</v>
      </c>
      <c r="AG777">
        <f t="shared" si="38"/>
        <v>1888.6313131185211</v>
      </c>
      <c r="AH777">
        <v>-8.0818515348182629E-2</v>
      </c>
      <c r="AI777">
        <v>1742</v>
      </c>
      <c r="AK777">
        <v>1</v>
      </c>
      <c r="AL777">
        <v>0</v>
      </c>
      <c r="AM777">
        <v>5.13</v>
      </c>
      <c r="AN777">
        <v>5.18</v>
      </c>
      <c r="AO777">
        <v>3.18</v>
      </c>
    </row>
    <row r="778" spans="1:41" x14ac:dyDescent="0.3">
      <c r="A778">
        <v>1</v>
      </c>
      <c r="B778">
        <v>0.35</v>
      </c>
      <c r="C778">
        <f t="shared" si="36"/>
        <v>0.79385386390070878</v>
      </c>
      <c r="D778" t="s">
        <v>46</v>
      </c>
      <c r="E778">
        <v>0</v>
      </c>
      <c r="F778">
        <v>0</v>
      </c>
      <c r="G778">
        <v>0</v>
      </c>
      <c r="H778">
        <v>1</v>
      </c>
      <c r="I778">
        <v>0</v>
      </c>
      <c r="J778" t="s">
        <v>38</v>
      </c>
      <c r="K778">
        <v>0</v>
      </c>
      <c r="L778">
        <v>0</v>
      </c>
      <c r="M778">
        <v>0</v>
      </c>
      <c r="N778">
        <v>0</v>
      </c>
      <c r="O778">
        <v>1</v>
      </c>
      <c r="P778">
        <v>0</v>
      </c>
      <c r="Q778">
        <v>0</v>
      </c>
      <c r="R778" t="s">
        <v>43</v>
      </c>
      <c r="S778">
        <v>0</v>
      </c>
      <c r="T778">
        <v>0</v>
      </c>
      <c r="U778">
        <v>0</v>
      </c>
      <c r="V778">
        <v>0</v>
      </c>
      <c r="W778">
        <v>0</v>
      </c>
      <c r="X778">
        <v>0</v>
      </c>
      <c r="Y778">
        <v>1</v>
      </c>
      <c r="Z778">
        <v>0</v>
      </c>
      <c r="AA778">
        <v>60.1</v>
      </c>
      <c r="AB778">
        <v>62</v>
      </c>
      <c r="AC778">
        <v>956</v>
      </c>
      <c r="AD778">
        <v>6.8627579130514009</v>
      </c>
      <c r="AE778">
        <f t="shared" si="37"/>
        <v>955.99999999999966</v>
      </c>
      <c r="AF778">
        <v>6.8120557795420016</v>
      </c>
      <c r="AG778">
        <f t="shared" si="38"/>
        <v>908.73705103567715</v>
      </c>
      <c r="AH778">
        <v>5.0702133509399339E-2</v>
      </c>
      <c r="AI778">
        <v>956</v>
      </c>
      <c r="AK778">
        <v>1</v>
      </c>
      <c r="AL778">
        <v>0</v>
      </c>
      <c r="AM778">
        <v>4.57</v>
      </c>
      <c r="AN778">
        <v>4.5199999999999996</v>
      </c>
      <c r="AO778">
        <v>2.73</v>
      </c>
    </row>
    <row r="779" spans="1:41" x14ac:dyDescent="0.3">
      <c r="A779">
        <v>1</v>
      </c>
      <c r="B779">
        <v>0.26</v>
      </c>
      <c r="C779">
        <f t="shared" si="36"/>
        <v>0.74362270092788685</v>
      </c>
      <c r="D779" t="s">
        <v>37</v>
      </c>
      <c r="E779">
        <v>0</v>
      </c>
      <c r="F779">
        <v>0</v>
      </c>
      <c r="G779">
        <v>1</v>
      </c>
      <c r="H779">
        <v>0</v>
      </c>
      <c r="I779">
        <v>0</v>
      </c>
      <c r="J779" t="s">
        <v>38</v>
      </c>
      <c r="K779">
        <v>0</v>
      </c>
      <c r="L779">
        <v>0</v>
      </c>
      <c r="M779">
        <v>0</v>
      </c>
      <c r="N779">
        <v>0</v>
      </c>
      <c r="O779">
        <v>1</v>
      </c>
      <c r="P779">
        <v>0</v>
      </c>
      <c r="Q779">
        <v>0</v>
      </c>
      <c r="R779" t="s">
        <v>41</v>
      </c>
      <c r="S779">
        <v>0</v>
      </c>
      <c r="T779">
        <v>0</v>
      </c>
      <c r="U779">
        <v>0</v>
      </c>
      <c r="V779">
        <v>0</v>
      </c>
      <c r="W779">
        <v>1</v>
      </c>
      <c r="X779">
        <v>0</v>
      </c>
      <c r="Y779">
        <v>0</v>
      </c>
      <c r="Z779">
        <v>0</v>
      </c>
      <c r="AA779">
        <v>61.8</v>
      </c>
      <c r="AB779">
        <v>56</v>
      </c>
      <c r="AC779">
        <v>448</v>
      </c>
      <c r="AD779">
        <v>6.1047932324149849</v>
      </c>
      <c r="AE779">
        <f t="shared" si="37"/>
        <v>447.99999999999989</v>
      </c>
      <c r="AF779">
        <v>6.1251946363116776</v>
      </c>
      <c r="AG779">
        <f t="shared" si="38"/>
        <v>457.23369888943807</v>
      </c>
      <c r="AH779">
        <v>-2.0401403896692649E-2</v>
      </c>
      <c r="AI779">
        <v>448</v>
      </c>
      <c r="AK779">
        <v>1</v>
      </c>
      <c r="AL779">
        <v>0</v>
      </c>
      <c r="AM779">
        <v>4.12</v>
      </c>
      <c r="AN779">
        <v>4.1399999999999997</v>
      </c>
      <c r="AO779">
        <v>2.5499999999999998</v>
      </c>
    </row>
    <row r="780" spans="1:41" x14ac:dyDescent="0.3">
      <c r="A780">
        <v>1</v>
      </c>
      <c r="B780">
        <v>0.71</v>
      </c>
      <c r="C780">
        <f t="shared" si="36"/>
        <v>0.92745257402238301</v>
      </c>
      <c r="D780" t="s">
        <v>37</v>
      </c>
      <c r="E780">
        <v>0</v>
      </c>
      <c r="F780">
        <v>0</v>
      </c>
      <c r="G780">
        <v>1</v>
      </c>
      <c r="H780">
        <v>0</v>
      </c>
      <c r="I780">
        <v>0</v>
      </c>
      <c r="J780" t="s">
        <v>44</v>
      </c>
      <c r="K780">
        <v>0</v>
      </c>
      <c r="L780">
        <v>0</v>
      </c>
      <c r="M780">
        <v>0</v>
      </c>
      <c r="N780">
        <v>0</v>
      </c>
      <c r="O780">
        <v>0</v>
      </c>
      <c r="P780">
        <v>1</v>
      </c>
      <c r="Q780">
        <v>0</v>
      </c>
      <c r="R780" t="s">
        <v>36</v>
      </c>
      <c r="S780">
        <v>0</v>
      </c>
      <c r="T780">
        <v>0</v>
      </c>
      <c r="U780">
        <v>1</v>
      </c>
      <c r="V780">
        <v>0</v>
      </c>
      <c r="W780">
        <v>0</v>
      </c>
      <c r="X780">
        <v>0</v>
      </c>
      <c r="Y780">
        <v>0</v>
      </c>
      <c r="Z780">
        <v>0</v>
      </c>
      <c r="AA780">
        <v>62.3</v>
      </c>
      <c r="AB780">
        <v>53</v>
      </c>
      <c r="AC780">
        <v>2319</v>
      </c>
      <c r="AD780">
        <v>7.7488913372555315</v>
      </c>
      <c r="AE780">
        <f t="shared" si="37"/>
        <v>2318.9999999999995</v>
      </c>
      <c r="AF780">
        <v>7.547556164052299</v>
      </c>
      <c r="AG780">
        <f t="shared" si="38"/>
        <v>1896.1032992398909</v>
      </c>
      <c r="AH780">
        <v>0.20133517320323246</v>
      </c>
      <c r="AI780">
        <v>2319</v>
      </c>
      <c r="AK780">
        <v>1</v>
      </c>
      <c r="AL780">
        <v>0</v>
      </c>
      <c r="AM780">
        <v>5.69</v>
      </c>
      <c r="AN780">
        <v>5.82</v>
      </c>
      <c r="AO780">
        <v>3.56</v>
      </c>
    </row>
    <row r="781" spans="1:41" x14ac:dyDescent="0.3">
      <c r="A781">
        <v>1</v>
      </c>
      <c r="B781">
        <v>0.32</v>
      </c>
      <c r="C781">
        <f t="shared" si="36"/>
        <v>0.77836353222053056</v>
      </c>
      <c r="D781" t="s">
        <v>37</v>
      </c>
      <c r="E781">
        <v>0</v>
      </c>
      <c r="F781">
        <v>0</v>
      </c>
      <c r="G781">
        <v>1</v>
      </c>
      <c r="H781">
        <v>0</v>
      </c>
      <c r="I781">
        <v>0</v>
      </c>
      <c r="J781" t="s">
        <v>47</v>
      </c>
      <c r="K781">
        <v>0</v>
      </c>
      <c r="L781">
        <v>0</v>
      </c>
      <c r="M781">
        <v>0</v>
      </c>
      <c r="N781">
        <v>1</v>
      </c>
      <c r="O781">
        <v>0</v>
      </c>
      <c r="P781">
        <v>0</v>
      </c>
      <c r="Q781">
        <v>0</v>
      </c>
      <c r="R781" t="s">
        <v>41</v>
      </c>
      <c r="S781">
        <v>0</v>
      </c>
      <c r="T781">
        <v>0</v>
      </c>
      <c r="U781">
        <v>0</v>
      </c>
      <c r="V781">
        <v>0</v>
      </c>
      <c r="W781">
        <v>1</v>
      </c>
      <c r="X781">
        <v>0</v>
      </c>
      <c r="Y781">
        <v>0</v>
      </c>
      <c r="Z781">
        <v>0</v>
      </c>
      <c r="AA781">
        <v>60.8</v>
      </c>
      <c r="AB781">
        <v>57</v>
      </c>
      <c r="AC781">
        <v>645</v>
      </c>
      <c r="AD781">
        <v>6.4692503167957724</v>
      </c>
      <c r="AE781">
        <f t="shared" si="37"/>
        <v>645</v>
      </c>
      <c r="AF781">
        <v>6.5922024289213255</v>
      </c>
      <c r="AG781">
        <f t="shared" si="38"/>
        <v>729.38552195248735</v>
      </c>
      <c r="AH781">
        <v>-0.12295211212555301</v>
      </c>
      <c r="AI781">
        <v>645</v>
      </c>
      <c r="AK781">
        <v>1</v>
      </c>
      <c r="AL781">
        <v>0</v>
      </c>
      <c r="AM781">
        <v>4.3899999999999997</v>
      </c>
      <c r="AN781">
        <v>4.42</v>
      </c>
      <c r="AO781">
        <v>2.68</v>
      </c>
    </row>
    <row r="782" spans="1:41" x14ac:dyDescent="0.3">
      <c r="A782">
        <v>1</v>
      </c>
      <c r="B782">
        <v>0.9</v>
      </c>
      <c r="C782">
        <f t="shared" si="36"/>
        <v>0.97709755787710961</v>
      </c>
      <c r="D782" t="s">
        <v>34</v>
      </c>
      <c r="E782">
        <v>0</v>
      </c>
      <c r="F782">
        <v>1</v>
      </c>
      <c r="G782">
        <v>0</v>
      </c>
      <c r="H782">
        <v>0</v>
      </c>
      <c r="I782">
        <v>0</v>
      </c>
      <c r="J782" t="s">
        <v>51</v>
      </c>
      <c r="K782">
        <v>1</v>
      </c>
      <c r="L782">
        <v>0</v>
      </c>
      <c r="M782">
        <v>0</v>
      </c>
      <c r="N782">
        <v>0</v>
      </c>
      <c r="O782">
        <v>0</v>
      </c>
      <c r="P782">
        <v>0</v>
      </c>
      <c r="Q782">
        <v>0</v>
      </c>
      <c r="R782" t="s">
        <v>36</v>
      </c>
      <c r="S782">
        <v>0</v>
      </c>
      <c r="T782">
        <v>0</v>
      </c>
      <c r="U782">
        <v>1</v>
      </c>
      <c r="V782">
        <v>0</v>
      </c>
      <c r="W782">
        <v>0</v>
      </c>
      <c r="X782">
        <v>0</v>
      </c>
      <c r="Y782">
        <v>0</v>
      </c>
      <c r="Z782">
        <v>0</v>
      </c>
      <c r="AA782">
        <v>63.9</v>
      </c>
      <c r="AB782">
        <v>57</v>
      </c>
      <c r="AC782">
        <v>3689</v>
      </c>
      <c r="AD782">
        <v>8.2131106975966759</v>
      </c>
      <c r="AE782">
        <f t="shared" si="37"/>
        <v>3689.0000000000009</v>
      </c>
      <c r="AF782">
        <v>8.26866213387353</v>
      </c>
      <c r="AG782">
        <f t="shared" si="38"/>
        <v>3899.7281863201679</v>
      </c>
      <c r="AH782">
        <v>-5.5551436276854105E-2</v>
      </c>
      <c r="AI782">
        <v>3689</v>
      </c>
      <c r="AK782">
        <v>1</v>
      </c>
      <c r="AL782">
        <v>0</v>
      </c>
      <c r="AM782">
        <v>6.1</v>
      </c>
      <c r="AN782">
        <v>6.04</v>
      </c>
      <c r="AO782">
        <v>3.88</v>
      </c>
    </row>
    <row r="783" spans="1:41" x14ac:dyDescent="0.3">
      <c r="A783">
        <v>1</v>
      </c>
      <c r="B783">
        <v>0.25</v>
      </c>
      <c r="C783">
        <f t="shared" si="36"/>
        <v>0.73723680428418403</v>
      </c>
      <c r="D783" t="s">
        <v>37</v>
      </c>
      <c r="E783">
        <v>0</v>
      </c>
      <c r="F783">
        <v>0</v>
      </c>
      <c r="G783">
        <v>1</v>
      </c>
      <c r="H783">
        <v>0</v>
      </c>
      <c r="I783">
        <v>0</v>
      </c>
      <c r="J783" t="s">
        <v>51</v>
      </c>
      <c r="K783">
        <v>1</v>
      </c>
      <c r="L783">
        <v>0</v>
      </c>
      <c r="M783">
        <v>0</v>
      </c>
      <c r="N783">
        <v>0</v>
      </c>
      <c r="O783">
        <v>0</v>
      </c>
      <c r="P783">
        <v>0</v>
      </c>
      <c r="Q783">
        <v>0</v>
      </c>
      <c r="R783" t="s">
        <v>36</v>
      </c>
      <c r="S783">
        <v>0</v>
      </c>
      <c r="T783">
        <v>0</v>
      </c>
      <c r="U783">
        <v>1</v>
      </c>
      <c r="V783">
        <v>0</v>
      </c>
      <c r="W783">
        <v>0</v>
      </c>
      <c r="X783">
        <v>0</v>
      </c>
      <c r="Y783">
        <v>0</v>
      </c>
      <c r="Z783">
        <v>0</v>
      </c>
      <c r="AA783">
        <v>61.5</v>
      </c>
      <c r="AB783">
        <v>55</v>
      </c>
      <c r="AC783">
        <v>452</v>
      </c>
      <c r="AD783">
        <v>6.1136821798322316</v>
      </c>
      <c r="AE783">
        <f t="shared" si="37"/>
        <v>452.00000000000017</v>
      </c>
      <c r="AF783">
        <v>6.084529836488823</v>
      </c>
      <c r="AG783">
        <f t="shared" si="38"/>
        <v>439.01335608176083</v>
      </c>
      <c r="AH783">
        <v>2.915234334340866E-2</v>
      </c>
      <c r="AI783">
        <v>452</v>
      </c>
      <c r="AK783">
        <v>1</v>
      </c>
      <c r="AL783">
        <v>0</v>
      </c>
      <c r="AM783">
        <v>4.09</v>
      </c>
      <c r="AN783">
        <v>4.1399999999999997</v>
      </c>
      <c r="AO783">
        <v>2.52</v>
      </c>
    </row>
    <row r="784" spans="1:41" x14ac:dyDescent="0.3">
      <c r="A784">
        <v>1</v>
      </c>
      <c r="B784">
        <v>0.91</v>
      </c>
      <c r="C784">
        <f t="shared" si="36"/>
        <v>0.97947465398452693</v>
      </c>
      <c r="D784" t="s">
        <v>46</v>
      </c>
      <c r="E784">
        <v>0</v>
      </c>
      <c r="F784">
        <v>0</v>
      </c>
      <c r="G784">
        <v>0</v>
      </c>
      <c r="H784">
        <v>1</v>
      </c>
      <c r="I784">
        <v>0</v>
      </c>
      <c r="J784" t="s">
        <v>47</v>
      </c>
      <c r="K784">
        <v>0</v>
      </c>
      <c r="L784">
        <v>0</v>
      </c>
      <c r="M784">
        <v>0</v>
      </c>
      <c r="N784">
        <v>1</v>
      </c>
      <c r="O784">
        <v>0</v>
      </c>
      <c r="P784">
        <v>0</v>
      </c>
      <c r="Q784">
        <v>0</v>
      </c>
      <c r="R784" t="s">
        <v>36</v>
      </c>
      <c r="S784">
        <v>0</v>
      </c>
      <c r="T784">
        <v>0</v>
      </c>
      <c r="U784">
        <v>1</v>
      </c>
      <c r="V784">
        <v>0</v>
      </c>
      <c r="W784">
        <v>0</v>
      </c>
      <c r="X784">
        <v>0</v>
      </c>
      <c r="Y784">
        <v>0</v>
      </c>
      <c r="Z784">
        <v>0</v>
      </c>
      <c r="AA784">
        <v>61.8</v>
      </c>
      <c r="AB784">
        <v>60</v>
      </c>
      <c r="AC784">
        <v>3975</v>
      </c>
      <c r="AD784">
        <v>8.2877800270884325</v>
      </c>
      <c r="AE784">
        <f t="shared" si="37"/>
        <v>3975.0000000000009</v>
      </c>
      <c r="AF784">
        <v>8.2009771019646411</v>
      </c>
      <c r="AG784">
        <f t="shared" si="38"/>
        <v>3644.5096256560914</v>
      </c>
      <c r="AH784">
        <v>8.6802925123791397E-2</v>
      </c>
      <c r="AI784">
        <v>3975</v>
      </c>
      <c r="AK784">
        <v>1</v>
      </c>
      <c r="AL784">
        <v>0</v>
      </c>
      <c r="AM784">
        <v>6.21</v>
      </c>
      <c r="AN784">
        <v>6.18</v>
      </c>
      <c r="AO784">
        <v>3.83</v>
      </c>
    </row>
    <row r="785" spans="1:41" x14ac:dyDescent="0.3">
      <c r="A785">
        <v>1</v>
      </c>
      <c r="B785">
        <v>0.81</v>
      </c>
      <c r="C785">
        <f t="shared" si="36"/>
        <v>0.95471963760941148</v>
      </c>
      <c r="D785" t="s">
        <v>37</v>
      </c>
      <c r="E785">
        <v>0</v>
      </c>
      <c r="F785">
        <v>0</v>
      </c>
      <c r="G785">
        <v>1</v>
      </c>
      <c r="H785">
        <v>0</v>
      </c>
      <c r="I785">
        <v>0</v>
      </c>
      <c r="J785" t="s">
        <v>48</v>
      </c>
      <c r="K785">
        <v>0</v>
      </c>
      <c r="L785">
        <v>0</v>
      </c>
      <c r="M785">
        <v>1</v>
      </c>
      <c r="N785">
        <v>0</v>
      </c>
      <c r="O785">
        <v>0</v>
      </c>
      <c r="P785">
        <v>0</v>
      </c>
      <c r="Q785">
        <v>0</v>
      </c>
      <c r="R785" t="s">
        <v>45</v>
      </c>
      <c r="S785">
        <v>0</v>
      </c>
      <c r="T785">
        <v>0</v>
      </c>
      <c r="U785">
        <v>0</v>
      </c>
      <c r="V785">
        <v>1</v>
      </c>
      <c r="W785">
        <v>0</v>
      </c>
      <c r="X785">
        <v>0</v>
      </c>
      <c r="Y785">
        <v>0</v>
      </c>
      <c r="Z785">
        <v>0</v>
      </c>
      <c r="AA785">
        <v>62.1</v>
      </c>
      <c r="AB785">
        <v>57</v>
      </c>
      <c r="AC785">
        <v>2843</v>
      </c>
      <c r="AD785">
        <v>7.9526151116510002</v>
      </c>
      <c r="AE785">
        <f t="shared" si="37"/>
        <v>2843.0000000000014</v>
      </c>
      <c r="AF785">
        <v>7.9307801784766578</v>
      </c>
      <c r="AG785">
        <f t="shared" si="38"/>
        <v>2781.5960995959445</v>
      </c>
      <c r="AH785">
        <v>2.1834933174342375E-2</v>
      </c>
      <c r="AI785">
        <v>2843</v>
      </c>
      <c r="AK785">
        <v>1</v>
      </c>
      <c r="AL785">
        <v>0</v>
      </c>
      <c r="AM785">
        <v>5.91</v>
      </c>
      <c r="AN785">
        <v>5.95</v>
      </c>
      <c r="AO785">
        <v>3.68</v>
      </c>
    </row>
    <row r="786" spans="1:41" x14ac:dyDescent="0.3">
      <c r="A786">
        <v>1</v>
      </c>
      <c r="B786">
        <v>0.7</v>
      </c>
      <c r="C786">
        <f t="shared" si="36"/>
        <v>0.9245641699070527</v>
      </c>
      <c r="D786" t="s">
        <v>34</v>
      </c>
      <c r="E786">
        <v>0</v>
      </c>
      <c r="F786">
        <v>1</v>
      </c>
      <c r="G786">
        <v>0</v>
      </c>
      <c r="H786">
        <v>0</v>
      </c>
      <c r="I786">
        <v>0</v>
      </c>
      <c r="J786" t="s">
        <v>38</v>
      </c>
      <c r="K786">
        <v>0</v>
      </c>
      <c r="L786">
        <v>0</v>
      </c>
      <c r="M786">
        <v>0</v>
      </c>
      <c r="N786">
        <v>0</v>
      </c>
      <c r="O786">
        <v>1</v>
      </c>
      <c r="P786">
        <v>0</v>
      </c>
      <c r="Q786">
        <v>0</v>
      </c>
      <c r="R786" t="s">
        <v>39</v>
      </c>
      <c r="S786">
        <v>0</v>
      </c>
      <c r="T786">
        <v>0</v>
      </c>
      <c r="U786">
        <v>0</v>
      </c>
      <c r="V786">
        <v>0</v>
      </c>
      <c r="W786">
        <v>0</v>
      </c>
      <c r="X786">
        <v>0</v>
      </c>
      <c r="Y786">
        <v>0</v>
      </c>
      <c r="Z786">
        <v>1</v>
      </c>
      <c r="AA786">
        <v>63.7</v>
      </c>
      <c r="AB786">
        <v>54</v>
      </c>
      <c r="AC786">
        <v>2477</v>
      </c>
      <c r="AD786">
        <v>7.8148034294893591</v>
      </c>
      <c r="AE786">
        <f t="shared" si="37"/>
        <v>2476.9999999999991</v>
      </c>
      <c r="AF786">
        <v>7.8394598210700366</v>
      </c>
      <c r="AG786">
        <f t="shared" si="38"/>
        <v>2538.8330392384273</v>
      </c>
      <c r="AH786">
        <v>-2.465639158067745E-2</v>
      </c>
      <c r="AI786">
        <v>2477</v>
      </c>
      <c r="AK786">
        <v>1</v>
      </c>
      <c r="AL786">
        <v>0</v>
      </c>
      <c r="AM786">
        <v>5.72</v>
      </c>
      <c r="AN786">
        <v>5.62</v>
      </c>
      <c r="AO786">
        <v>3.61</v>
      </c>
    </row>
    <row r="787" spans="1:41" x14ac:dyDescent="0.3">
      <c r="A787">
        <v>1</v>
      </c>
      <c r="B787">
        <v>0.62</v>
      </c>
      <c r="C787">
        <f t="shared" si="36"/>
        <v>0.90021642474528274</v>
      </c>
      <c r="D787" t="s">
        <v>37</v>
      </c>
      <c r="E787">
        <v>0</v>
      </c>
      <c r="F787">
        <v>0</v>
      </c>
      <c r="G787">
        <v>1</v>
      </c>
      <c r="H787">
        <v>0</v>
      </c>
      <c r="I787">
        <v>0</v>
      </c>
      <c r="J787" t="s">
        <v>40</v>
      </c>
      <c r="K787">
        <v>0</v>
      </c>
      <c r="L787">
        <v>1</v>
      </c>
      <c r="M787">
        <v>0</v>
      </c>
      <c r="N787">
        <v>0</v>
      </c>
      <c r="O787">
        <v>0</v>
      </c>
      <c r="P787">
        <v>0</v>
      </c>
      <c r="Q787">
        <v>0</v>
      </c>
      <c r="R787" t="s">
        <v>49</v>
      </c>
      <c r="S787">
        <v>0</v>
      </c>
      <c r="T787">
        <v>0</v>
      </c>
      <c r="U787">
        <v>0</v>
      </c>
      <c r="V787">
        <v>0</v>
      </c>
      <c r="W787">
        <v>0</v>
      </c>
      <c r="X787">
        <v>1</v>
      </c>
      <c r="Y787">
        <v>0</v>
      </c>
      <c r="Z787">
        <v>0</v>
      </c>
      <c r="AA787">
        <v>61.9</v>
      </c>
      <c r="AB787">
        <v>57</v>
      </c>
      <c r="AC787">
        <v>2260</v>
      </c>
      <c r="AD787">
        <v>7.7231200922663312</v>
      </c>
      <c r="AE787">
        <f t="shared" si="37"/>
        <v>2259.9999999999991</v>
      </c>
      <c r="AF787">
        <v>7.7716353758673691</v>
      </c>
      <c r="AG787">
        <f t="shared" si="38"/>
        <v>2372.3477980541275</v>
      </c>
      <c r="AH787">
        <v>-4.8515283601037851E-2</v>
      </c>
      <c r="AI787">
        <v>2260</v>
      </c>
      <c r="AK787">
        <v>1</v>
      </c>
      <c r="AL787">
        <v>0</v>
      </c>
      <c r="AM787">
        <v>5.47</v>
      </c>
      <c r="AN787">
        <v>5.44</v>
      </c>
      <c r="AO787">
        <v>3.38</v>
      </c>
    </row>
    <row r="788" spans="1:41" x14ac:dyDescent="0.3">
      <c r="A788">
        <v>1</v>
      </c>
      <c r="B788">
        <v>0.38</v>
      </c>
      <c r="C788">
        <f t="shared" si="36"/>
        <v>0.80834063819684221</v>
      </c>
      <c r="D788" t="s">
        <v>34</v>
      </c>
      <c r="E788">
        <v>0</v>
      </c>
      <c r="F788">
        <v>1</v>
      </c>
      <c r="G788">
        <v>0</v>
      </c>
      <c r="H788">
        <v>0</v>
      </c>
      <c r="I788">
        <v>0</v>
      </c>
      <c r="J788" t="s">
        <v>40</v>
      </c>
      <c r="K788">
        <v>0</v>
      </c>
      <c r="L788">
        <v>1</v>
      </c>
      <c r="M788">
        <v>0</v>
      </c>
      <c r="N788">
        <v>0</v>
      </c>
      <c r="O788">
        <v>0</v>
      </c>
      <c r="P788">
        <v>0</v>
      </c>
      <c r="Q788">
        <v>0</v>
      </c>
      <c r="R788" t="s">
        <v>49</v>
      </c>
      <c r="S788">
        <v>0</v>
      </c>
      <c r="T788">
        <v>0</v>
      </c>
      <c r="U788">
        <v>0</v>
      </c>
      <c r="V788">
        <v>0</v>
      </c>
      <c r="W788">
        <v>0</v>
      </c>
      <c r="X788">
        <v>1</v>
      </c>
      <c r="Y788">
        <v>0</v>
      </c>
      <c r="Z788">
        <v>0</v>
      </c>
      <c r="AA788">
        <v>63.2</v>
      </c>
      <c r="AB788">
        <v>57</v>
      </c>
      <c r="AC788">
        <v>693</v>
      </c>
      <c r="AD788">
        <v>6.5410299991899032</v>
      </c>
      <c r="AE788">
        <f t="shared" si="37"/>
        <v>693</v>
      </c>
      <c r="AF788">
        <v>6.8140403067874384</v>
      </c>
      <c r="AG788">
        <f t="shared" si="38"/>
        <v>910.54225511827804</v>
      </c>
      <c r="AH788">
        <v>-0.2730103075975352</v>
      </c>
      <c r="AI788">
        <v>693</v>
      </c>
      <c r="AK788">
        <v>1</v>
      </c>
      <c r="AL788">
        <v>0</v>
      </c>
      <c r="AM788">
        <v>4.59</v>
      </c>
      <c r="AN788">
        <v>4.62</v>
      </c>
      <c r="AO788">
        <v>2.91</v>
      </c>
    </row>
    <row r="789" spans="1:41" x14ac:dyDescent="0.3">
      <c r="A789">
        <v>1</v>
      </c>
      <c r="B789">
        <v>0.5</v>
      </c>
      <c r="C789">
        <f t="shared" si="36"/>
        <v>0.85862494972146253</v>
      </c>
      <c r="D789" t="s">
        <v>52</v>
      </c>
      <c r="E789">
        <v>0</v>
      </c>
      <c r="F789">
        <v>0</v>
      </c>
      <c r="G789">
        <v>0</v>
      </c>
      <c r="H789">
        <v>0</v>
      </c>
      <c r="I789">
        <v>1</v>
      </c>
      <c r="J789" t="s">
        <v>48</v>
      </c>
      <c r="K789">
        <v>0</v>
      </c>
      <c r="L789">
        <v>0</v>
      </c>
      <c r="M789">
        <v>1</v>
      </c>
      <c r="N789">
        <v>0</v>
      </c>
      <c r="O789">
        <v>0</v>
      </c>
      <c r="P789">
        <v>0</v>
      </c>
      <c r="Q789">
        <v>0</v>
      </c>
      <c r="R789" t="s">
        <v>41</v>
      </c>
      <c r="S789">
        <v>0</v>
      </c>
      <c r="T789">
        <v>0</v>
      </c>
      <c r="U789">
        <v>0</v>
      </c>
      <c r="V789">
        <v>0</v>
      </c>
      <c r="W789">
        <v>1</v>
      </c>
      <c r="X789">
        <v>0</v>
      </c>
      <c r="Y789">
        <v>0</v>
      </c>
      <c r="Z789">
        <v>0</v>
      </c>
      <c r="AA789">
        <v>58.8</v>
      </c>
      <c r="AB789">
        <v>60</v>
      </c>
      <c r="AC789">
        <v>1657</v>
      </c>
      <c r="AD789">
        <v>7.4127640174265625</v>
      </c>
      <c r="AE789">
        <f t="shared" si="37"/>
        <v>1656.9999999999993</v>
      </c>
      <c r="AF789">
        <v>7.3616364371444014</v>
      </c>
      <c r="AG789">
        <f t="shared" si="38"/>
        <v>1574.4108804741884</v>
      </c>
      <c r="AH789">
        <v>5.1127580282161134E-2</v>
      </c>
      <c r="AI789">
        <v>1657</v>
      </c>
      <c r="AK789">
        <v>1</v>
      </c>
      <c r="AL789">
        <v>0</v>
      </c>
      <c r="AM789">
        <v>5.18</v>
      </c>
      <c r="AN789">
        <v>5.2</v>
      </c>
      <c r="AO789">
        <v>3.05</v>
      </c>
    </row>
    <row r="790" spans="1:41" x14ac:dyDescent="0.3">
      <c r="A790">
        <v>1</v>
      </c>
      <c r="B790">
        <v>0.31</v>
      </c>
      <c r="C790">
        <f t="shared" si="36"/>
        <v>0.77294828243535307</v>
      </c>
      <c r="D790" t="s">
        <v>46</v>
      </c>
      <c r="E790">
        <v>0</v>
      </c>
      <c r="F790">
        <v>0</v>
      </c>
      <c r="G790">
        <v>0</v>
      </c>
      <c r="H790">
        <v>1</v>
      </c>
      <c r="I790">
        <v>0</v>
      </c>
      <c r="J790" t="s">
        <v>48</v>
      </c>
      <c r="K790">
        <v>0</v>
      </c>
      <c r="L790">
        <v>0</v>
      </c>
      <c r="M790">
        <v>1</v>
      </c>
      <c r="N790">
        <v>0</v>
      </c>
      <c r="O790">
        <v>0</v>
      </c>
      <c r="P790">
        <v>0</v>
      </c>
      <c r="Q790">
        <v>0</v>
      </c>
      <c r="R790" t="s">
        <v>49</v>
      </c>
      <c r="S790">
        <v>0</v>
      </c>
      <c r="T790">
        <v>0</v>
      </c>
      <c r="U790">
        <v>0</v>
      </c>
      <c r="V790">
        <v>0</v>
      </c>
      <c r="W790">
        <v>0</v>
      </c>
      <c r="X790">
        <v>1</v>
      </c>
      <c r="Y790">
        <v>0</v>
      </c>
      <c r="Z790">
        <v>0</v>
      </c>
      <c r="AA790">
        <v>62.9</v>
      </c>
      <c r="AB790">
        <v>59</v>
      </c>
      <c r="AC790">
        <v>802</v>
      </c>
      <c r="AD790">
        <v>6.6871086078665147</v>
      </c>
      <c r="AE790">
        <f t="shared" si="37"/>
        <v>802.00000000000023</v>
      </c>
      <c r="AF790">
        <v>6.4786826476875419</v>
      </c>
      <c r="AG790">
        <f t="shared" si="38"/>
        <v>651.11263630987958</v>
      </c>
      <c r="AH790">
        <v>0.20842596017897286</v>
      </c>
      <c r="AI790">
        <v>802</v>
      </c>
      <c r="AK790">
        <v>1</v>
      </c>
      <c r="AL790">
        <v>0</v>
      </c>
      <c r="AM790">
        <v>4.32</v>
      </c>
      <c r="AN790">
        <v>4.2699999999999996</v>
      </c>
      <c r="AO790">
        <v>2.7</v>
      </c>
    </row>
    <row r="791" spans="1:41" x14ac:dyDescent="0.3">
      <c r="A791">
        <v>1</v>
      </c>
      <c r="B791">
        <v>0.51</v>
      </c>
      <c r="C791">
        <f t="shared" si="36"/>
        <v>0.8623720686657278</v>
      </c>
      <c r="D791" t="s">
        <v>34</v>
      </c>
      <c r="E791">
        <v>0</v>
      </c>
      <c r="F791">
        <v>1</v>
      </c>
      <c r="G791">
        <v>0</v>
      </c>
      <c r="H791">
        <v>0</v>
      </c>
      <c r="I791">
        <v>0</v>
      </c>
      <c r="J791" t="s">
        <v>40</v>
      </c>
      <c r="K791">
        <v>0</v>
      </c>
      <c r="L791">
        <v>1</v>
      </c>
      <c r="M791">
        <v>0</v>
      </c>
      <c r="N791">
        <v>0</v>
      </c>
      <c r="O791">
        <v>0</v>
      </c>
      <c r="P791">
        <v>0</v>
      </c>
      <c r="Q791">
        <v>0</v>
      </c>
      <c r="R791" t="s">
        <v>36</v>
      </c>
      <c r="S791">
        <v>0</v>
      </c>
      <c r="T791">
        <v>0</v>
      </c>
      <c r="U791">
        <v>1</v>
      </c>
      <c r="V791">
        <v>0</v>
      </c>
      <c r="W791">
        <v>0</v>
      </c>
      <c r="X791">
        <v>0</v>
      </c>
      <c r="Y791">
        <v>0</v>
      </c>
      <c r="Z791">
        <v>0</v>
      </c>
      <c r="AA791">
        <v>63.5</v>
      </c>
      <c r="AB791">
        <v>54</v>
      </c>
      <c r="AC791">
        <v>1343</v>
      </c>
      <c r="AD791">
        <v>7.2026611965232377</v>
      </c>
      <c r="AE791">
        <f t="shared" si="37"/>
        <v>1343.0000000000002</v>
      </c>
      <c r="AF791">
        <v>7.1704534203895225</v>
      </c>
      <c r="AG791">
        <f t="shared" si="38"/>
        <v>1300.4341124879045</v>
      </c>
      <c r="AH791">
        <v>3.2207776133715171E-2</v>
      </c>
      <c r="AI791">
        <v>1343</v>
      </c>
      <c r="AK791">
        <v>1</v>
      </c>
      <c r="AL791">
        <v>0</v>
      </c>
      <c r="AM791">
        <v>5.07</v>
      </c>
      <c r="AN791">
        <v>5.0999999999999996</v>
      </c>
      <c r="AO791">
        <v>3.23</v>
      </c>
    </row>
    <row r="792" spans="1:41" x14ac:dyDescent="0.3">
      <c r="A792">
        <v>1</v>
      </c>
      <c r="B792">
        <v>0.54</v>
      </c>
      <c r="C792">
        <f t="shared" si="36"/>
        <v>0.8732797462273717</v>
      </c>
      <c r="D792" t="s">
        <v>37</v>
      </c>
      <c r="E792">
        <v>0</v>
      </c>
      <c r="F792">
        <v>0</v>
      </c>
      <c r="G792">
        <v>1</v>
      </c>
      <c r="H792">
        <v>0</v>
      </c>
      <c r="I792">
        <v>0</v>
      </c>
      <c r="J792" t="s">
        <v>44</v>
      </c>
      <c r="K792">
        <v>0</v>
      </c>
      <c r="L792">
        <v>0</v>
      </c>
      <c r="M792">
        <v>0</v>
      </c>
      <c r="N792">
        <v>0</v>
      </c>
      <c r="O792">
        <v>0</v>
      </c>
      <c r="P792">
        <v>1</v>
      </c>
      <c r="Q792">
        <v>0</v>
      </c>
      <c r="R792" t="s">
        <v>50</v>
      </c>
      <c r="S792">
        <v>0</v>
      </c>
      <c r="T792">
        <v>1</v>
      </c>
      <c r="U792">
        <v>0</v>
      </c>
      <c r="V792">
        <v>0</v>
      </c>
      <c r="W792">
        <v>0</v>
      </c>
      <c r="X792">
        <v>0</v>
      </c>
      <c r="Y792">
        <v>0</v>
      </c>
      <c r="Z792">
        <v>0</v>
      </c>
      <c r="AA792">
        <v>60.8</v>
      </c>
      <c r="AB792">
        <v>56</v>
      </c>
      <c r="AC792">
        <v>1669</v>
      </c>
      <c r="AD792">
        <v>7.4199799236618347</v>
      </c>
      <c r="AE792">
        <f t="shared" si="37"/>
        <v>1668.9999999999993</v>
      </c>
      <c r="AF792">
        <v>7.5151751763090378</v>
      </c>
      <c r="AG792">
        <f t="shared" si="38"/>
        <v>1835.6890173562892</v>
      </c>
      <c r="AH792">
        <v>-9.5195252647203077E-2</v>
      </c>
      <c r="AI792">
        <v>1669</v>
      </c>
      <c r="AK792">
        <v>1</v>
      </c>
      <c r="AL792">
        <v>0</v>
      </c>
      <c r="AM792">
        <v>5.28</v>
      </c>
      <c r="AN792">
        <v>5.37</v>
      </c>
      <c r="AO792">
        <v>3.24</v>
      </c>
    </row>
    <row r="793" spans="1:41" x14ac:dyDescent="0.3">
      <c r="A793">
        <v>1</v>
      </c>
      <c r="B793">
        <v>0.31</v>
      </c>
      <c r="C793">
        <f t="shared" si="36"/>
        <v>0.77294828243535307</v>
      </c>
      <c r="D793" t="s">
        <v>37</v>
      </c>
      <c r="E793">
        <v>0</v>
      </c>
      <c r="F793">
        <v>0</v>
      </c>
      <c r="G793">
        <v>1</v>
      </c>
      <c r="H793">
        <v>0</v>
      </c>
      <c r="I793">
        <v>0</v>
      </c>
      <c r="J793" t="s">
        <v>38</v>
      </c>
      <c r="K793">
        <v>0</v>
      </c>
      <c r="L793">
        <v>0</v>
      </c>
      <c r="M793">
        <v>0</v>
      </c>
      <c r="N793">
        <v>0</v>
      </c>
      <c r="O793">
        <v>1</v>
      </c>
      <c r="P793">
        <v>0</v>
      </c>
      <c r="Q793">
        <v>0</v>
      </c>
      <c r="R793" t="s">
        <v>49</v>
      </c>
      <c r="S793">
        <v>0</v>
      </c>
      <c r="T793">
        <v>0</v>
      </c>
      <c r="U793">
        <v>0</v>
      </c>
      <c r="V793">
        <v>0</v>
      </c>
      <c r="W793">
        <v>0</v>
      </c>
      <c r="X793">
        <v>1</v>
      </c>
      <c r="Y793">
        <v>0</v>
      </c>
      <c r="Z793">
        <v>0</v>
      </c>
      <c r="AA793">
        <v>61.4</v>
      </c>
      <c r="AB793">
        <v>56</v>
      </c>
      <c r="AC793">
        <v>646</v>
      </c>
      <c r="AD793">
        <v>6.4707995037826018</v>
      </c>
      <c r="AE793">
        <f t="shared" si="37"/>
        <v>646</v>
      </c>
      <c r="AF793">
        <v>6.341253535115051</v>
      </c>
      <c r="AG793">
        <f t="shared" si="38"/>
        <v>567.50725596489883</v>
      </c>
      <c r="AH793">
        <v>0.12954596866755086</v>
      </c>
      <c r="AI793">
        <v>646</v>
      </c>
      <c r="AK793">
        <v>1</v>
      </c>
      <c r="AL793">
        <v>0</v>
      </c>
      <c r="AM793">
        <v>4.38</v>
      </c>
      <c r="AN793">
        <v>4.42</v>
      </c>
      <c r="AO793">
        <v>2.7</v>
      </c>
    </row>
    <row r="794" spans="1:41" x14ac:dyDescent="0.3">
      <c r="A794">
        <v>1</v>
      </c>
      <c r="B794">
        <v>0.4</v>
      </c>
      <c r="C794">
        <f t="shared" si="36"/>
        <v>0.81750984625132994</v>
      </c>
      <c r="D794" t="s">
        <v>34</v>
      </c>
      <c r="E794">
        <v>0</v>
      </c>
      <c r="F794">
        <v>1</v>
      </c>
      <c r="G794">
        <v>0</v>
      </c>
      <c r="H794">
        <v>0</v>
      </c>
      <c r="I794">
        <v>0</v>
      </c>
      <c r="J794" t="s">
        <v>48</v>
      </c>
      <c r="K794">
        <v>0</v>
      </c>
      <c r="L794">
        <v>0</v>
      </c>
      <c r="M794">
        <v>1</v>
      </c>
      <c r="N794">
        <v>0</v>
      </c>
      <c r="O794">
        <v>0</v>
      </c>
      <c r="P794">
        <v>0</v>
      </c>
      <c r="Q794">
        <v>0</v>
      </c>
      <c r="R794" t="s">
        <v>36</v>
      </c>
      <c r="S794">
        <v>0</v>
      </c>
      <c r="T794">
        <v>0</v>
      </c>
      <c r="U794">
        <v>1</v>
      </c>
      <c r="V794">
        <v>0</v>
      </c>
      <c r="W794">
        <v>0</v>
      </c>
      <c r="X794">
        <v>0</v>
      </c>
      <c r="Y794">
        <v>0</v>
      </c>
      <c r="Z794">
        <v>0</v>
      </c>
      <c r="AA794">
        <v>63.6</v>
      </c>
      <c r="AB794">
        <v>59</v>
      </c>
      <c r="AC794">
        <v>869</v>
      </c>
      <c r="AD794">
        <v>6.7673431252653922</v>
      </c>
      <c r="AE794">
        <f t="shared" si="37"/>
        <v>869.00000000000011</v>
      </c>
      <c r="AF794">
        <v>6.7068221098733609</v>
      </c>
      <c r="AG794">
        <f t="shared" si="38"/>
        <v>817.96709519719286</v>
      </c>
      <c r="AH794">
        <v>6.0521015392031252E-2</v>
      </c>
      <c r="AI794">
        <v>869</v>
      </c>
      <c r="AK794">
        <v>1</v>
      </c>
      <c r="AL794">
        <v>0</v>
      </c>
      <c r="AM794">
        <v>4.67</v>
      </c>
      <c r="AN794">
        <v>4.6399999999999997</v>
      </c>
      <c r="AO794">
        <v>2.96</v>
      </c>
    </row>
    <row r="795" spans="1:41" x14ac:dyDescent="0.3">
      <c r="A795">
        <v>1</v>
      </c>
      <c r="B795">
        <v>0.93</v>
      </c>
      <c r="C795">
        <f t="shared" si="36"/>
        <v>0.98416836359225979</v>
      </c>
      <c r="D795" t="s">
        <v>42</v>
      </c>
      <c r="E795">
        <v>1</v>
      </c>
      <c r="F795">
        <v>0</v>
      </c>
      <c r="G795">
        <v>0</v>
      </c>
      <c r="H795">
        <v>0</v>
      </c>
      <c r="I795">
        <v>0</v>
      </c>
      <c r="J795" t="s">
        <v>38</v>
      </c>
      <c r="K795">
        <v>0</v>
      </c>
      <c r="L795">
        <v>0</v>
      </c>
      <c r="M795">
        <v>0</v>
      </c>
      <c r="N795">
        <v>0</v>
      </c>
      <c r="O795">
        <v>1</v>
      </c>
      <c r="P795">
        <v>0</v>
      </c>
      <c r="Q795">
        <v>0</v>
      </c>
      <c r="R795" t="s">
        <v>36</v>
      </c>
      <c r="S795">
        <v>0</v>
      </c>
      <c r="T795">
        <v>0</v>
      </c>
      <c r="U795">
        <v>1</v>
      </c>
      <c r="V795">
        <v>0</v>
      </c>
      <c r="W795">
        <v>0</v>
      </c>
      <c r="X795">
        <v>0</v>
      </c>
      <c r="Y795">
        <v>0</v>
      </c>
      <c r="Z795">
        <v>0</v>
      </c>
      <c r="AA795">
        <v>64.599999999999994</v>
      </c>
      <c r="AB795">
        <v>58</v>
      </c>
      <c r="AC795">
        <v>3750</v>
      </c>
      <c r="AD795">
        <v>8.2295111189644565</v>
      </c>
      <c r="AE795">
        <f t="shared" si="37"/>
        <v>3750</v>
      </c>
      <c r="AF795">
        <v>8.0271319138277928</v>
      </c>
      <c r="AG795">
        <f t="shared" si="38"/>
        <v>3062.9442753326398</v>
      </c>
      <c r="AH795">
        <v>0.20237920513666374</v>
      </c>
      <c r="AI795">
        <v>3750</v>
      </c>
      <c r="AK795">
        <v>1</v>
      </c>
      <c r="AL795">
        <v>0</v>
      </c>
      <c r="AM795">
        <v>6.13</v>
      </c>
      <c r="AN795">
        <v>6.07</v>
      </c>
      <c r="AO795">
        <v>3.94</v>
      </c>
    </row>
    <row r="796" spans="1:41" x14ac:dyDescent="0.3">
      <c r="A796">
        <v>1</v>
      </c>
      <c r="B796">
        <v>1</v>
      </c>
      <c r="C796">
        <f t="shared" si="36"/>
        <v>1</v>
      </c>
      <c r="D796" t="s">
        <v>46</v>
      </c>
      <c r="E796">
        <v>0</v>
      </c>
      <c r="F796">
        <v>0</v>
      </c>
      <c r="G796">
        <v>0</v>
      </c>
      <c r="H796">
        <v>1</v>
      </c>
      <c r="I796">
        <v>0</v>
      </c>
      <c r="J796" t="s">
        <v>44</v>
      </c>
      <c r="K796">
        <v>0</v>
      </c>
      <c r="L796">
        <v>0</v>
      </c>
      <c r="M796">
        <v>0</v>
      </c>
      <c r="N796">
        <v>0</v>
      </c>
      <c r="O796">
        <v>0</v>
      </c>
      <c r="P796">
        <v>1</v>
      </c>
      <c r="Q796">
        <v>0</v>
      </c>
      <c r="R796" t="s">
        <v>36</v>
      </c>
      <c r="S796">
        <v>0</v>
      </c>
      <c r="T796">
        <v>0</v>
      </c>
      <c r="U796">
        <v>1</v>
      </c>
      <c r="V796">
        <v>0</v>
      </c>
      <c r="W796">
        <v>0</v>
      </c>
      <c r="X796">
        <v>0</v>
      </c>
      <c r="Y796">
        <v>0</v>
      </c>
      <c r="Z796">
        <v>0</v>
      </c>
      <c r="AA796">
        <v>58.5</v>
      </c>
      <c r="AB796">
        <v>59</v>
      </c>
      <c r="AC796">
        <v>3808</v>
      </c>
      <c r="AD796">
        <v>8.2448593959112557</v>
      </c>
      <c r="AE796">
        <f t="shared" si="37"/>
        <v>3807.9999999999991</v>
      </c>
      <c r="AF796">
        <v>8.1566746115563227</v>
      </c>
      <c r="AG796">
        <f t="shared" si="38"/>
        <v>3486.573094873525</v>
      </c>
      <c r="AH796">
        <v>8.8184784354933043E-2</v>
      </c>
      <c r="AI796">
        <v>3808</v>
      </c>
      <c r="AK796">
        <v>1</v>
      </c>
      <c r="AL796">
        <v>0</v>
      </c>
      <c r="AM796">
        <v>6.56</v>
      </c>
      <c r="AN796">
        <v>6.54</v>
      </c>
      <c r="AO796">
        <v>3.83</v>
      </c>
    </row>
    <row r="797" spans="1:41" x14ac:dyDescent="0.3">
      <c r="A797">
        <v>1</v>
      </c>
      <c r="B797">
        <v>0.53</v>
      </c>
      <c r="C797">
        <f t="shared" si="36"/>
        <v>0.86969758421831245</v>
      </c>
      <c r="D797" t="s">
        <v>37</v>
      </c>
      <c r="E797">
        <v>0</v>
      </c>
      <c r="F797">
        <v>0</v>
      </c>
      <c r="G797">
        <v>1</v>
      </c>
      <c r="H797">
        <v>0</v>
      </c>
      <c r="I797">
        <v>0</v>
      </c>
      <c r="J797" t="s">
        <v>47</v>
      </c>
      <c r="K797">
        <v>0</v>
      </c>
      <c r="L797">
        <v>0</v>
      </c>
      <c r="M797">
        <v>0</v>
      </c>
      <c r="N797">
        <v>1</v>
      </c>
      <c r="O797">
        <v>0</v>
      </c>
      <c r="P797">
        <v>0</v>
      </c>
      <c r="Q797">
        <v>0</v>
      </c>
      <c r="R797" t="s">
        <v>39</v>
      </c>
      <c r="S797">
        <v>0</v>
      </c>
      <c r="T797">
        <v>0</v>
      </c>
      <c r="U797">
        <v>0</v>
      </c>
      <c r="V797">
        <v>0</v>
      </c>
      <c r="W797">
        <v>0</v>
      </c>
      <c r="X797">
        <v>0</v>
      </c>
      <c r="Y797">
        <v>0</v>
      </c>
      <c r="Z797">
        <v>1</v>
      </c>
      <c r="AA797">
        <v>61.4</v>
      </c>
      <c r="AB797">
        <v>57</v>
      </c>
      <c r="AC797">
        <v>2051</v>
      </c>
      <c r="AD797">
        <v>7.6260827580723802</v>
      </c>
      <c r="AE797">
        <f t="shared" si="37"/>
        <v>2050.9999999999991</v>
      </c>
      <c r="AF797">
        <v>7.5562067064550575</v>
      </c>
      <c r="AG797">
        <f t="shared" si="38"/>
        <v>1912.5767707335335</v>
      </c>
      <c r="AH797">
        <v>6.9876051617322688E-2</v>
      </c>
      <c r="AI797">
        <v>2051</v>
      </c>
      <c r="AK797">
        <v>1</v>
      </c>
      <c r="AL797">
        <v>0</v>
      </c>
      <c r="AM797">
        <v>5.26</v>
      </c>
      <c r="AN797">
        <v>5.19</v>
      </c>
      <c r="AO797">
        <v>3.21</v>
      </c>
    </row>
    <row r="798" spans="1:41" x14ac:dyDescent="0.3">
      <c r="A798">
        <v>1</v>
      </c>
      <c r="B798">
        <v>0.7</v>
      </c>
      <c r="C798">
        <f t="shared" si="36"/>
        <v>0.9245641699070527</v>
      </c>
      <c r="D798" t="s">
        <v>52</v>
      </c>
      <c r="E798">
        <v>0</v>
      </c>
      <c r="F798">
        <v>0</v>
      </c>
      <c r="G798">
        <v>0</v>
      </c>
      <c r="H798">
        <v>0</v>
      </c>
      <c r="I798">
        <v>1</v>
      </c>
      <c r="J798" t="s">
        <v>47</v>
      </c>
      <c r="K798">
        <v>0</v>
      </c>
      <c r="L798">
        <v>0</v>
      </c>
      <c r="M798">
        <v>0</v>
      </c>
      <c r="N798">
        <v>1</v>
      </c>
      <c r="O798">
        <v>0</v>
      </c>
      <c r="P798">
        <v>0</v>
      </c>
      <c r="Q798">
        <v>0</v>
      </c>
      <c r="R798" t="s">
        <v>36</v>
      </c>
      <c r="S798">
        <v>0</v>
      </c>
      <c r="T798">
        <v>0</v>
      </c>
      <c r="U798">
        <v>1</v>
      </c>
      <c r="V798">
        <v>0</v>
      </c>
      <c r="W798">
        <v>0</v>
      </c>
      <c r="X798">
        <v>0</v>
      </c>
      <c r="Y798">
        <v>0</v>
      </c>
      <c r="Z798">
        <v>0</v>
      </c>
      <c r="AA798">
        <v>62.5</v>
      </c>
      <c r="AB798">
        <v>57</v>
      </c>
      <c r="AC798">
        <v>2106</v>
      </c>
      <c r="AD798">
        <v>7.6525456926939208</v>
      </c>
      <c r="AE798">
        <f t="shared" si="37"/>
        <v>2106</v>
      </c>
      <c r="AF798">
        <v>7.7022898139070861</v>
      </c>
      <c r="AG798">
        <f t="shared" si="38"/>
        <v>2213.4104917099721</v>
      </c>
      <c r="AH798">
        <v>-4.9744121213165293E-2</v>
      </c>
      <c r="AI798">
        <v>2106</v>
      </c>
      <c r="AK798">
        <v>1</v>
      </c>
      <c r="AL798">
        <v>0</v>
      </c>
      <c r="AM798">
        <v>5.63</v>
      </c>
      <c r="AN798">
        <v>5.7</v>
      </c>
      <c r="AO798">
        <v>3.54</v>
      </c>
    </row>
    <row r="799" spans="1:41" x14ac:dyDescent="0.3">
      <c r="A799">
        <v>1</v>
      </c>
      <c r="B799">
        <v>0.33</v>
      </c>
      <c r="C799">
        <f t="shared" si="36"/>
        <v>0.78364833533306566</v>
      </c>
      <c r="D799" t="s">
        <v>37</v>
      </c>
      <c r="E799">
        <v>0</v>
      </c>
      <c r="F799">
        <v>0</v>
      </c>
      <c r="G799">
        <v>1</v>
      </c>
      <c r="H799">
        <v>0</v>
      </c>
      <c r="I799">
        <v>0</v>
      </c>
      <c r="J799" t="s">
        <v>40</v>
      </c>
      <c r="K799">
        <v>0</v>
      </c>
      <c r="L799">
        <v>1</v>
      </c>
      <c r="M799">
        <v>0</v>
      </c>
      <c r="N799">
        <v>0</v>
      </c>
      <c r="O799">
        <v>0</v>
      </c>
      <c r="P799">
        <v>0</v>
      </c>
      <c r="Q799">
        <v>0</v>
      </c>
      <c r="R799" t="s">
        <v>43</v>
      </c>
      <c r="S799">
        <v>0</v>
      </c>
      <c r="T799">
        <v>0</v>
      </c>
      <c r="U799">
        <v>0</v>
      </c>
      <c r="V799">
        <v>0</v>
      </c>
      <c r="W799">
        <v>0</v>
      </c>
      <c r="X799">
        <v>0</v>
      </c>
      <c r="Y799">
        <v>1</v>
      </c>
      <c r="Z799">
        <v>0</v>
      </c>
      <c r="AA799">
        <v>61.5</v>
      </c>
      <c r="AB799">
        <v>57</v>
      </c>
      <c r="AC799">
        <v>1052</v>
      </c>
      <c r="AD799">
        <v>6.9584483932976555</v>
      </c>
      <c r="AE799">
        <f t="shared" si="37"/>
        <v>1052.0000000000005</v>
      </c>
      <c r="AF799">
        <v>6.9312985698305223</v>
      </c>
      <c r="AG799">
        <f t="shared" si="38"/>
        <v>1023.822621937171</v>
      </c>
      <c r="AH799">
        <v>2.7149823467133238E-2</v>
      </c>
      <c r="AI799">
        <v>1052</v>
      </c>
      <c r="AK799">
        <v>1</v>
      </c>
      <c r="AL799">
        <v>0</v>
      </c>
      <c r="AM799">
        <v>4.47</v>
      </c>
      <c r="AN799">
        <v>4.4400000000000004</v>
      </c>
      <c r="AO799">
        <v>2.74</v>
      </c>
    </row>
    <row r="800" spans="1:41" x14ac:dyDescent="0.3">
      <c r="A800">
        <v>1</v>
      </c>
      <c r="B800">
        <v>0.34</v>
      </c>
      <c r="C800">
        <f t="shared" si="36"/>
        <v>0.78880964799645237</v>
      </c>
      <c r="D800" t="s">
        <v>34</v>
      </c>
      <c r="E800">
        <v>0</v>
      </c>
      <c r="F800">
        <v>1</v>
      </c>
      <c r="G800">
        <v>0</v>
      </c>
      <c r="H800">
        <v>0</v>
      </c>
      <c r="I800">
        <v>0</v>
      </c>
      <c r="J800" t="s">
        <v>38</v>
      </c>
      <c r="K800">
        <v>0</v>
      </c>
      <c r="L800">
        <v>0</v>
      </c>
      <c r="M800">
        <v>0</v>
      </c>
      <c r="N800">
        <v>0</v>
      </c>
      <c r="O800">
        <v>1</v>
      </c>
      <c r="P800">
        <v>0</v>
      </c>
      <c r="Q800">
        <v>0</v>
      </c>
      <c r="R800" t="s">
        <v>49</v>
      </c>
      <c r="S800">
        <v>0</v>
      </c>
      <c r="T800">
        <v>0</v>
      </c>
      <c r="U800">
        <v>0</v>
      </c>
      <c r="V800">
        <v>0</v>
      </c>
      <c r="W800">
        <v>0</v>
      </c>
      <c r="X800">
        <v>1</v>
      </c>
      <c r="Y800">
        <v>0</v>
      </c>
      <c r="Z800">
        <v>0</v>
      </c>
      <c r="AA800">
        <v>63.3</v>
      </c>
      <c r="AB800">
        <v>56</v>
      </c>
      <c r="AC800">
        <v>537</v>
      </c>
      <c r="AD800">
        <v>6.2859980945088649</v>
      </c>
      <c r="AE800">
        <f t="shared" si="37"/>
        <v>537.00000000000011</v>
      </c>
      <c r="AF800">
        <v>6.4380516848013638</v>
      </c>
      <c r="AG800">
        <f t="shared" si="38"/>
        <v>625.18755004999025</v>
      </c>
      <c r="AH800">
        <v>-0.15205359029249887</v>
      </c>
      <c r="AI800">
        <v>537</v>
      </c>
      <c r="AK800">
        <v>1</v>
      </c>
      <c r="AL800">
        <v>0</v>
      </c>
      <c r="AM800">
        <v>4.3899999999999997</v>
      </c>
      <c r="AN800">
        <v>4.45</v>
      </c>
      <c r="AO800">
        <v>2.8</v>
      </c>
    </row>
    <row r="801" spans="1:41" x14ac:dyDescent="0.3">
      <c r="A801">
        <v>1</v>
      </c>
      <c r="B801">
        <v>0.72</v>
      </c>
      <c r="C801">
        <f t="shared" si="36"/>
        <v>0.93030941457244143</v>
      </c>
      <c r="D801" t="s">
        <v>37</v>
      </c>
      <c r="E801">
        <v>0</v>
      </c>
      <c r="F801">
        <v>0</v>
      </c>
      <c r="G801">
        <v>1</v>
      </c>
      <c r="H801">
        <v>0</v>
      </c>
      <c r="I801">
        <v>0</v>
      </c>
      <c r="J801" t="s">
        <v>47</v>
      </c>
      <c r="K801">
        <v>0</v>
      </c>
      <c r="L801">
        <v>0</v>
      </c>
      <c r="M801">
        <v>0</v>
      </c>
      <c r="N801">
        <v>1</v>
      </c>
      <c r="O801">
        <v>0</v>
      </c>
      <c r="P801">
        <v>0</v>
      </c>
      <c r="Q801">
        <v>0</v>
      </c>
      <c r="R801" t="s">
        <v>49</v>
      </c>
      <c r="S801">
        <v>0</v>
      </c>
      <c r="T801">
        <v>0</v>
      </c>
      <c r="U801">
        <v>0</v>
      </c>
      <c r="V801">
        <v>0</v>
      </c>
      <c r="W801">
        <v>0</v>
      </c>
      <c r="X801">
        <v>1</v>
      </c>
      <c r="Y801">
        <v>0</v>
      </c>
      <c r="Z801">
        <v>0</v>
      </c>
      <c r="AA801">
        <v>61.9</v>
      </c>
      <c r="AB801">
        <v>58</v>
      </c>
      <c r="AC801">
        <v>2797</v>
      </c>
      <c r="AD801">
        <v>7.9363026932019594</v>
      </c>
      <c r="AE801">
        <f t="shared" si="37"/>
        <v>2796.9999999999991</v>
      </c>
      <c r="AF801">
        <v>7.9484951520204312</v>
      </c>
      <c r="AG801">
        <f t="shared" si="38"/>
        <v>2831.3110503048078</v>
      </c>
      <c r="AH801">
        <v>-1.2192458818471863E-2</v>
      </c>
      <c r="AI801">
        <v>2797</v>
      </c>
      <c r="AK801">
        <v>1</v>
      </c>
      <c r="AL801">
        <v>0</v>
      </c>
      <c r="AM801">
        <v>5.72</v>
      </c>
      <c r="AN801">
        <v>5.75</v>
      </c>
      <c r="AO801">
        <v>3.55</v>
      </c>
    </row>
    <row r="802" spans="1:41" x14ac:dyDescent="0.3">
      <c r="A802">
        <v>1</v>
      </c>
      <c r="B802">
        <v>0.3</v>
      </c>
      <c r="C802">
        <f t="shared" si="36"/>
        <v>0.76739499771787789</v>
      </c>
      <c r="D802" t="s">
        <v>52</v>
      </c>
      <c r="E802">
        <v>0</v>
      </c>
      <c r="F802">
        <v>0</v>
      </c>
      <c r="G802">
        <v>0</v>
      </c>
      <c r="H802">
        <v>0</v>
      </c>
      <c r="I802">
        <v>1</v>
      </c>
      <c r="J802" t="s">
        <v>40</v>
      </c>
      <c r="K802">
        <v>0</v>
      </c>
      <c r="L802">
        <v>1</v>
      </c>
      <c r="M802">
        <v>0</v>
      </c>
      <c r="N802">
        <v>0</v>
      </c>
      <c r="O802">
        <v>0</v>
      </c>
      <c r="P802">
        <v>0</v>
      </c>
      <c r="Q802">
        <v>0</v>
      </c>
      <c r="R802" t="s">
        <v>49</v>
      </c>
      <c r="S802">
        <v>0</v>
      </c>
      <c r="T802">
        <v>0</v>
      </c>
      <c r="U802">
        <v>0</v>
      </c>
      <c r="V802">
        <v>0</v>
      </c>
      <c r="W802">
        <v>0</v>
      </c>
      <c r="X802">
        <v>1</v>
      </c>
      <c r="Y802">
        <v>0</v>
      </c>
      <c r="Z802">
        <v>0</v>
      </c>
      <c r="AA802">
        <v>62.7</v>
      </c>
      <c r="AB802">
        <v>53</v>
      </c>
      <c r="AC802">
        <v>603</v>
      </c>
      <c r="AD802">
        <v>6.4019171967271857</v>
      </c>
      <c r="AE802">
        <f t="shared" si="37"/>
        <v>603.00000000000023</v>
      </c>
      <c r="AF802">
        <v>6.414396355418976</v>
      </c>
      <c r="AG802">
        <f t="shared" si="38"/>
        <v>610.57208102547281</v>
      </c>
      <c r="AH802">
        <v>-1.2479158691790282E-2</v>
      </c>
      <c r="AI802">
        <v>603</v>
      </c>
      <c r="AK802">
        <v>1</v>
      </c>
      <c r="AL802">
        <v>0</v>
      </c>
      <c r="AM802">
        <v>4.32</v>
      </c>
      <c r="AN802">
        <v>4.3499999999999996</v>
      </c>
      <c r="AO802">
        <v>2.72</v>
      </c>
    </row>
    <row r="803" spans="1:41" x14ac:dyDescent="0.3">
      <c r="A803">
        <v>1</v>
      </c>
      <c r="B803">
        <v>0.5</v>
      </c>
      <c r="C803">
        <f t="shared" si="36"/>
        <v>0.85862494972146253</v>
      </c>
      <c r="D803" t="s">
        <v>37</v>
      </c>
      <c r="E803">
        <v>0</v>
      </c>
      <c r="F803">
        <v>0</v>
      </c>
      <c r="G803">
        <v>1</v>
      </c>
      <c r="H803">
        <v>0</v>
      </c>
      <c r="I803">
        <v>0</v>
      </c>
      <c r="J803" t="s">
        <v>40</v>
      </c>
      <c r="K803">
        <v>0</v>
      </c>
      <c r="L803">
        <v>1</v>
      </c>
      <c r="M803">
        <v>0</v>
      </c>
      <c r="N803">
        <v>0</v>
      </c>
      <c r="O803">
        <v>0</v>
      </c>
      <c r="P803">
        <v>0</v>
      </c>
      <c r="Q803">
        <v>0</v>
      </c>
      <c r="R803" t="s">
        <v>49</v>
      </c>
      <c r="S803">
        <v>0</v>
      </c>
      <c r="T803">
        <v>0</v>
      </c>
      <c r="U803">
        <v>0</v>
      </c>
      <c r="V803">
        <v>0</v>
      </c>
      <c r="W803">
        <v>0</v>
      </c>
      <c r="X803">
        <v>1</v>
      </c>
      <c r="Y803">
        <v>0</v>
      </c>
      <c r="Z803">
        <v>0</v>
      </c>
      <c r="AA803">
        <v>60.4</v>
      </c>
      <c r="AB803">
        <v>56</v>
      </c>
      <c r="AC803">
        <v>1892</v>
      </c>
      <c r="AD803">
        <v>7.5453897496118234</v>
      </c>
      <c r="AE803">
        <f t="shared" si="37"/>
        <v>1891.9999999999995</v>
      </c>
      <c r="AF803">
        <v>7.3745215639102106</v>
      </c>
      <c r="AG803">
        <f t="shared" si="38"/>
        <v>1594.8286243700015</v>
      </c>
      <c r="AH803">
        <v>0.17086818570161277</v>
      </c>
      <c r="AI803">
        <v>1892</v>
      </c>
      <c r="AK803">
        <v>1</v>
      </c>
      <c r="AL803">
        <v>0</v>
      </c>
      <c r="AM803">
        <v>5.15</v>
      </c>
      <c r="AN803">
        <v>5.21</v>
      </c>
      <c r="AO803">
        <v>3.13</v>
      </c>
    </row>
    <row r="804" spans="1:41" x14ac:dyDescent="0.3">
      <c r="A804">
        <v>1</v>
      </c>
      <c r="B804">
        <v>0.9</v>
      </c>
      <c r="C804">
        <f t="shared" si="36"/>
        <v>0.97709755787710961</v>
      </c>
      <c r="D804" t="s">
        <v>52</v>
      </c>
      <c r="E804">
        <v>0</v>
      </c>
      <c r="F804">
        <v>0</v>
      </c>
      <c r="G804">
        <v>0</v>
      </c>
      <c r="H804">
        <v>0</v>
      </c>
      <c r="I804">
        <v>1</v>
      </c>
      <c r="J804" t="s">
        <v>51</v>
      </c>
      <c r="K804">
        <v>1</v>
      </c>
      <c r="L804">
        <v>0</v>
      </c>
      <c r="M804">
        <v>0</v>
      </c>
      <c r="N804">
        <v>0</v>
      </c>
      <c r="O804">
        <v>0</v>
      </c>
      <c r="P804">
        <v>0</v>
      </c>
      <c r="Q804">
        <v>0</v>
      </c>
      <c r="R804" t="s">
        <v>36</v>
      </c>
      <c r="S804">
        <v>0</v>
      </c>
      <c r="T804">
        <v>0</v>
      </c>
      <c r="U804">
        <v>1</v>
      </c>
      <c r="V804">
        <v>0</v>
      </c>
      <c r="W804">
        <v>0</v>
      </c>
      <c r="X804">
        <v>0</v>
      </c>
      <c r="Y804">
        <v>0</v>
      </c>
      <c r="Z804">
        <v>0</v>
      </c>
      <c r="AA804">
        <v>62.5</v>
      </c>
      <c r="AB804">
        <v>63</v>
      </c>
      <c r="AC804">
        <v>4068</v>
      </c>
      <c r="AD804">
        <v>8.3109067571684498</v>
      </c>
      <c r="AE804">
        <f t="shared" si="37"/>
        <v>4067.9999999999968</v>
      </c>
      <c r="AF804">
        <v>8.34031249389969</v>
      </c>
      <c r="AG804">
        <f t="shared" si="38"/>
        <v>4189.3986984710264</v>
      </c>
      <c r="AH804">
        <v>-2.940573673124014E-2</v>
      </c>
      <c r="AI804">
        <v>4068</v>
      </c>
      <c r="AK804">
        <v>1</v>
      </c>
      <c r="AL804">
        <v>0</v>
      </c>
      <c r="AM804">
        <v>6.11</v>
      </c>
      <c r="AN804">
        <v>6.14</v>
      </c>
      <c r="AO804">
        <v>3.83</v>
      </c>
    </row>
    <row r="805" spans="1:41" x14ac:dyDescent="0.3">
      <c r="A805">
        <v>1</v>
      </c>
      <c r="B805">
        <v>0.24</v>
      </c>
      <c r="C805">
        <f t="shared" si="36"/>
        <v>0.73064842432297705</v>
      </c>
      <c r="D805" t="s">
        <v>46</v>
      </c>
      <c r="E805">
        <v>0</v>
      </c>
      <c r="F805">
        <v>0</v>
      </c>
      <c r="G805">
        <v>0</v>
      </c>
      <c r="H805">
        <v>1</v>
      </c>
      <c r="I805">
        <v>0</v>
      </c>
      <c r="J805" t="s">
        <v>40</v>
      </c>
      <c r="K805">
        <v>0</v>
      </c>
      <c r="L805">
        <v>1</v>
      </c>
      <c r="M805">
        <v>0</v>
      </c>
      <c r="N805">
        <v>0</v>
      </c>
      <c r="O805">
        <v>0</v>
      </c>
      <c r="P805">
        <v>0</v>
      </c>
      <c r="Q805">
        <v>0</v>
      </c>
      <c r="R805" t="s">
        <v>43</v>
      </c>
      <c r="S805">
        <v>0</v>
      </c>
      <c r="T805">
        <v>0</v>
      </c>
      <c r="U805">
        <v>0</v>
      </c>
      <c r="V805">
        <v>0</v>
      </c>
      <c r="W805">
        <v>0</v>
      </c>
      <c r="X805">
        <v>0</v>
      </c>
      <c r="Y805">
        <v>1</v>
      </c>
      <c r="Z805">
        <v>0</v>
      </c>
      <c r="AA805">
        <v>60.3</v>
      </c>
      <c r="AB805">
        <v>61</v>
      </c>
      <c r="AC805">
        <v>668</v>
      </c>
      <c r="AD805">
        <v>6.5042881735366453</v>
      </c>
      <c r="AE805">
        <f t="shared" si="37"/>
        <v>667.99999999999977</v>
      </c>
      <c r="AF805">
        <v>6.3709267869514292</v>
      </c>
      <c r="AG805">
        <f t="shared" si="38"/>
        <v>584.59937697707824</v>
      </c>
      <c r="AH805">
        <v>0.13336138658521612</v>
      </c>
      <c r="AI805">
        <v>668</v>
      </c>
      <c r="AK805">
        <v>1</v>
      </c>
      <c r="AL805">
        <v>0</v>
      </c>
      <c r="AM805">
        <v>4.0599999999999996</v>
      </c>
      <c r="AN805">
        <v>4.03</v>
      </c>
      <c r="AO805">
        <v>2.44</v>
      </c>
    </row>
    <row r="806" spans="1:41" x14ac:dyDescent="0.3">
      <c r="A806">
        <v>1</v>
      </c>
      <c r="B806">
        <v>0.51</v>
      </c>
      <c r="C806">
        <f t="shared" si="36"/>
        <v>0.8623720686657278</v>
      </c>
      <c r="D806" t="s">
        <v>52</v>
      </c>
      <c r="E806">
        <v>0</v>
      </c>
      <c r="F806">
        <v>0</v>
      </c>
      <c r="G806">
        <v>0</v>
      </c>
      <c r="H806">
        <v>0</v>
      </c>
      <c r="I806">
        <v>1</v>
      </c>
      <c r="J806" t="s">
        <v>38</v>
      </c>
      <c r="K806">
        <v>0</v>
      </c>
      <c r="L806">
        <v>0</v>
      </c>
      <c r="M806">
        <v>0</v>
      </c>
      <c r="N806">
        <v>0</v>
      </c>
      <c r="O806">
        <v>1</v>
      </c>
      <c r="P806">
        <v>0</v>
      </c>
      <c r="Q806">
        <v>0</v>
      </c>
      <c r="R806" t="s">
        <v>36</v>
      </c>
      <c r="S806">
        <v>0</v>
      </c>
      <c r="T806">
        <v>0</v>
      </c>
      <c r="U806">
        <v>1</v>
      </c>
      <c r="V806">
        <v>0</v>
      </c>
      <c r="W806">
        <v>0</v>
      </c>
      <c r="X806">
        <v>0</v>
      </c>
      <c r="Y806">
        <v>0</v>
      </c>
      <c r="Z806">
        <v>0</v>
      </c>
      <c r="AA806">
        <v>61</v>
      </c>
      <c r="AB806">
        <v>55</v>
      </c>
      <c r="AC806">
        <v>1698</v>
      </c>
      <c r="AD806">
        <v>7.4372063668712922</v>
      </c>
      <c r="AE806">
        <f t="shared" si="37"/>
        <v>1697.9999999999993</v>
      </c>
      <c r="AF806">
        <v>6.9940583981800746</v>
      </c>
      <c r="AG806">
        <f t="shared" si="38"/>
        <v>1090.1367195967136</v>
      </c>
      <c r="AH806">
        <v>0.44314796869121764</v>
      </c>
      <c r="AI806">
        <v>1698</v>
      </c>
      <c r="AK806">
        <v>1</v>
      </c>
      <c r="AL806">
        <v>0</v>
      </c>
      <c r="AM806">
        <v>5.18</v>
      </c>
      <c r="AN806">
        <v>5.21</v>
      </c>
      <c r="AO806">
        <v>3.17</v>
      </c>
    </row>
    <row r="807" spans="1:41" x14ac:dyDescent="0.3">
      <c r="A807">
        <v>1</v>
      </c>
      <c r="B807">
        <v>0.56000000000000005</v>
      </c>
      <c r="C807">
        <f t="shared" si="36"/>
        <v>0.88029157857036111</v>
      </c>
      <c r="D807" t="s">
        <v>37</v>
      </c>
      <c r="E807">
        <v>0</v>
      </c>
      <c r="F807">
        <v>0</v>
      </c>
      <c r="G807">
        <v>1</v>
      </c>
      <c r="H807">
        <v>0</v>
      </c>
      <c r="I807">
        <v>0</v>
      </c>
      <c r="J807" t="s">
        <v>40</v>
      </c>
      <c r="K807">
        <v>0</v>
      </c>
      <c r="L807">
        <v>1</v>
      </c>
      <c r="M807">
        <v>0</v>
      </c>
      <c r="N807">
        <v>0</v>
      </c>
      <c r="O807">
        <v>0</v>
      </c>
      <c r="P807">
        <v>0</v>
      </c>
      <c r="Q807">
        <v>0</v>
      </c>
      <c r="R807" t="s">
        <v>41</v>
      </c>
      <c r="S807">
        <v>0</v>
      </c>
      <c r="T807">
        <v>0</v>
      </c>
      <c r="U807">
        <v>0</v>
      </c>
      <c r="V807">
        <v>0</v>
      </c>
      <c r="W807">
        <v>1</v>
      </c>
      <c r="X807">
        <v>0</v>
      </c>
      <c r="Y807">
        <v>0</v>
      </c>
      <c r="Z807">
        <v>0</v>
      </c>
      <c r="AA807">
        <v>61.6</v>
      </c>
      <c r="AB807">
        <v>56</v>
      </c>
      <c r="AC807">
        <v>1773</v>
      </c>
      <c r="AD807">
        <v>7.4804283060742076</v>
      </c>
      <c r="AE807">
        <f t="shared" si="37"/>
        <v>1772.9999999999995</v>
      </c>
      <c r="AF807">
        <v>7.6760178492852926</v>
      </c>
      <c r="AG807">
        <f t="shared" si="38"/>
        <v>2156.0170696723812</v>
      </c>
      <c r="AH807">
        <v>-0.19558954321108502</v>
      </c>
      <c r="AI807">
        <v>1773</v>
      </c>
      <c r="AK807">
        <v>1</v>
      </c>
      <c r="AL807">
        <v>0</v>
      </c>
      <c r="AM807">
        <v>5.26</v>
      </c>
      <c r="AN807">
        <v>5.32</v>
      </c>
      <c r="AO807">
        <v>3.26</v>
      </c>
    </row>
    <row r="808" spans="1:41" x14ac:dyDescent="0.3">
      <c r="A808">
        <v>1</v>
      </c>
      <c r="B808">
        <v>0.36</v>
      </c>
      <c r="C808">
        <f t="shared" si="36"/>
        <v>0.79878687431266571</v>
      </c>
      <c r="D808" t="s">
        <v>37</v>
      </c>
      <c r="E808">
        <v>0</v>
      </c>
      <c r="F808">
        <v>0</v>
      </c>
      <c r="G808">
        <v>1</v>
      </c>
      <c r="H808">
        <v>0</v>
      </c>
      <c r="I808">
        <v>0</v>
      </c>
      <c r="J808" t="s">
        <v>47</v>
      </c>
      <c r="K808">
        <v>0</v>
      </c>
      <c r="L808">
        <v>0</v>
      </c>
      <c r="M808">
        <v>0</v>
      </c>
      <c r="N808">
        <v>1</v>
      </c>
      <c r="O808">
        <v>0</v>
      </c>
      <c r="P808">
        <v>0</v>
      </c>
      <c r="Q808">
        <v>0</v>
      </c>
      <c r="R808" t="s">
        <v>41</v>
      </c>
      <c r="S808">
        <v>0</v>
      </c>
      <c r="T808">
        <v>0</v>
      </c>
      <c r="U808">
        <v>0</v>
      </c>
      <c r="V808">
        <v>0</v>
      </c>
      <c r="W808">
        <v>1</v>
      </c>
      <c r="X808">
        <v>0</v>
      </c>
      <c r="Y808">
        <v>0</v>
      </c>
      <c r="Z808">
        <v>0</v>
      </c>
      <c r="AA808">
        <v>60.6</v>
      </c>
      <c r="AB808">
        <v>57</v>
      </c>
      <c r="AC808">
        <v>761</v>
      </c>
      <c r="AD808">
        <v>6.6346333578616861</v>
      </c>
      <c r="AE808">
        <f t="shared" si="37"/>
        <v>761.00000000000023</v>
      </c>
      <c r="AF808">
        <v>6.7830821179048542</v>
      </c>
      <c r="AG808">
        <f t="shared" si="38"/>
        <v>882.78538406245696</v>
      </c>
      <c r="AH808">
        <v>-0.14844876004316809</v>
      </c>
      <c r="AI808">
        <v>761</v>
      </c>
      <c r="AK808">
        <v>1</v>
      </c>
      <c r="AL808">
        <v>0</v>
      </c>
      <c r="AM808">
        <v>4.58</v>
      </c>
      <c r="AN808">
        <v>4.62</v>
      </c>
      <c r="AO808">
        <v>2.79</v>
      </c>
    </row>
    <row r="809" spans="1:41" x14ac:dyDescent="0.3">
      <c r="A809">
        <v>1</v>
      </c>
      <c r="B809">
        <v>1</v>
      </c>
      <c r="C809">
        <f t="shared" si="36"/>
        <v>1</v>
      </c>
      <c r="D809" t="s">
        <v>46</v>
      </c>
      <c r="E809">
        <v>0</v>
      </c>
      <c r="F809">
        <v>0</v>
      </c>
      <c r="G809">
        <v>0</v>
      </c>
      <c r="H809">
        <v>1</v>
      </c>
      <c r="I809">
        <v>0</v>
      </c>
      <c r="J809" t="s">
        <v>40</v>
      </c>
      <c r="K809">
        <v>0</v>
      </c>
      <c r="L809">
        <v>1</v>
      </c>
      <c r="M809">
        <v>0</v>
      </c>
      <c r="N809">
        <v>0</v>
      </c>
      <c r="O809">
        <v>0</v>
      </c>
      <c r="P809">
        <v>0</v>
      </c>
      <c r="Q809">
        <v>0</v>
      </c>
      <c r="R809" t="s">
        <v>36</v>
      </c>
      <c r="S809">
        <v>0</v>
      </c>
      <c r="T809">
        <v>0</v>
      </c>
      <c r="U809">
        <v>1</v>
      </c>
      <c r="V809">
        <v>0</v>
      </c>
      <c r="W809">
        <v>0</v>
      </c>
      <c r="X809">
        <v>0</v>
      </c>
      <c r="Y809">
        <v>0</v>
      </c>
      <c r="Z809">
        <v>0</v>
      </c>
      <c r="AA809">
        <v>61.6</v>
      </c>
      <c r="AB809">
        <v>59</v>
      </c>
      <c r="AC809">
        <v>5600</v>
      </c>
      <c r="AD809">
        <v>8.6305218767232414</v>
      </c>
      <c r="AE809">
        <f t="shared" si="37"/>
        <v>5600.0000000000045</v>
      </c>
      <c r="AF809">
        <v>8.5041865706531539</v>
      </c>
      <c r="AG809">
        <f t="shared" si="38"/>
        <v>4935.3879989586012</v>
      </c>
      <c r="AH809">
        <v>0.12633530607008758</v>
      </c>
      <c r="AI809">
        <v>5600</v>
      </c>
      <c r="AK809">
        <v>1</v>
      </c>
      <c r="AL809">
        <v>0</v>
      </c>
      <c r="AM809">
        <v>6.41</v>
      </c>
      <c r="AN809">
        <v>6.38</v>
      </c>
      <c r="AO809">
        <v>3.94</v>
      </c>
    </row>
    <row r="810" spans="1:41" x14ac:dyDescent="0.3">
      <c r="A810">
        <v>1</v>
      </c>
      <c r="B810">
        <v>0.39</v>
      </c>
      <c r="C810">
        <f t="shared" si="36"/>
        <v>0.81297109959900216</v>
      </c>
      <c r="D810" t="s">
        <v>37</v>
      </c>
      <c r="E810">
        <v>0</v>
      </c>
      <c r="F810">
        <v>0</v>
      </c>
      <c r="G810">
        <v>1</v>
      </c>
      <c r="H810">
        <v>0</v>
      </c>
      <c r="I810">
        <v>0</v>
      </c>
      <c r="J810" t="s">
        <v>48</v>
      </c>
      <c r="K810">
        <v>0</v>
      </c>
      <c r="L810">
        <v>0</v>
      </c>
      <c r="M810">
        <v>1</v>
      </c>
      <c r="N810">
        <v>0</v>
      </c>
      <c r="O810">
        <v>0</v>
      </c>
      <c r="P810">
        <v>0</v>
      </c>
      <c r="Q810">
        <v>0</v>
      </c>
      <c r="R810" t="s">
        <v>45</v>
      </c>
      <c r="S810">
        <v>0</v>
      </c>
      <c r="T810">
        <v>0</v>
      </c>
      <c r="U810">
        <v>0</v>
      </c>
      <c r="V810">
        <v>1</v>
      </c>
      <c r="W810">
        <v>0</v>
      </c>
      <c r="X810">
        <v>0</v>
      </c>
      <c r="Y810">
        <v>0</v>
      </c>
      <c r="Z810">
        <v>0</v>
      </c>
      <c r="AA810">
        <v>62.2</v>
      </c>
      <c r="AB810">
        <v>55</v>
      </c>
      <c r="AC810">
        <v>587</v>
      </c>
      <c r="AD810">
        <v>6.3750248198280968</v>
      </c>
      <c r="AE810">
        <f t="shared" si="37"/>
        <v>587.00000000000023</v>
      </c>
      <c r="AF810">
        <v>6.5701238613947659</v>
      </c>
      <c r="AG810">
        <f t="shared" si="38"/>
        <v>713.45820758898174</v>
      </c>
      <c r="AH810">
        <v>-0.19509904156666913</v>
      </c>
      <c r="AI810">
        <v>587</v>
      </c>
      <c r="AK810">
        <v>1</v>
      </c>
      <c r="AL810">
        <v>0</v>
      </c>
      <c r="AM810">
        <v>4.68</v>
      </c>
      <c r="AN810">
        <v>4.71</v>
      </c>
      <c r="AO810">
        <v>2.92</v>
      </c>
    </row>
    <row r="811" spans="1:41" x14ac:dyDescent="0.3">
      <c r="A811">
        <v>1</v>
      </c>
      <c r="B811">
        <v>0.3</v>
      </c>
      <c r="C811">
        <f t="shared" si="36"/>
        <v>0.76739499771787789</v>
      </c>
      <c r="D811" t="s">
        <v>52</v>
      </c>
      <c r="E811">
        <v>0</v>
      </c>
      <c r="F811">
        <v>0</v>
      </c>
      <c r="G811">
        <v>0</v>
      </c>
      <c r="H811">
        <v>0</v>
      </c>
      <c r="I811">
        <v>1</v>
      </c>
      <c r="J811" t="s">
        <v>40</v>
      </c>
      <c r="K811">
        <v>0</v>
      </c>
      <c r="L811">
        <v>1</v>
      </c>
      <c r="M811">
        <v>0</v>
      </c>
      <c r="N811">
        <v>0</v>
      </c>
      <c r="O811">
        <v>0</v>
      </c>
      <c r="P811">
        <v>0</v>
      </c>
      <c r="Q811">
        <v>0</v>
      </c>
      <c r="R811" t="s">
        <v>49</v>
      </c>
      <c r="S811">
        <v>0</v>
      </c>
      <c r="T811">
        <v>0</v>
      </c>
      <c r="U811">
        <v>0</v>
      </c>
      <c r="V811">
        <v>0</v>
      </c>
      <c r="W811">
        <v>0</v>
      </c>
      <c r="X811">
        <v>1</v>
      </c>
      <c r="Y811">
        <v>0</v>
      </c>
      <c r="Z811">
        <v>0</v>
      </c>
      <c r="AA811">
        <v>62.4</v>
      </c>
      <c r="AB811">
        <v>57</v>
      </c>
      <c r="AC811">
        <v>658</v>
      </c>
      <c r="AD811">
        <v>6.4892049313253173</v>
      </c>
      <c r="AE811">
        <f t="shared" si="37"/>
        <v>658</v>
      </c>
      <c r="AF811">
        <v>6.4806145688991332</v>
      </c>
      <c r="AG811">
        <f t="shared" si="38"/>
        <v>652.37175048617632</v>
      </c>
      <c r="AH811">
        <v>8.5903624261840505E-3</v>
      </c>
      <c r="AI811">
        <v>658</v>
      </c>
      <c r="AK811">
        <v>1</v>
      </c>
      <c r="AL811">
        <v>0</v>
      </c>
      <c r="AM811">
        <v>4.24</v>
      </c>
      <c r="AN811">
        <v>4.29</v>
      </c>
      <c r="AO811">
        <v>2.66</v>
      </c>
    </row>
    <row r="812" spans="1:41" x14ac:dyDescent="0.3">
      <c r="A812">
        <v>1</v>
      </c>
      <c r="B812">
        <v>0.5</v>
      </c>
      <c r="C812">
        <f t="shared" si="36"/>
        <v>0.85862494972146253</v>
      </c>
      <c r="D812" t="s">
        <v>37</v>
      </c>
      <c r="E812">
        <v>0</v>
      </c>
      <c r="F812">
        <v>0</v>
      </c>
      <c r="G812">
        <v>1</v>
      </c>
      <c r="H812">
        <v>0</v>
      </c>
      <c r="I812">
        <v>0</v>
      </c>
      <c r="J812" t="s">
        <v>47</v>
      </c>
      <c r="K812">
        <v>0</v>
      </c>
      <c r="L812">
        <v>0</v>
      </c>
      <c r="M812">
        <v>0</v>
      </c>
      <c r="N812">
        <v>1</v>
      </c>
      <c r="O812">
        <v>0</v>
      </c>
      <c r="P812">
        <v>0</v>
      </c>
      <c r="Q812">
        <v>0</v>
      </c>
      <c r="R812" t="s">
        <v>49</v>
      </c>
      <c r="S812">
        <v>0</v>
      </c>
      <c r="T812">
        <v>0</v>
      </c>
      <c r="U812">
        <v>0</v>
      </c>
      <c r="V812">
        <v>0</v>
      </c>
      <c r="W812">
        <v>0</v>
      </c>
      <c r="X812">
        <v>1</v>
      </c>
      <c r="Y812">
        <v>0</v>
      </c>
      <c r="Z812">
        <v>0</v>
      </c>
      <c r="AA812">
        <v>62</v>
      </c>
      <c r="AB812">
        <v>56</v>
      </c>
      <c r="AC812">
        <v>1449</v>
      </c>
      <c r="AD812">
        <v>7.2786289423206822</v>
      </c>
      <c r="AE812">
        <f t="shared" si="37"/>
        <v>1448.9999999999998</v>
      </c>
      <c r="AF812">
        <v>7.2712137518507163</v>
      </c>
      <c r="AG812">
        <f t="shared" si="38"/>
        <v>1438.2951273943008</v>
      </c>
      <c r="AH812">
        <v>7.415190469965971E-3</v>
      </c>
      <c r="AI812">
        <v>1449</v>
      </c>
      <c r="AK812">
        <v>1</v>
      </c>
      <c r="AL812">
        <v>0</v>
      </c>
      <c r="AM812">
        <v>5.08</v>
      </c>
      <c r="AN812">
        <v>5.1100000000000003</v>
      </c>
      <c r="AO812">
        <v>3.16</v>
      </c>
    </row>
    <row r="813" spans="1:41" x14ac:dyDescent="0.3">
      <c r="A813">
        <v>1</v>
      </c>
      <c r="B813">
        <v>0.44</v>
      </c>
      <c r="C813">
        <f t="shared" si="36"/>
        <v>0.83482461058309843</v>
      </c>
      <c r="D813" t="s">
        <v>37</v>
      </c>
      <c r="E813">
        <v>0</v>
      </c>
      <c r="F813">
        <v>0</v>
      </c>
      <c r="G813">
        <v>1</v>
      </c>
      <c r="H813">
        <v>0</v>
      </c>
      <c r="I813">
        <v>0</v>
      </c>
      <c r="J813" t="s">
        <v>47</v>
      </c>
      <c r="K813">
        <v>0</v>
      </c>
      <c r="L813">
        <v>0</v>
      </c>
      <c r="M813">
        <v>0</v>
      </c>
      <c r="N813">
        <v>1</v>
      </c>
      <c r="O813">
        <v>0</v>
      </c>
      <c r="P813">
        <v>0</v>
      </c>
      <c r="Q813">
        <v>0</v>
      </c>
      <c r="R813" t="s">
        <v>36</v>
      </c>
      <c r="S813">
        <v>0</v>
      </c>
      <c r="T813">
        <v>0</v>
      </c>
      <c r="U813">
        <v>1</v>
      </c>
      <c r="V813">
        <v>0</v>
      </c>
      <c r="W813">
        <v>0</v>
      </c>
      <c r="X813">
        <v>0</v>
      </c>
      <c r="Y813">
        <v>0</v>
      </c>
      <c r="Z813">
        <v>0</v>
      </c>
      <c r="AA813">
        <v>61.1</v>
      </c>
      <c r="AB813">
        <v>56</v>
      </c>
      <c r="AC813">
        <v>813</v>
      </c>
      <c r="AD813">
        <v>6.7007311095478101</v>
      </c>
      <c r="AE813">
        <f t="shared" si="37"/>
        <v>812.99999999999966</v>
      </c>
      <c r="AF813">
        <v>6.8928329894963554</v>
      </c>
      <c r="AG813">
        <f t="shared" si="38"/>
        <v>985.18849613303689</v>
      </c>
      <c r="AH813">
        <v>-0.19210187994854522</v>
      </c>
      <c r="AI813">
        <v>813</v>
      </c>
      <c r="AK813">
        <v>1</v>
      </c>
      <c r="AL813">
        <v>0</v>
      </c>
      <c r="AM813">
        <v>4.92</v>
      </c>
      <c r="AN813">
        <v>4.9400000000000004</v>
      </c>
      <c r="AO813">
        <v>3.01</v>
      </c>
    </row>
    <row r="814" spans="1:41" x14ac:dyDescent="0.3">
      <c r="A814">
        <v>1</v>
      </c>
      <c r="B814">
        <v>0.24</v>
      </c>
      <c r="C814">
        <f t="shared" si="36"/>
        <v>0.73064842432297705</v>
      </c>
      <c r="D814" t="s">
        <v>52</v>
      </c>
      <c r="E814">
        <v>0</v>
      </c>
      <c r="F814">
        <v>0</v>
      </c>
      <c r="G814">
        <v>0</v>
      </c>
      <c r="H814">
        <v>0</v>
      </c>
      <c r="I814">
        <v>1</v>
      </c>
      <c r="J814" t="s">
        <v>40</v>
      </c>
      <c r="K814">
        <v>0</v>
      </c>
      <c r="L814">
        <v>1</v>
      </c>
      <c r="M814">
        <v>0</v>
      </c>
      <c r="N814">
        <v>0</v>
      </c>
      <c r="O814">
        <v>0</v>
      </c>
      <c r="P814">
        <v>0</v>
      </c>
      <c r="Q814">
        <v>0</v>
      </c>
      <c r="R814" t="s">
        <v>39</v>
      </c>
      <c r="S814">
        <v>0</v>
      </c>
      <c r="T814">
        <v>0</v>
      </c>
      <c r="U814">
        <v>0</v>
      </c>
      <c r="V814">
        <v>0</v>
      </c>
      <c r="W814">
        <v>0</v>
      </c>
      <c r="X814">
        <v>0</v>
      </c>
      <c r="Y814">
        <v>0</v>
      </c>
      <c r="Z814">
        <v>1</v>
      </c>
      <c r="AA814">
        <v>63.6</v>
      </c>
      <c r="AB814">
        <v>54</v>
      </c>
      <c r="AC814">
        <v>485</v>
      </c>
      <c r="AD814">
        <v>6.1841488909374833</v>
      </c>
      <c r="AE814">
        <f t="shared" si="37"/>
        <v>485.00000000000006</v>
      </c>
      <c r="AF814">
        <v>6.2910507858668776</v>
      </c>
      <c r="AG814">
        <f t="shared" si="38"/>
        <v>539.72016154053608</v>
      </c>
      <c r="AH814">
        <v>-0.10690189492939428</v>
      </c>
      <c r="AI814">
        <v>485</v>
      </c>
      <c r="AK814">
        <v>1</v>
      </c>
      <c r="AL814">
        <v>0</v>
      </c>
      <c r="AM814">
        <v>3.96</v>
      </c>
      <c r="AN814">
        <v>4</v>
      </c>
      <c r="AO814">
        <v>2.5299999999999998</v>
      </c>
    </row>
    <row r="815" spans="1:41" x14ac:dyDescent="0.3">
      <c r="A815">
        <v>1</v>
      </c>
      <c r="B815">
        <v>0.31</v>
      </c>
      <c r="C815">
        <f t="shared" si="36"/>
        <v>0.77294828243535307</v>
      </c>
      <c r="D815" t="s">
        <v>37</v>
      </c>
      <c r="E815">
        <v>0</v>
      </c>
      <c r="F815">
        <v>0</v>
      </c>
      <c r="G815">
        <v>1</v>
      </c>
      <c r="H815">
        <v>0</v>
      </c>
      <c r="I815">
        <v>0</v>
      </c>
      <c r="J815" t="s">
        <v>51</v>
      </c>
      <c r="K815">
        <v>1</v>
      </c>
      <c r="L815">
        <v>0</v>
      </c>
      <c r="M815">
        <v>0</v>
      </c>
      <c r="N815">
        <v>0</v>
      </c>
      <c r="O815">
        <v>0</v>
      </c>
      <c r="P815">
        <v>0</v>
      </c>
      <c r="Q815">
        <v>0</v>
      </c>
      <c r="R815" t="s">
        <v>49</v>
      </c>
      <c r="S815">
        <v>0</v>
      </c>
      <c r="T815">
        <v>0</v>
      </c>
      <c r="U815">
        <v>0</v>
      </c>
      <c r="V815">
        <v>0</v>
      </c>
      <c r="W815">
        <v>0</v>
      </c>
      <c r="X815">
        <v>1</v>
      </c>
      <c r="Y815">
        <v>0</v>
      </c>
      <c r="Z815">
        <v>0</v>
      </c>
      <c r="AA815">
        <v>62.1</v>
      </c>
      <c r="AB815">
        <v>54</v>
      </c>
      <c r="AC815">
        <v>626</v>
      </c>
      <c r="AD815">
        <v>6.4393503711000983</v>
      </c>
      <c r="AE815">
        <f t="shared" si="37"/>
        <v>625.99999999999989</v>
      </c>
      <c r="AF815">
        <v>6.5804915526849879</v>
      </c>
      <c r="AG815">
        <f t="shared" si="38"/>
        <v>720.89359935516939</v>
      </c>
      <c r="AH815">
        <v>-0.14114118158488953</v>
      </c>
      <c r="AI815">
        <v>626</v>
      </c>
      <c r="AK815">
        <v>1</v>
      </c>
      <c r="AL815">
        <v>0</v>
      </c>
      <c r="AM815">
        <v>4.3600000000000003</v>
      </c>
      <c r="AN815">
        <v>4.4000000000000004</v>
      </c>
      <c r="AO815">
        <v>2.72</v>
      </c>
    </row>
    <row r="816" spans="1:41" x14ac:dyDescent="0.3">
      <c r="A816">
        <v>1</v>
      </c>
      <c r="B816">
        <v>0.71</v>
      </c>
      <c r="C816">
        <f t="shared" si="36"/>
        <v>0.92745257402238301</v>
      </c>
      <c r="D816" t="s">
        <v>52</v>
      </c>
      <c r="E816">
        <v>0</v>
      </c>
      <c r="F816">
        <v>0</v>
      </c>
      <c r="G816">
        <v>0</v>
      </c>
      <c r="H816">
        <v>0</v>
      </c>
      <c r="I816">
        <v>1</v>
      </c>
      <c r="J816" t="s">
        <v>47</v>
      </c>
      <c r="K816">
        <v>0</v>
      </c>
      <c r="L816">
        <v>0</v>
      </c>
      <c r="M816">
        <v>0</v>
      </c>
      <c r="N816">
        <v>1</v>
      </c>
      <c r="O816">
        <v>0</v>
      </c>
      <c r="P816">
        <v>0</v>
      </c>
      <c r="Q816">
        <v>0</v>
      </c>
      <c r="R816" t="s">
        <v>49</v>
      </c>
      <c r="S816">
        <v>0</v>
      </c>
      <c r="T816">
        <v>0</v>
      </c>
      <c r="U816">
        <v>0</v>
      </c>
      <c r="V816">
        <v>0</v>
      </c>
      <c r="W816">
        <v>0</v>
      </c>
      <c r="X816">
        <v>1</v>
      </c>
      <c r="Y816">
        <v>0</v>
      </c>
      <c r="Z816">
        <v>0</v>
      </c>
      <c r="AA816">
        <v>62.3</v>
      </c>
      <c r="AB816">
        <v>63</v>
      </c>
      <c r="AC816">
        <v>2335</v>
      </c>
      <c r="AD816">
        <v>7.755767170102998</v>
      </c>
      <c r="AE816">
        <f t="shared" si="37"/>
        <v>2335.0000000000009</v>
      </c>
      <c r="AF816">
        <v>7.8584351945888677</v>
      </c>
      <c r="AG816">
        <f t="shared" si="38"/>
        <v>2587.4683214708621</v>
      </c>
      <c r="AH816">
        <v>-0.10266802448586976</v>
      </c>
      <c r="AI816">
        <v>2335</v>
      </c>
      <c r="AK816">
        <v>1</v>
      </c>
      <c r="AL816">
        <v>0</v>
      </c>
      <c r="AM816">
        <v>5.7</v>
      </c>
      <c r="AN816">
        <v>5.64</v>
      </c>
      <c r="AO816">
        <v>3.53</v>
      </c>
    </row>
    <row r="817" spans="1:41" x14ac:dyDescent="0.3">
      <c r="A817">
        <v>1</v>
      </c>
      <c r="B817">
        <v>0.74</v>
      </c>
      <c r="C817">
        <f t="shared" si="36"/>
        <v>0.93593148038297558</v>
      </c>
      <c r="D817" t="s">
        <v>37</v>
      </c>
      <c r="E817">
        <v>0</v>
      </c>
      <c r="F817">
        <v>0</v>
      </c>
      <c r="G817">
        <v>1</v>
      </c>
      <c r="H817">
        <v>0</v>
      </c>
      <c r="I817">
        <v>0</v>
      </c>
      <c r="J817" t="s">
        <v>40</v>
      </c>
      <c r="K817">
        <v>0</v>
      </c>
      <c r="L817">
        <v>1</v>
      </c>
      <c r="M817">
        <v>0</v>
      </c>
      <c r="N817">
        <v>0</v>
      </c>
      <c r="O817">
        <v>0</v>
      </c>
      <c r="P817">
        <v>0</v>
      </c>
      <c r="Q817">
        <v>0</v>
      </c>
      <c r="R817" t="s">
        <v>36</v>
      </c>
      <c r="S817">
        <v>0</v>
      </c>
      <c r="T817">
        <v>0</v>
      </c>
      <c r="U817">
        <v>1</v>
      </c>
      <c r="V817">
        <v>0</v>
      </c>
      <c r="W817">
        <v>0</v>
      </c>
      <c r="X817">
        <v>0</v>
      </c>
      <c r="Y817">
        <v>0</v>
      </c>
      <c r="Z817">
        <v>0</v>
      </c>
      <c r="AA817">
        <v>61.6</v>
      </c>
      <c r="AB817">
        <v>54</v>
      </c>
      <c r="AC817">
        <v>2699</v>
      </c>
      <c r="AD817">
        <v>7.9006366130180048</v>
      </c>
      <c r="AE817">
        <f t="shared" si="37"/>
        <v>2699.0000000000005</v>
      </c>
      <c r="AF817">
        <v>7.9420733259864402</v>
      </c>
      <c r="AG817">
        <f t="shared" si="38"/>
        <v>2813.1871199411949</v>
      </c>
      <c r="AH817">
        <v>-4.143671296843543E-2</v>
      </c>
      <c r="AI817">
        <v>2699</v>
      </c>
      <c r="AK817">
        <v>1</v>
      </c>
      <c r="AL817">
        <v>0</v>
      </c>
      <c r="AM817">
        <v>5.82</v>
      </c>
      <c r="AN817">
        <v>5.9</v>
      </c>
      <c r="AO817">
        <v>3.61</v>
      </c>
    </row>
    <row r="818" spans="1:41" x14ac:dyDescent="0.3">
      <c r="A818">
        <v>1</v>
      </c>
      <c r="B818">
        <v>0.52</v>
      </c>
      <c r="C818">
        <f t="shared" si="36"/>
        <v>0.86606230248622262</v>
      </c>
      <c r="D818" t="s">
        <v>37</v>
      </c>
      <c r="E818">
        <v>0</v>
      </c>
      <c r="F818">
        <v>0</v>
      </c>
      <c r="G818">
        <v>1</v>
      </c>
      <c r="H818">
        <v>0</v>
      </c>
      <c r="I818">
        <v>0</v>
      </c>
      <c r="J818" t="s">
        <v>51</v>
      </c>
      <c r="K818">
        <v>1</v>
      </c>
      <c r="L818">
        <v>0</v>
      </c>
      <c r="M818">
        <v>0</v>
      </c>
      <c r="N818">
        <v>0</v>
      </c>
      <c r="O818">
        <v>0</v>
      </c>
      <c r="P818">
        <v>0</v>
      </c>
      <c r="Q818">
        <v>0</v>
      </c>
      <c r="R818" t="s">
        <v>49</v>
      </c>
      <c r="S818">
        <v>0</v>
      </c>
      <c r="T818">
        <v>0</v>
      </c>
      <c r="U818">
        <v>0</v>
      </c>
      <c r="V818">
        <v>0</v>
      </c>
      <c r="W818">
        <v>0</v>
      </c>
      <c r="X818">
        <v>1</v>
      </c>
      <c r="Y818">
        <v>0</v>
      </c>
      <c r="Z818">
        <v>0</v>
      </c>
      <c r="AA818">
        <v>62.1</v>
      </c>
      <c r="AB818">
        <v>57</v>
      </c>
      <c r="AC818">
        <v>1689</v>
      </c>
      <c r="AD818">
        <v>7.4318919168077997</v>
      </c>
      <c r="AE818">
        <f t="shared" si="37"/>
        <v>1688.9999999999993</v>
      </c>
      <c r="AF818">
        <v>7.4999987130290258</v>
      </c>
      <c r="AG818">
        <f t="shared" si="38"/>
        <v>1808.040087559453</v>
      </c>
      <c r="AH818">
        <v>-6.8106796221226062E-2</v>
      </c>
      <c r="AI818">
        <v>1689</v>
      </c>
      <c r="AK818">
        <v>1</v>
      </c>
      <c r="AL818">
        <v>0</v>
      </c>
      <c r="AM818">
        <v>5.13</v>
      </c>
      <c r="AN818">
        <v>5.17</v>
      </c>
      <c r="AO818">
        <v>3.2</v>
      </c>
    </row>
    <row r="819" spans="1:41" x14ac:dyDescent="0.3">
      <c r="A819">
        <v>1</v>
      </c>
      <c r="B819">
        <v>0.71</v>
      </c>
      <c r="C819">
        <f t="shared" si="36"/>
        <v>0.92745257402238301</v>
      </c>
      <c r="D819" t="s">
        <v>46</v>
      </c>
      <c r="E819">
        <v>0</v>
      </c>
      <c r="F819">
        <v>0</v>
      </c>
      <c r="G819">
        <v>0</v>
      </c>
      <c r="H819">
        <v>1</v>
      </c>
      <c r="I819">
        <v>0</v>
      </c>
      <c r="J819" t="s">
        <v>44</v>
      </c>
      <c r="K819">
        <v>0</v>
      </c>
      <c r="L819">
        <v>0</v>
      </c>
      <c r="M819">
        <v>0</v>
      </c>
      <c r="N819">
        <v>0</v>
      </c>
      <c r="O819">
        <v>0</v>
      </c>
      <c r="P819">
        <v>1</v>
      </c>
      <c r="Q819">
        <v>0</v>
      </c>
      <c r="R819" t="s">
        <v>43</v>
      </c>
      <c r="S819">
        <v>0</v>
      </c>
      <c r="T819">
        <v>0</v>
      </c>
      <c r="U819">
        <v>0</v>
      </c>
      <c r="V819">
        <v>0</v>
      </c>
      <c r="W819">
        <v>0</v>
      </c>
      <c r="X819">
        <v>0</v>
      </c>
      <c r="Y819">
        <v>1</v>
      </c>
      <c r="Z819">
        <v>0</v>
      </c>
      <c r="AA819">
        <v>63</v>
      </c>
      <c r="AB819">
        <v>58</v>
      </c>
      <c r="AC819">
        <v>2572</v>
      </c>
      <c r="AD819">
        <v>7.8524390853575099</v>
      </c>
      <c r="AE819">
        <f t="shared" si="37"/>
        <v>2571.9999999999995</v>
      </c>
      <c r="AF819">
        <v>7.9274418317565178</v>
      </c>
      <c r="AG819">
        <f t="shared" si="38"/>
        <v>2772.3256499772315</v>
      </c>
      <c r="AH819">
        <v>-7.5002746399007947E-2</v>
      </c>
      <c r="AI819">
        <v>2572</v>
      </c>
      <c r="AK819">
        <v>1</v>
      </c>
      <c r="AL819">
        <v>0</v>
      </c>
      <c r="AM819">
        <v>5.67</v>
      </c>
      <c r="AN819">
        <v>5.6</v>
      </c>
      <c r="AO819">
        <v>3.55</v>
      </c>
    </row>
    <row r="820" spans="1:41" x14ac:dyDescent="0.3">
      <c r="A820">
        <v>1</v>
      </c>
      <c r="B820">
        <v>0.24</v>
      </c>
      <c r="C820">
        <f t="shared" si="36"/>
        <v>0.73064842432297705</v>
      </c>
      <c r="D820" t="s">
        <v>52</v>
      </c>
      <c r="E820">
        <v>0</v>
      </c>
      <c r="F820">
        <v>0</v>
      </c>
      <c r="G820">
        <v>0</v>
      </c>
      <c r="H820">
        <v>0</v>
      </c>
      <c r="I820">
        <v>1</v>
      </c>
      <c r="J820" t="s">
        <v>48</v>
      </c>
      <c r="K820">
        <v>0</v>
      </c>
      <c r="L820">
        <v>0</v>
      </c>
      <c r="M820">
        <v>1</v>
      </c>
      <c r="N820">
        <v>0</v>
      </c>
      <c r="O820">
        <v>0</v>
      </c>
      <c r="P820">
        <v>0</v>
      </c>
      <c r="Q820">
        <v>0</v>
      </c>
      <c r="R820" t="s">
        <v>43</v>
      </c>
      <c r="S820">
        <v>0</v>
      </c>
      <c r="T820">
        <v>0</v>
      </c>
      <c r="U820">
        <v>0</v>
      </c>
      <c r="V820">
        <v>0</v>
      </c>
      <c r="W820">
        <v>0</v>
      </c>
      <c r="X820">
        <v>0</v>
      </c>
      <c r="Y820">
        <v>1</v>
      </c>
      <c r="Z820">
        <v>0</v>
      </c>
      <c r="AA820">
        <v>60.6</v>
      </c>
      <c r="AB820">
        <v>60</v>
      </c>
      <c r="AC820">
        <v>478</v>
      </c>
      <c r="AD820">
        <v>6.1696107324914564</v>
      </c>
      <c r="AE820">
        <f t="shared" si="37"/>
        <v>478.00000000000023</v>
      </c>
      <c r="AF820">
        <v>6.3132242122575271</v>
      </c>
      <c r="AG820">
        <f t="shared" si="38"/>
        <v>551.82127256177262</v>
      </c>
      <c r="AH820">
        <v>-0.14361347976607064</v>
      </c>
      <c r="AI820">
        <v>478</v>
      </c>
      <c r="AK820">
        <v>1</v>
      </c>
      <c r="AL820">
        <v>0</v>
      </c>
      <c r="AM820">
        <v>4.03</v>
      </c>
      <c r="AN820">
        <v>4.0599999999999996</v>
      </c>
      <c r="AO820">
        <v>2.4500000000000002</v>
      </c>
    </row>
    <row r="821" spans="1:41" x14ac:dyDescent="0.3">
      <c r="A821">
        <v>1</v>
      </c>
      <c r="B821">
        <v>0.53</v>
      </c>
      <c r="C821">
        <f t="shared" si="36"/>
        <v>0.86969758421831245</v>
      </c>
      <c r="D821" t="s">
        <v>52</v>
      </c>
      <c r="E821">
        <v>0</v>
      </c>
      <c r="F821">
        <v>0</v>
      </c>
      <c r="G821">
        <v>0</v>
      </c>
      <c r="H821">
        <v>0</v>
      </c>
      <c r="I821">
        <v>1</v>
      </c>
      <c r="J821" t="s">
        <v>48</v>
      </c>
      <c r="K821">
        <v>0</v>
      </c>
      <c r="L821">
        <v>0</v>
      </c>
      <c r="M821">
        <v>1</v>
      </c>
      <c r="N821">
        <v>0</v>
      </c>
      <c r="O821">
        <v>0</v>
      </c>
      <c r="P821">
        <v>0</v>
      </c>
      <c r="Q821">
        <v>0</v>
      </c>
      <c r="R821" t="s">
        <v>50</v>
      </c>
      <c r="S821">
        <v>0</v>
      </c>
      <c r="T821">
        <v>1</v>
      </c>
      <c r="U821">
        <v>0</v>
      </c>
      <c r="V821">
        <v>0</v>
      </c>
      <c r="W821">
        <v>0</v>
      </c>
      <c r="X821">
        <v>0</v>
      </c>
      <c r="Y821">
        <v>0</v>
      </c>
      <c r="Z821">
        <v>0</v>
      </c>
      <c r="AA821">
        <v>59.6</v>
      </c>
      <c r="AB821">
        <v>58</v>
      </c>
      <c r="AC821">
        <v>2395</v>
      </c>
      <c r="AD821">
        <v>7.7811385098450154</v>
      </c>
      <c r="AE821">
        <f t="shared" si="37"/>
        <v>2394.9999999999995</v>
      </c>
      <c r="AF821">
        <v>7.7311580464299112</v>
      </c>
      <c r="AG821">
        <f t="shared" si="38"/>
        <v>2278.2389802536859</v>
      </c>
      <c r="AH821">
        <v>4.9980463415104204E-2</v>
      </c>
      <c r="AI821">
        <v>2395</v>
      </c>
      <c r="AK821">
        <v>1</v>
      </c>
      <c r="AL821">
        <v>0</v>
      </c>
      <c r="AM821">
        <v>5.28</v>
      </c>
      <c r="AN821">
        <v>5.32</v>
      </c>
      <c r="AO821">
        <v>3.16</v>
      </c>
    </row>
    <row r="822" spans="1:41" x14ac:dyDescent="0.3">
      <c r="A822">
        <v>1</v>
      </c>
      <c r="B822">
        <v>0.51</v>
      </c>
      <c r="C822">
        <f t="shared" si="36"/>
        <v>0.8623720686657278</v>
      </c>
      <c r="D822" t="s">
        <v>37</v>
      </c>
      <c r="E822">
        <v>0</v>
      </c>
      <c r="F822">
        <v>0</v>
      </c>
      <c r="G822">
        <v>1</v>
      </c>
      <c r="H822">
        <v>0</v>
      </c>
      <c r="I822">
        <v>0</v>
      </c>
      <c r="J822" t="s">
        <v>40</v>
      </c>
      <c r="K822">
        <v>0</v>
      </c>
      <c r="L822">
        <v>1</v>
      </c>
      <c r="M822">
        <v>0</v>
      </c>
      <c r="N822">
        <v>0</v>
      </c>
      <c r="O822">
        <v>0</v>
      </c>
      <c r="P822">
        <v>0</v>
      </c>
      <c r="Q822">
        <v>0</v>
      </c>
      <c r="R822" t="s">
        <v>36</v>
      </c>
      <c r="S822">
        <v>0</v>
      </c>
      <c r="T822">
        <v>0</v>
      </c>
      <c r="U822">
        <v>1</v>
      </c>
      <c r="V822">
        <v>0</v>
      </c>
      <c r="W822">
        <v>0</v>
      </c>
      <c r="X822">
        <v>0</v>
      </c>
      <c r="Y822">
        <v>0</v>
      </c>
      <c r="Z822">
        <v>0</v>
      </c>
      <c r="AA822">
        <v>60.8</v>
      </c>
      <c r="AB822">
        <v>57</v>
      </c>
      <c r="AC822">
        <v>1437</v>
      </c>
      <c r="AD822">
        <v>7.2703128860790249</v>
      </c>
      <c r="AE822">
        <f t="shared" si="37"/>
        <v>1437</v>
      </c>
      <c r="AF822">
        <v>7.2685165859917742</v>
      </c>
      <c r="AG822">
        <f t="shared" si="38"/>
        <v>1434.4210337667168</v>
      </c>
      <c r="AH822">
        <v>1.7963000872507351E-3</v>
      </c>
      <c r="AI822">
        <v>1437</v>
      </c>
      <c r="AK822">
        <v>1</v>
      </c>
      <c r="AL822">
        <v>0</v>
      </c>
      <c r="AM822">
        <v>5.17</v>
      </c>
      <c r="AN822">
        <v>5.22</v>
      </c>
      <c r="AO822">
        <v>3.16</v>
      </c>
    </row>
    <row r="823" spans="1:41" x14ac:dyDescent="0.3">
      <c r="A823">
        <v>1</v>
      </c>
      <c r="B823">
        <v>0.5</v>
      </c>
      <c r="C823">
        <f t="shared" si="36"/>
        <v>0.85862494972146253</v>
      </c>
      <c r="D823" t="s">
        <v>46</v>
      </c>
      <c r="E823">
        <v>0</v>
      </c>
      <c r="F823">
        <v>0</v>
      </c>
      <c r="G823">
        <v>0</v>
      </c>
      <c r="H823">
        <v>1</v>
      </c>
      <c r="I823">
        <v>0</v>
      </c>
      <c r="J823" t="s">
        <v>40</v>
      </c>
      <c r="K823">
        <v>0</v>
      </c>
      <c r="L823">
        <v>1</v>
      </c>
      <c r="M823">
        <v>0</v>
      </c>
      <c r="N823">
        <v>0</v>
      </c>
      <c r="O823">
        <v>0</v>
      </c>
      <c r="P823">
        <v>0</v>
      </c>
      <c r="Q823">
        <v>0</v>
      </c>
      <c r="R823" t="s">
        <v>36</v>
      </c>
      <c r="S823">
        <v>0</v>
      </c>
      <c r="T823">
        <v>0</v>
      </c>
      <c r="U823">
        <v>1</v>
      </c>
      <c r="V823">
        <v>0</v>
      </c>
      <c r="W823">
        <v>0</v>
      </c>
      <c r="X823">
        <v>0</v>
      </c>
      <c r="Y823">
        <v>0</v>
      </c>
      <c r="Z823">
        <v>0</v>
      </c>
      <c r="AA823">
        <v>62.4</v>
      </c>
      <c r="AB823">
        <v>60</v>
      </c>
      <c r="AC823">
        <v>1238</v>
      </c>
      <c r="AD823">
        <v>7.1212524532445416</v>
      </c>
      <c r="AE823">
        <f t="shared" si="37"/>
        <v>1238.0000000000002</v>
      </c>
      <c r="AF823">
        <v>7.2768269046962608</v>
      </c>
      <c r="AG823">
        <f t="shared" si="38"/>
        <v>1446.3911987671731</v>
      </c>
      <c r="AH823">
        <v>-0.15557445145171922</v>
      </c>
      <c r="AI823">
        <v>1238</v>
      </c>
      <c r="AK823">
        <v>1</v>
      </c>
      <c r="AL823">
        <v>0</v>
      </c>
      <c r="AM823">
        <v>4.9800000000000004</v>
      </c>
      <c r="AN823">
        <v>4.96</v>
      </c>
      <c r="AO823">
        <v>3.1</v>
      </c>
    </row>
    <row r="824" spans="1:41" x14ac:dyDescent="0.3">
      <c r="A824">
        <v>1</v>
      </c>
      <c r="B824">
        <v>0.3</v>
      </c>
      <c r="C824">
        <f t="shared" si="36"/>
        <v>0.76739499771787789</v>
      </c>
      <c r="D824" t="s">
        <v>37</v>
      </c>
      <c r="E824">
        <v>0</v>
      </c>
      <c r="F824">
        <v>0</v>
      </c>
      <c r="G824">
        <v>1</v>
      </c>
      <c r="H824">
        <v>0</v>
      </c>
      <c r="I824">
        <v>0</v>
      </c>
      <c r="J824" t="s">
        <v>38</v>
      </c>
      <c r="K824">
        <v>0</v>
      </c>
      <c r="L824">
        <v>0</v>
      </c>
      <c r="M824">
        <v>0</v>
      </c>
      <c r="N824">
        <v>0</v>
      </c>
      <c r="O824">
        <v>1</v>
      </c>
      <c r="P824">
        <v>0</v>
      </c>
      <c r="Q824">
        <v>0</v>
      </c>
      <c r="R824" t="s">
        <v>41</v>
      </c>
      <c r="S824">
        <v>0</v>
      </c>
      <c r="T824">
        <v>0</v>
      </c>
      <c r="U824">
        <v>0</v>
      </c>
      <c r="V824">
        <v>0</v>
      </c>
      <c r="W824">
        <v>1</v>
      </c>
      <c r="X824">
        <v>0</v>
      </c>
      <c r="Y824">
        <v>0</v>
      </c>
      <c r="Z824">
        <v>0</v>
      </c>
      <c r="AA824">
        <v>62.1</v>
      </c>
      <c r="AB824">
        <v>57</v>
      </c>
      <c r="AC824">
        <v>507</v>
      </c>
      <c r="AD824">
        <v>6.2285110035911835</v>
      </c>
      <c r="AE824">
        <f t="shared" si="37"/>
        <v>507.00000000000017</v>
      </c>
      <c r="AF824">
        <v>6.3867247519658363</v>
      </c>
      <c r="AG824">
        <f t="shared" si="38"/>
        <v>593.90819406158096</v>
      </c>
      <c r="AH824">
        <v>-0.15821374837465285</v>
      </c>
      <c r="AI824">
        <v>507</v>
      </c>
      <c r="AK824">
        <v>1</v>
      </c>
      <c r="AL824">
        <v>0</v>
      </c>
      <c r="AM824">
        <v>4.2699999999999996</v>
      </c>
      <c r="AN824">
        <v>4.3</v>
      </c>
      <c r="AO824">
        <v>2.66</v>
      </c>
    </row>
    <row r="825" spans="1:41" x14ac:dyDescent="0.3">
      <c r="A825">
        <v>1</v>
      </c>
      <c r="B825">
        <v>0.4</v>
      </c>
      <c r="C825">
        <f t="shared" si="36"/>
        <v>0.81750984625132994</v>
      </c>
      <c r="D825" t="s">
        <v>37</v>
      </c>
      <c r="E825">
        <v>0</v>
      </c>
      <c r="F825">
        <v>0</v>
      </c>
      <c r="G825">
        <v>1</v>
      </c>
      <c r="H825">
        <v>0</v>
      </c>
      <c r="I825">
        <v>0</v>
      </c>
      <c r="J825" t="s">
        <v>38</v>
      </c>
      <c r="K825">
        <v>0</v>
      </c>
      <c r="L825">
        <v>0</v>
      </c>
      <c r="M825">
        <v>0</v>
      </c>
      <c r="N825">
        <v>0</v>
      </c>
      <c r="O825">
        <v>1</v>
      </c>
      <c r="P825">
        <v>0</v>
      </c>
      <c r="Q825">
        <v>0</v>
      </c>
      <c r="R825" t="s">
        <v>41</v>
      </c>
      <c r="S825">
        <v>0</v>
      </c>
      <c r="T825">
        <v>0</v>
      </c>
      <c r="U825">
        <v>0</v>
      </c>
      <c r="V825">
        <v>0</v>
      </c>
      <c r="W825">
        <v>1</v>
      </c>
      <c r="X825">
        <v>0</v>
      </c>
      <c r="Y825">
        <v>0</v>
      </c>
      <c r="Z825">
        <v>0</v>
      </c>
      <c r="AA825">
        <v>61.8</v>
      </c>
      <c r="AB825">
        <v>56</v>
      </c>
      <c r="AC825">
        <v>1035</v>
      </c>
      <c r="AD825">
        <v>6.9421567056994693</v>
      </c>
      <c r="AE825">
        <f t="shared" si="37"/>
        <v>1034.9999999999998</v>
      </c>
      <c r="AF825">
        <v>6.8259827301348928</v>
      </c>
      <c r="AG825">
        <f t="shared" si="38"/>
        <v>921.48152689771666</v>
      </c>
      <c r="AH825">
        <v>0.11617397556457654</v>
      </c>
      <c r="AI825">
        <v>1035</v>
      </c>
      <c r="AK825">
        <v>1</v>
      </c>
      <c r="AL825">
        <v>0</v>
      </c>
      <c r="AM825">
        <v>4.78</v>
      </c>
      <c r="AN825">
        <v>4.74</v>
      </c>
      <c r="AO825">
        <v>2.94</v>
      </c>
    </row>
    <row r="826" spans="1:41" x14ac:dyDescent="0.3">
      <c r="A826">
        <v>1</v>
      </c>
      <c r="B826">
        <v>0.57999999999999996</v>
      </c>
      <c r="C826">
        <f t="shared" si="36"/>
        <v>0.88711069634013073</v>
      </c>
      <c r="D826" t="s">
        <v>37</v>
      </c>
      <c r="E826">
        <v>0</v>
      </c>
      <c r="F826">
        <v>0</v>
      </c>
      <c r="G826">
        <v>1</v>
      </c>
      <c r="H826">
        <v>0</v>
      </c>
      <c r="I826">
        <v>0</v>
      </c>
      <c r="J826" t="s">
        <v>48</v>
      </c>
      <c r="K826">
        <v>0</v>
      </c>
      <c r="L826">
        <v>0</v>
      </c>
      <c r="M826">
        <v>1</v>
      </c>
      <c r="N826">
        <v>0</v>
      </c>
      <c r="O826">
        <v>0</v>
      </c>
      <c r="P826">
        <v>0</v>
      </c>
      <c r="Q826">
        <v>0</v>
      </c>
      <c r="R826" t="s">
        <v>41</v>
      </c>
      <c r="S826">
        <v>0</v>
      </c>
      <c r="T826">
        <v>0</v>
      </c>
      <c r="U826">
        <v>0</v>
      </c>
      <c r="V826">
        <v>0</v>
      </c>
      <c r="W826">
        <v>1</v>
      </c>
      <c r="X826">
        <v>0</v>
      </c>
      <c r="Y826">
        <v>0</v>
      </c>
      <c r="Z826">
        <v>0</v>
      </c>
      <c r="AA826">
        <v>61.9</v>
      </c>
      <c r="AB826">
        <v>56</v>
      </c>
      <c r="AC826">
        <v>2227</v>
      </c>
      <c r="AD826">
        <v>7.7084106672573673</v>
      </c>
      <c r="AE826">
        <f t="shared" si="37"/>
        <v>2226.9999999999995</v>
      </c>
      <c r="AF826">
        <v>7.6624165660249783</v>
      </c>
      <c r="AG826">
        <f t="shared" si="38"/>
        <v>2126.8909957974361</v>
      </c>
      <c r="AH826">
        <v>4.5994101232389006E-2</v>
      </c>
      <c r="AI826">
        <v>2227</v>
      </c>
      <c r="AK826">
        <v>1</v>
      </c>
      <c r="AL826">
        <v>0</v>
      </c>
      <c r="AM826">
        <v>5.36</v>
      </c>
      <c r="AN826">
        <v>5.33</v>
      </c>
      <c r="AO826">
        <v>3.31</v>
      </c>
    </row>
    <row r="827" spans="1:41" x14ac:dyDescent="0.3">
      <c r="A827">
        <v>1</v>
      </c>
      <c r="B827">
        <v>0.51</v>
      </c>
      <c r="C827">
        <f t="shared" si="36"/>
        <v>0.8623720686657278</v>
      </c>
      <c r="D827" t="s">
        <v>37</v>
      </c>
      <c r="E827">
        <v>0</v>
      </c>
      <c r="F827">
        <v>0</v>
      </c>
      <c r="G827">
        <v>1</v>
      </c>
      <c r="H827">
        <v>0</v>
      </c>
      <c r="I827">
        <v>0</v>
      </c>
      <c r="J827" t="s">
        <v>40</v>
      </c>
      <c r="K827">
        <v>0</v>
      </c>
      <c r="L827">
        <v>1</v>
      </c>
      <c r="M827">
        <v>0</v>
      </c>
      <c r="N827">
        <v>0</v>
      </c>
      <c r="O827">
        <v>0</v>
      </c>
      <c r="P827">
        <v>0</v>
      </c>
      <c r="Q827">
        <v>0</v>
      </c>
      <c r="R827" t="s">
        <v>36</v>
      </c>
      <c r="S827">
        <v>0</v>
      </c>
      <c r="T827">
        <v>0</v>
      </c>
      <c r="U827">
        <v>1</v>
      </c>
      <c r="V827">
        <v>0</v>
      </c>
      <c r="W827">
        <v>0</v>
      </c>
      <c r="X827">
        <v>0</v>
      </c>
      <c r="Y827">
        <v>0</v>
      </c>
      <c r="Z827">
        <v>0</v>
      </c>
      <c r="AA827">
        <v>62</v>
      </c>
      <c r="AB827">
        <v>55</v>
      </c>
      <c r="AC827">
        <v>1443</v>
      </c>
      <c r="AD827">
        <v>7.2744795587738711</v>
      </c>
      <c r="AE827">
        <f t="shared" si="37"/>
        <v>1443.0000000000002</v>
      </c>
      <c r="AF827">
        <v>7.2667504914381933</v>
      </c>
      <c r="AG827">
        <f t="shared" si="38"/>
        <v>1431.8899463192081</v>
      </c>
      <c r="AH827">
        <v>7.7290673356777972E-3</v>
      </c>
      <c r="AI827">
        <v>1443</v>
      </c>
      <c r="AK827">
        <v>1</v>
      </c>
      <c r="AL827">
        <v>0</v>
      </c>
      <c r="AM827">
        <v>5.14</v>
      </c>
      <c r="AN827">
        <v>5.12</v>
      </c>
      <c r="AO827">
        <v>3.18</v>
      </c>
    </row>
    <row r="828" spans="1:41" x14ac:dyDescent="0.3">
      <c r="A828">
        <v>1</v>
      </c>
      <c r="B828">
        <v>1</v>
      </c>
      <c r="C828">
        <f t="shared" si="36"/>
        <v>1</v>
      </c>
      <c r="D828" t="s">
        <v>37</v>
      </c>
      <c r="E828">
        <v>0</v>
      </c>
      <c r="F828">
        <v>0</v>
      </c>
      <c r="G828">
        <v>1</v>
      </c>
      <c r="H828">
        <v>0</v>
      </c>
      <c r="I828">
        <v>0</v>
      </c>
      <c r="J828" t="s">
        <v>48</v>
      </c>
      <c r="K828">
        <v>0</v>
      </c>
      <c r="L828">
        <v>0</v>
      </c>
      <c r="M828">
        <v>1</v>
      </c>
      <c r="N828">
        <v>0</v>
      </c>
      <c r="O828">
        <v>0</v>
      </c>
      <c r="P828">
        <v>0</v>
      </c>
      <c r="Q828">
        <v>0</v>
      </c>
      <c r="R828" t="s">
        <v>41</v>
      </c>
      <c r="S828">
        <v>0</v>
      </c>
      <c r="T828">
        <v>0</v>
      </c>
      <c r="U828">
        <v>0</v>
      </c>
      <c r="V828">
        <v>0</v>
      </c>
      <c r="W828">
        <v>1</v>
      </c>
      <c r="X828">
        <v>0</v>
      </c>
      <c r="Y828">
        <v>0</v>
      </c>
      <c r="Z828">
        <v>0</v>
      </c>
      <c r="AA828">
        <v>61.9</v>
      </c>
      <c r="AB828">
        <v>57</v>
      </c>
      <c r="AC828">
        <v>7526</v>
      </c>
      <c r="AD828">
        <v>8.9261189711533824</v>
      </c>
      <c r="AE828">
        <f t="shared" si="37"/>
        <v>7525.9999999999982</v>
      </c>
      <c r="AF828">
        <v>8.6930993839910968</v>
      </c>
      <c r="AG828">
        <f t="shared" si="38"/>
        <v>5961.6310217660584</v>
      </c>
      <c r="AH828">
        <v>0.23301958716228555</v>
      </c>
      <c r="AI828">
        <v>7526</v>
      </c>
      <c r="AK828">
        <v>1</v>
      </c>
      <c r="AL828">
        <v>0</v>
      </c>
      <c r="AM828">
        <v>6.41</v>
      </c>
      <c r="AN828">
        <v>6.39</v>
      </c>
      <c r="AO828">
        <v>3.96</v>
      </c>
    </row>
    <row r="829" spans="1:41" x14ac:dyDescent="0.3">
      <c r="A829">
        <v>1</v>
      </c>
      <c r="B829">
        <v>0.93</v>
      </c>
      <c r="C829">
        <f t="shared" si="36"/>
        <v>0.98416836359225979</v>
      </c>
      <c r="D829" t="s">
        <v>37</v>
      </c>
      <c r="E829">
        <v>0</v>
      </c>
      <c r="F829">
        <v>0</v>
      </c>
      <c r="G829">
        <v>1</v>
      </c>
      <c r="H829">
        <v>0</v>
      </c>
      <c r="I829">
        <v>0</v>
      </c>
      <c r="J829" t="s">
        <v>44</v>
      </c>
      <c r="K829">
        <v>0</v>
      </c>
      <c r="L829">
        <v>0</v>
      </c>
      <c r="M829">
        <v>0</v>
      </c>
      <c r="N829">
        <v>0</v>
      </c>
      <c r="O829">
        <v>0</v>
      </c>
      <c r="P829">
        <v>1</v>
      </c>
      <c r="Q829">
        <v>0</v>
      </c>
      <c r="R829" t="s">
        <v>36</v>
      </c>
      <c r="S829">
        <v>0</v>
      </c>
      <c r="T829">
        <v>0</v>
      </c>
      <c r="U829">
        <v>1</v>
      </c>
      <c r="V829">
        <v>0</v>
      </c>
      <c r="W829">
        <v>0</v>
      </c>
      <c r="X829">
        <v>0</v>
      </c>
      <c r="Y829">
        <v>0</v>
      </c>
      <c r="Z829">
        <v>0</v>
      </c>
      <c r="AA829">
        <v>61.9</v>
      </c>
      <c r="AB829">
        <v>57</v>
      </c>
      <c r="AC829">
        <v>3359</v>
      </c>
      <c r="AD829">
        <v>8.1193985896122935</v>
      </c>
      <c r="AE829">
        <f t="shared" si="37"/>
        <v>3359.0000000000027</v>
      </c>
      <c r="AF829">
        <v>8.0703584104330819</v>
      </c>
      <c r="AG829">
        <f t="shared" si="38"/>
        <v>3198.2479090997708</v>
      </c>
      <c r="AH829">
        <v>4.9040179179211663E-2</v>
      </c>
      <c r="AI829">
        <v>3359</v>
      </c>
      <c r="AK829">
        <v>1</v>
      </c>
      <c r="AL829">
        <v>0</v>
      </c>
      <c r="AM829">
        <v>6.23</v>
      </c>
      <c r="AN829">
        <v>6.21</v>
      </c>
      <c r="AO829">
        <v>3.85</v>
      </c>
    </row>
    <row r="830" spans="1:41" x14ac:dyDescent="0.3">
      <c r="A830">
        <v>1</v>
      </c>
      <c r="B830">
        <v>0.46</v>
      </c>
      <c r="C830">
        <f t="shared" si="36"/>
        <v>0.84302498703315643</v>
      </c>
      <c r="D830" t="s">
        <v>37</v>
      </c>
      <c r="E830">
        <v>0</v>
      </c>
      <c r="F830">
        <v>0</v>
      </c>
      <c r="G830">
        <v>1</v>
      </c>
      <c r="H830">
        <v>0</v>
      </c>
      <c r="I830">
        <v>0</v>
      </c>
      <c r="J830" t="s">
        <v>44</v>
      </c>
      <c r="K830">
        <v>0</v>
      </c>
      <c r="L830">
        <v>0</v>
      </c>
      <c r="M830">
        <v>0</v>
      </c>
      <c r="N830">
        <v>0</v>
      </c>
      <c r="O830">
        <v>0</v>
      </c>
      <c r="P830">
        <v>1</v>
      </c>
      <c r="Q830">
        <v>0</v>
      </c>
      <c r="R830" t="s">
        <v>41</v>
      </c>
      <c r="S830">
        <v>0</v>
      </c>
      <c r="T830">
        <v>0</v>
      </c>
      <c r="U830">
        <v>0</v>
      </c>
      <c r="V830">
        <v>0</v>
      </c>
      <c r="W830">
        <v>1</v>
      </c>
      <c r="X830">
        <v>0</v>
      </c>
      <c r="Y830">
        <v>0</v>
      </c>
      <c r="Z830">
        <v>0</v>
      </c>
      <c r="AA830">
        <v>62.3</v>
      </c>
      <c r="AB830">
        <v>56</v>
      </c>
      <c r="AC830">
        <v>911</v>
      </c>
      <c r="AD830">
        <v>6.8145428972599582</v>
      </c>
      <c r="AE830">
        <f t="shared" si="37"/>
        <v>910.99999999999989</v>
      </c>
      <c r="AF830">
        <v>6.9669978458331876</v>
      </c>
      <c r="AG830">
        <f t="shared" si="38"/>
        <v>1061.0325808598072</v>
      </c>
      <c r="AH830">
        <v>-0.15245494857322939</v>
      </c>
      <c r="AI830">
        <v>911</v>
      </c>
      <c r="AK830">
        <v>1</v>
      </c>
      <c r="AL830">
        <v>0</v>
      </c>
      <c r="AM830">
        <v>4.93</v>
      </c>
      <c r="AN830">
        <v>4.96</v>
      </c>
      <c r="AO830">
        <v>3.08</v>
      </c>
    </row>
    <row r="831" spans="1:41" x14ac:dyDescent="0.3">
      <c r="A831">
        <v>1</v>
      </c>
      <c r="B831">
        <v>0.7</v>
      </c>
      <c r="C831">
        <f t="shared" si="36"/>
        <v>0.9245641699070527</v>
      </c>
      <c r="D831" t="s">
        <v>46</v>
      </c>
      <c r="E831">
        <v>0</v>
      </c>
      <c r="F831">
        <v>0</v>
      </c>
      <c r="G831">
        <v>0</v>
      </c>
      <c r="H831">
        <v>1</v>
      </c>
      <c r="I831">
        <v>0</v>
      </c>
      <c r="J831" t="s">
        <v>40</v>
      </c>
      <c r="K831">
        <v>0</v>
      </c>
      <c r="L831">
        <v>1</v>
      </c>
      <c r="M831">
        <v>0</v>
      </c>
      <c r="N831">
        <v>0</v>
      </c>
      <c r="O831">
        <v>0</v>
      </c>
      <c r="P831">
        <v>0</v>
      </c>
      <c r="Q831">
        <v>0</v>
      </c>
      <c r="R831" t="s">
        <v>41</v>
      </c>
      <c r="S831">
        <v>0</v>
      </c>
      <c r="T831">
        <v>0</v>
      </c>
      <c r="U831">
        <v>0</v>
      </c>
      <c r="V831">
        <v>0</v>
      </c>
      <c r="W831">
        <v>1</v>
      </c>
      <c r="X831">
        <v>0</v>
      </c>
      <c r="Y831">
        <v>0</v>
      </c>
      <c r="Z831">
        <v>0</v>
      </c>
      <c r="AA831">
        <v>62.9</v>
      </c>
      <c r="AB831">
        <v>60</v>
      </c>
      <c r="AC831">
        <v>2782</v>
      </c>
      <c r="AD831">
        <v>7.9309253724833884</v>
      </c>
      <c r="AE831">
        <f t="shared" si="37"/>
        <v>2782.0000000000005</v>
      </c>
      <c r="AF831">
        <v>8.0574080442573361</v>
      </c>
      <c r="AG831">
        <f t="shared" si="38"/>
        <v>3157.0964658166131</v>
      </c>
      <c r="AH831">
        <v>-0.12648267177394779</v>
      </c>
      <c r="AI831">
        <v>2782</v>
      </c>
      <c r="AK831">
        <v>1</v>
      </c>
      <c r="AL831">
        <v>0</v>
      </c>
      <c r="AM831">
        <v>5.62</v>
      </c>
      <c r="AN831">
        <v>5.54</v>
      </c>
      <c r="AO831">
        <v>3.51</v>
      </c>
    </row>
    <row r="832" spans="1:41" x14ac:dyDescent="0.3">
      <c r="A832">
        <v>1</v>
      </c>
      <c r="B832">
        <v>0.99</v>
      </c>
      <c r="C832">
        <f t="shared" si="36"/>
        <v>0.9977923715498338</v>
      </c>
      <c r="D832" t="s">
        <v>52</v>
      </c>
      <c r="E832">
        <v>0</v>
      </c>
      <c r="F832">
        <v>0</v>
      </c>
      <c r="G832">
        <v>0</v>
      </c>
      <c r="H832">
        <v>0</v>
      </c>
      <c r="I832">
        <v>1</v>
      </c>
      <c r="J832" t="s">
        <v>48</v>
      </c>
      <c r="K832">
        <v>0</v>
      </c>
      <c r="L832">
        <v>0</v>
      </c>
      <c r="M832">
        <v>1</v>
      </c>
      <c r="N832">
        <v>0</v>
      </c>
      <c r="O832">
        <v>0</v>
      </c>
      <c r="P832">
        <v>0</v>
      </c>
      <c r="Q832">
        <v>0</v>
      </c>
      <c r="R832" t="s">
        <v>49</v>
      </c>
      <c r="S832">
        <v>0</v>
      </c>
      <c r="T832">
        <v>0</v>
      </c>
      <c r="U832">
        <v>0</v>
      </c>
      <c r="V832">
        <v>0</v>
      </c>
      <c r="W832">
        <v>0</v>
      </c>
      <c r="X832">
        <v>1</v>
      </c>
      <c r="Y832">
        <v>0</v>
      </c>
      <c r="Z832">
        <v>0</v>
      </c>
      <c r="AA832">
        <v>61.8</v>
      </c>
      <c r="AB832">
        <v>57</v>
      </c>
      <c r="AC832">
        <v>6094</v>
      </c>
      <c r="AD832">
        <v>8.7150599595456537</v>
      </c>
      <c r="AE832">
        <f t="shared" si="37"/>
        <v>6093.9999999999964</v>
      </c>
      <c r="AF832">
        <v>8.5614078155069109</v>
      </c>
      <c r="AG832">
        <f t="shared" si="38"/>
        <v>5226.0332867281295</v>
      </c>
      <c r="AH832">
        <v>0.15365214403874283</v>
      </c>
      <c r="AI832">
        <v>6094</v>
      </c>
      <c r="AK832">
        <v>1</v>
      </c>
      <c r="AL832">
        <v>0</v>
      </c>
      <c r="AM832">
        <v>6.37</v>
      </c>
      <c r="AN832">
        <v>6.39</v>
      </c>
      <c r="AO832">
        <v>3.94</v>
      </c>
    </row>
    <row r="833" spans="1:41" x14ac:dyDescent="0.3">
      <c r="A833">
        <v>1</v>
      </c>
      <c r="B833">
        <v>0.62</v>
      </c>
      <c r="C833">
        <f t="shared" si="36"/>
        <v>0.90021642474528274</v>
      </c>
      <c r="D833" t="s">
        <v>37</v>
      </c>
      <c r="E833">
        <v>0</v>
      </c>
      <c r="F833">
        <v>0</v>
      </c>
      <c r="G833">
        <v>1</v>
      </c>
      <c r="H833">
        <v>0</v>
      </c>
      <c r="I833">
        <v>0</v>
      </c>
      <c r="J833" t="s">
        <v>48</v>
      </c>
      <c r="K833">
        <v>0</v>
      </c>
      <c r="L833">
        <v>0</v>
      </c>
      <c r="M833">
        <v>1</v>
      </c>
      <c r="N833">
        <v>0</v>
      </c>
      <c r="O833">
        <v>0</v>
      </c>
      <c r="P833">
        <v>0</v>
      </c>
      <c r="Q833">
        <v>0</v>
      </c>
      <c r="R833" t="s">
        <v>43</v>
      </c>
      <c r="S833">
        <v>0</v>
      </c>
      <c r="T833">
        <v>0</v>
      </c>
      <c r="U833">
        <v>0</v>
      </c>
      <c r="V833">
        <v>0</v>
      </c>
      <c r="W833">
        <v>0</v>
      </c>
      <c r="X833">
        <v>0</v>
      </c>
      <c r="Y833">
        <v>1</v>
      </c>
      <c r="Z833">
        <v>0</v>
      </c>
      <c r="AA833">
        <v>61.9</v>
      </c>
      <c r="AB833">
        <v>56</v>
      </c>
      <c r="AC833">
        <v>3499</v>
      </c>
      <c r="AD833">
        <v>8.1602324923676886</v>
      </c>
      <c r="AE833">
        <f t="shared" si="37"/>
        <v>3499.0000000000018</v>
      </c>
      <c r="AF833">
        <v>8.0042069968589153</v>
      </c>
      <c r="AG833">
        <f t="shared" si="38"/>
        <v>2993.5252846851013</v>
      </c>
      <c r="AH833">
        <v>0.1560254955087732</v>
      </c>
      <c r="AI833">
        <v>3499</v>
      </c>
      <c r="AK833">
        <v>1</v>
      </c>
      <c r="AL833">
        <v>0</v>
      </c>
      <c r="AM833">
        <v>5.46</v>
      </c>
      <c r="AN833">
        <v>5.48</v>
      </c>
      <c r="AO833">
        <v>3.38</v>
      </c>
    </row>
    <row r="834" spans="1:41" x14ac:dyDescent="0.3">
      <c r="A834">
        <v>1</v>
      </c>
      <c r="B834">
        <v>0.41</v>
      </c>
      <c r="C834">
        <f t="shared" si="36"/>
        <v>0.82196092099022677</v>
      </c>
      <c r="D834" t="s">
        <v>37</v>
      </c>
      <c r="E834">
        <v>0</v>
      </c>
      <c r="F834">
        <v>0</v>
      </c>
      <c r="G834">
        <v>1</v>
      </c>
      <c r="H834">
        <v>0</v>
      </c>
      <c r="I834">
        <v>0</v>
      </c>
      <c r="J834" t="s">
        <v>40</v>
      </c>
      <c r="K834">
        <v>0</v>
      </c>
      <c r="L834">
        <v>1</v>
      </c>
      <c r="M834">
        <v>0</v>
      </c>
      <c r="N834">
        <v>0</v>
      </c>
      <c r="O834">
        <v>0</v>
      </c>
      <c r="P834">
        <v>0</v>
      </c>
      <c r="Q834">
        <v>0</v>
      </c>
      <c r="R834" t="s">
        <v>41</v>
      </c>
      <c r="S834">
        <v>0</v>
      </c>
      <c r="T834">
        <v>0</v>
      </c>
      <c r="U834">
        <v>0</v>
      </c>
      <c r="V834">
        <v>0</v>
      </c>
      <c r="W834">
        <v>1</v>
      </c>
      <c r="X834">
        <v>0</v>
      </c>
      <c r="Y834">
        <v>0</v>
      </c>
      <c r="Z834">
        <v>0</v>
      </c>
      <c r="AA834">
        <v>62.1</v>
      </c>
      <c r="AB834">
        <v>55</v>
      </c>
      <c r="AC834">
        <v>1153</v>
      </c>
      <c r="AD834">
        <v>7.0501225202690589</v>
      </c>
      <c r="AE834">
        <f t="shared" si="37"/>
        <v>1153</v>
      </c>
      <c r="AF834">
        <v>7.0935133035327222</v>
      </c>
      <c r="AG834">
        <f t="shared" si="38"/>
        <v>1204.130855017783</v>
      </c>
      <c r="AH834">
        <v>-4.3390783263663302E-2</v>
      </c>
      <c r="AI834">
        <v>1153</v>
      </c>
      <c r="AK834">
        <v>1</v>
      </c>
      <c r="AL834">
        <v>0</v>
      </c>
      <c r="AM834">
        <v>4.78</v>
      </c>
      <c r="AN834">
        <v>4.75</v>
      </c>
      <c r="AO834">
        <v>2.96</v>
      </c>
    </row>
    <row r="835" spans="1:41" x14ac:dyDescent="0.3">
      <c r="A835">
        <v>1</v>
      </c>
      <c r="B835">
        <v>0.24</v>
      </c>
      <c r="C835">
        <f t="shared" ref="C835:C898" si="39">(B835^0.2199)</f>
        <v>0.73064842432297705</v>
      </c>
      <c r="D835" t="s">
        <v>52</v>
      </c>
      <c r="E835">
        <v>0</v>
      </c>
      <c r="F835">
        <v>0</v>
      </c>
      <c r="G835">
        <v>0</v>
      </c>
      <c r="H835">
        <v>0</v>
      </c>
      <c r="I835">
        <v>1</v>
      </c>
      <c r="J835" t="s">
        <v>40</v>
      </c>
      <c r="K835">
        <v>0</v>
      </c>
      <c r="L835">
        <v>1</v>
      </c>
      <c r="M835">
        <v>0</v>
      </c>
      <c r="N835">
        <v>0</v>
      </c>
      <c r="O835">
        <v>0</v>
      </c>
      <c r="P835">
        <v>0</v>
      </c>
      <c r="Q835">
        <v>0</v>
      </c>
      <c r="R835" t="s">
        <v>43</v>
      </c>
      <c r="S835">
        <v>0</v>
      </c>
      <c r="T835">
        <v>0</v>
      </c>
      <c r="U835">
        <v>0</v>
      </c>
      <c r="V835">
        <v>0</v>
      </c>
      <c r="W835">
        <v>0</v>
      </c>
      <c r="X835">
        <v>0</v>
      </c>
      <c r="Y835">
        <v>1</v>
      </c>
      <c r="Z835">
        <v>0</v>
      </c>
      <c r="AA835">
        <v>60.4</v>
      </c>
      <c r="AB835">
        <v>62</v>
      </c>
      <c r="AC835">
        <v>485</v>
      </c>
      <c r="AD835">
        <v>6.1841488909374833</v>
      </c>
      <c r="AE835">
        <f t="shared" ref="AE835:AE898" si="40">EXP(AD835)</f>
        <v>485.00000000000006</v>
      </c>
      <c r="AF835">
        <v>6.3954228185108306</v>
      </c>
      <c r="AG835">
        <f t="shared" ref="AG835:AG898" si="41">EXP(AF835)</f>
        <v>599.09657880186046</v>
      </c>
      <c r="AH835">
        <v>-0.21127392757334729</v>
      </c>
      <c r="AI835">
        <v>485</v>
      </c>
      <c r="AK835">
        <v>1</v>
      </c>
      <c r="AL835">
        <v>0</v>
      </c>
      <c r="AM835">
        <v>3.99</v>
      </c>
      <c r="AN835">
        <v>4.0199999999999996</v>
      </c>
      <c r="AO835">
        <v>2.42</v>
      </c>
    </row>
    <row r="836" spans="1:41" x14ac:dyDescent="0.3">
      <c r="A836">
        <v>1</v>
      </c>
      <c r="B836">
        <v>0.26</v>
      </c>
      <c r="C836">
        <f t="shared" si="39"/>
        <v>0.74362270092788685</v>
      </c>
      <c r="D836" t="s">
        <v>34</v>
      </c>
      <c r="E836">
        <v>0</v>
      </c>
      <c r="F836">
        <v>1</v>
      </c>
      <c r="G836">
        <v>0</v>
      </c>
      <c r="H836">
        <v>0</v>
      </c>
      <c r="I836">
        <v>0</v>
      </c>
      <c r="J836" t="s">
        <v>48</v>
      </c>
      <c r="K836">
        <v>0</v>
      </c>
      <c r="L836">
        <v>0</v>
      </c>
      <c r="M836">
        <v>1</v>
      </c>
      <c r="N836">
        <v>0</v>
      </c>
      <c r="O836">
        <v>0</v>
      </c>
      <c r="P836">
        <v>0</v>
      </c>
      <c r="Q836">
        <v>0</v>
      </c>
      <c r="R836" t="s">
        <v>43</v>
      </c>
      <c r="S836">
        <v>0</v>
      </c>
      <c r="T836">
        <v>0</v>
      </c>
      <c r="U836">
        <v>0</v>
      </c>
      <c r="V836">
        <v>0</v>
      </c>
      <c r="W836">
        <v>0</v>
      </c>
      <c r="X836">
        <v>0</v>
      </c>
      <c r="Y836">
        <v>1</v>
      </c>
      <c r="Z836">
        <v>0</v>
      </c>
      <c r="AA836">
        <v>64</v>
      </c>
      <c r="AB836">
        <v>57</v>
      </c>
      <c r="AC836">
        <v>679</v>
      </c>
      <c r="AD836">
        <v>6.5206211275586963</v>
      </c>
      <c r="AE836">
        <f t="shared" si="40"/>
        <v>679.00000000000011</v>
      </c>
      <c r="AF836">
        <v>6.387736354972759</v>
      </c>
      <c r="AG836">
        <f t="shared" si="41"/>
        <v>594.50929736422279</v>
      </c>
      <c r="AH836">
        <v>0.13288477258593723</v>
      </c>
      <c r="AI836">
        <v>679</v>
      </c>
      <c r="AK836">
        <v>1</v>
      </c>
      <c r="AL836">
        <v>0</v>
      </c>
      <c r="AM836">
        <v>4.0599999999999996</v>
      </c>
      <c r="AN836">
        <v>4.03</v>
      </c>
      <c r="AO836">
        <v>2.59</v>
      </c>
    </row>
    <row r="837" spans="1:41" x14ac:dyDescent="0.3">
      <c r="A837">
        <v>1</v>
      </c>
      <c r="B837">
        <v>0.31</v>
      </c>
      <c r="C837">
        <f t="shared" si="39"/>
        <v>0.77294828243535307</v>
      </c>
      <c r="D837" t="s">
        <v>37</v>
      </c>
      <c r="E837">
        <v>0</v>
      </c>
      <c r="F837">
        <v>0</v>
      </c>
      <c r="G837">
        <v>1</v>
      </c>
      <c r="H837">
        <v>0</v>
      </c>
      <c r="I837">
        <v>0</v>
      </c>
      <c r="J837" t="s">
        <v>35</v>
      </c>
      <c r="K837">
        <v>0</v>
      </c>
      <c r="L837">
        <v>0</v>
      </c>
      <c r="M837">
        <v>0</v>
      </c>
      <c r="N837">
        <v>0</v>
      </c>
      <c r="O837">
        <v>0</v>
      </c>
      <c r="P837">
        <v>0</v>
      </c>
      <c r="Q837">
        <v>1</v>
      </c>
      <c r="R837" t="s">
        <v>36</v>
      </c>
      <c r="S837">
        <v>0</v>
      </c>
      <c r="T837">
        <v>0</v>
      </c>
      <c r="U837">
        <v>1</v>
      </c>
      <c r="V837">
        <v>0</v>
      </c>
      <c r="W837">
        <v>0</v>
      </c>
      <c r="X837">
        <v>0</v>
      </c>
      <c r="Y837">
        <v>0</v>
      </c>
      <c r="Z837">
        <v>0</v>
      </c>
      <c r="AA837">
        <v>62.4</v>
      </c>
      <c r="AB837">
        <v>53</v>
      </c>
      <c r="AC837">
        <v>379</v>
      </c>
      <c r="AD837">
        <v>5.9375362050824263</v>
      </c>
      <c r="AE837">
        <f t="shared" si="40"/>
        <v>379</v>
      </c>
      <c r="AF837">
        <v>5.9045432871501795</v>
      </c>
      <c r="AG837">
        <f t="shared" si="41"/>
        <v>366.69971106724597</v>
      </c>
      <c r="AH837">
        <v>3.299291793224679E-2</v>
      </c>
      <c r="AI837">
        <v>379</v>
      </c>
      <c r="AK837">
        <v>1</v>
      </c>
      <c r="AL837">
        <v>0</v>
      </c>
      <c r="AM837">
        <v>4.38</v>
      </c>
      <c r="AN837">
        <v>4.4000000000000004</v>
      </c>
      <c r="AO837">
        <v>2.74</v>
      </c>
    </row>
    <row r="838" spans="1:41" x14ac:dyDescent="0.3">
      <c r="A838">
        <v>1</v>
      </c>
      <c r="B838">
        <v>0.7</v>
      </c>
      <c r="C838">
        <f t="shared" si="39"/>
        <v>0.9245641699070527</v>
      </c>
      <c r="D838" t="s">
        <v>46</v>
      </c>
      <c r="E838">
        <v>0</v>
      </c>
      <c r="F838">
        <v>0</v>
      </c>
      <c r="G838">
        <v>0</v>
      </c>
      <c r="H838">
        <v>1</v>
      </c>
      <c r="I838">
        <v>0</v>
      </c>
      <c r="J838" t="s">
        <v>51</v>
      </c>
      <c r="K838">
        <v>1</v>
      </c>
      <c r="L838">
        <v>0</v>
      </c>
      <c r="M838">
        <v>0</v>
      </c>
      <c r="N838">
        <v>0</v>
      </c>
      <c r="O838">
        <v>0</v>
      </c>
      <c r="P838">
        <v>0</v>
      </c>
      <c r="Q838">
        <v>0</v>
      </c>
      <c r="R838" t="s">
        <v>49</v>
      </c>
      <c r="S838">
        <v>0</v>
      </c>
      <c r="T838">
        <v>0</v>
      </c>
      <c r="U838">
        <v>0</v>
      </c>
      <c r="V838">
        <v>0</v>
      </c>
      <c r="W838">
        <v>0</v>
      </c>
      <c r="X838">
        <v>1</v>
      </c>
      <c r="Y838">
        <v>0</v>
      </c>
      <c r="Z838">
        <v>0</v>
      </c>
      <c r="AA838">
        <v>59.6</v>
      </c>
      <c r="AB838">
        <v>61</v>
      </c>
      <c r="AC838">
        <v>2859</v>
      </c>
      <c r="AD838">
        <v>7.9582271923223118</v>
      </c>
      <c r="AE838">
        <f t="shared" si="40"/>
        <v>2859</v>
      </c>
      <c r="AF838">
        <v>7.9830087360408672</v>
      </c>
      <c r="AG838">
        <f t="shared" si="41"/>
        <v>2930.735622036399</v>
      </c>
      <c r="AH838">
        <v>-2.4781543718555454E-2</v>
      </c>
      <c r="AI838">
        <v>2859</v>
      </c>
      <c r="AK838">
        <v>1</v>
      </c>
      <c r="AL838">
        <v>0</v>
      </c>
      <c r="AM838">
        <v>5.8</v>
      </c>
      <c r="AN838">
        <v>5.77</v>
      </c>
      <c r="AO838">
        <v>3.45</v>
      </c>
    </row>
    <row r="839" spans="1:41" x14ac:dyDescent="0.3">
      <c r="A839">
        <v>1</v>
      </c>
      <c r="B839">
        <v>0.24</v>
      </c>
      <c r="C839">
        <f t="shared" si="39"/>
        <v>0.73064842432297705</v>
      </c>
      <c r="D839" t="s">
        <v>52</v>
      </c>
      <c r="E839">
        <v>0</v>
      </c>
      <c r="F839">
        <v>0</v>
      </c>
      <c r="G839">
        <v>0</v>
      </c>
      <c r="H839">
        <v>0</v>
      </c>
      <c r="I839">
        <v>1</v>
      </c>
      <c r="J839" t="s">
        <v>40</v>
      </c>
      <c r="K839">
        <v>0</v>
      </c>
      <c r="L839">
        <v>1</v>
      </c>
      <c r="M839">
        <v>0</v>
      </c>
      <c r="N839">
        <v>0</v>
      </c>
      <c r="O839">
        <v>0</v>
      </c>
      <c r="P839">
        <v>0</v>
      </c>
      <c r="Q839">
        <v>0</v>
      </c>
      <c r="R839" t="s">
        <v>43</v>
      </c>
      <c r="S839">
        <v>0</v>
      </c>
      <c r="T839">
        <v>0</v>
      </c>
      <c r="U839">
        <v>0</v>
      </c>
      <c r="V839">
        <v>0</v>
      </c>
      <c r="W839">
        <v>0</v>
      </c>
      <c r="X839">
        <v>0</v>
      </c>
      <c r="Y839">
        <v>1</v>
      </c>
      <c r="Z839">
        <v>0</v>
      </c>
      <c r="AA839">
        <v>62.2</v>
      </c>
      <c r="AB839">
        <v>59</v>
      </c>
      <c r="AC839">
        <v>552</v>
      </c>
      <c r="AD839">
        <v>6.313548046277095</v>
      </c>
      <c r="AE839">
        <f t="shared" si="40"/>
        <v>551.99999999999977</v>
      </c>
      <c r="AF839">
        <v>6.3588864511429399</v>
      </c>
      <c r="AG839">
        <f t="shared" si="41"/>
        <v>577.60280920158459</v>
      </c>
      <c r="AH839">
        <v>-4.533840486584495E-2</v>
      </c>
      <c r="AI839">
        <v>552</v>
      </c>
      <c r="AK839">
        <v>1</v>
      </c>
      <c r="AL839">
        <v>0</v>
      </c>
      <c r="AM839">
        <v>3.99</v>
      </c>
      <c r="AN839">
        <v>4.0199999999999996</v>
      </c>
      <c r="AO839">
        <v>2.4900000000000002</v>
      </c>
    </row>
    <row r="840" spans="1:41" x14ac:dyDescent="0.3">
      <c r="A840">
        <v>1</v>
      </c>
      <c r="B840">
        <v>0.38</v>
      </c>
      <c r="C840">
        <f t="shared" si="39"/>
        <v>0.80834063819684221</v>
      </c>
      <c r="D840" t="s">
        <v>37</v>
      </c>
      <c r="E840">
        <v>0</v>
      </c>
      <c r="F840">
        <v>0</v>
      </c>
      <c r="G840">
        <v>1</v>
      </c>
      <c r="H840">
        <v>0</v>
      </c>
      <c r="I840">
        <v>0</v>
      </c>
      <c r="J840" t="s">
        <v>40</v>
      </c>
      <c r="K840">
        <v>0</v>
      </c>
      <c r="L840">
        <v>1</v>
      </c>
      <c r="M840">
        <v>0</v>
      </c>
      <c r="N840">
        <v>0</v>
      </c>
      <c r="O840">
        <v>0</v>
      </c>
      <c r="P840">
        <v>0</v>
      </c>
      <c r="Q840">
        <v>0</v>
      </c>
      <c r="R840" t="s">
        <v>39</v>
      </c>
      <c r="S840">
        <v>0</v>
      </c>
      <c r="T840">
        <v>0</v>
      </c>
      <c r="U840">
        <v>0</v>
      </c>
      <c r="V840">
        <v>0</v>
      </c>
      <c r="W840">
        <v>0</v>
      </c>
      <c r="X840">
        <v>0</v>
      </c>
      <c r="Y840">
        <v>0</v>
      </c>
      <c r="Z840">
        <v>1</v>
      </c>
      <c r="AA840">
        <v>61.8</v>
      </c>
      <c r="AB840">
        <v>53.7</v>
      </c>
      <c r="AC840">
        <v>1073</v>
      </c>
      <c r="AD840">
        <v>6.9782137426306985</v>
      </c>
      <c r="AE840">
        <f t="shared" si="40"/>
        <v>1073</v>
      </c>
      <c r="AF840">
        <v>7.1077114081921131</v>
      </c>
      <c r="AG840">
        <f t="shared" si="41"/>
        <v>1221.349175431599</v>
      </c>
      <c r="AH840">
        <v>-0.12949766556141462</v>
      </c>
      <c r="AI840">
        <v>1073</v>
      </c>
      <c r="AK840">
        <v>1</v>
      </c>
      <c r="AL840">
        <v>0</v>
      </c>
      <c r="AM840">
        <v>4.67</v>
      </c>
      <c r="AN840">
        <v>4.6900000000000004</v>
      </c>
      <c r="AO840">
        <v>2.89</v>
      </c>
    </row>
    <row r="841" spans="1:41" x14ac:dyDescent="0.3">
      <c r="A841">
        <v>1</v>
      </c>
      <c r="B841">
        <v>0.31</v>
      </c>
      <c r="C841">
        <f t="shared" si="39"/>
        <v>0.77294828243535307</v>
      </c>
      <c r="D841" t="s">
        <v>46</v>
      </c>
      <c r="E841">
        <v>0</v>
      </c>
      <c r="F841">
        <v>0</v>
      </c>
      <c r="G841">
        <v>0</v>
      </c>
      <c r="H841">
        <v>1</v>
      </c>
      <c r="I841">
        <v>0</v>
      </c>
      <c r="J841" t="s">
        <v>38</v>
      </c>
      <c r="K841">
        <v>0</v>
      </c>
      <c r="L841">
        <v>0</v>
      </c>
      <c r="M841">
        <v>0</v>
      </c>
      <c r="N841">
        <v>0</v>
      </c>
      <c r="O841">
        <v>1</v>
      </c>
      <c r="P841">
        <v>0</v>
      </c>
      <c r="Q841">
        <v>0</v>
      </c>
      <c r="R841" t="s">
        <v>36</v>
      </c>
      <c r="S841">
        <v>0</v>
      </c>
      <c r="T841">
        <v>0</v>
      </c>
      <c r="U841">
        <v>1</v>
      </c>
      <c r="V841">
        <v>0</v>
      </c>
      <c r="W841">
        <v>0</v>
      </c>
      <c r="X841">
        <v>0</v>
      </c>
      <c r="Y841">
        <v>0</v>
      </c>
      <c r="Z841">
        <v>0</v>
      </c>
      <c r="AA841">
        <v>62.4</v>
      </c>
      <c r="AB841">
        <v>60</v>
      </c>
      <c r="AC841">
        <v>573</v>
      </c>
      <c r="AD841">
        <v>6.3508857167147399</v>
      </c>
      <c r="AE841">
        <f t="shared" si="40"/>
        <v>573.00000000000023</v>
      </c>
      <c r="AF841">
        <v>6.1741766707083698</v>
      </c>
      <c r="AG841">
        <f t="shared" si="41"/>
        <v>480.1875086820379</v>
      </c>
      <c r="AH841">
        <v>0.17670904600637005</v>
      </c>
      <c r="AI841">
        <v>573</v>
      </c>
      <c r="AK841">
        <v>1</v>
      </c>
      <c r="AL841">
        <v>0</v>
      </c>
      <c r="AM841">
        <v>4.34</v>
      </c>
      <c r="AN841">
        <v>4.32</v>
      </c>
      <c r="AO841">
        <v>2.7</v>
      </c>
    </row>
    <row r="842" spans="1:41" x14ac:dyDescent="0.3">
      <c r="A842">
        <v>1</v>
      </c>
      <c r="B842">
        <v>0.35</v>
      </c>
      <c r="C842">
        <f t="shared" si="39"/>
        <v>0.79385386390070878</v>
      </c>
      <c r="D842" t="s">
        <v>46</v>
      </c>
      <c r="E842">
        <v>0</v>
      </c>
      <c r="F842">
        <v>0</v>
      </c>
      <c r="G842">
        <v>0</v>
      </c>
      <c r="H842">
        <v>1</v>
      </c>
      <c r="I842">
        <v>0</v>
      </c>
      <c r="J842" t="s">
        <v>40</v>
      </c>
      <c r="K842">
        <v>0</v>
      </c>
      <c r="L842">
        <v>1</v>
      </c>
      <c r="M842">
        <v>0</v>
      </c>
      <c r="N842">
        <v>0</v>
      </c>
      <c r="O842">
        <v>0</v>
      </c>
      <c r="P842">
        <v>0</v>
      </c>
      <c r="Q842">
        <v>0</v>
      </c>
      <c r="R842" t="s">
        <v>43</v>
      </c>
      <c r="S842">
        <v>0</v>
      </c>
      <c r="T842">
        <v>0</v>
      </c>
      <c r="U842">
        <v>0</v>
      </c>
      <c r="V842">
        <v>0</v>
      </c>
      <c r="W842">
        <v>0</v>
      </c>
      <c r="X842">
        <v>0</v>
      </c>
      <c r="Y842">
        <v>1</v>
      </c>
      <c r="Z842">
        <v>0</v>
      </c>
      <c r="AA842">
        <v>61</v>
      </c>
      <c r="AB842">
        <v>58</v>
      </c>
      <c r="AC842">
        <v>1044</v>
      </c>
      <c r="AD842">
        <v>6.9508147684425836</v>
      </c>
      <c r="AE842">
        <f t="shared" si="40"/>
        <v>1043.9999999999995</v>
      </c>
      <c r="AF842">
        <v>7.0233415069056839</v>
      </c>
      <c r="AG842">
        <f t="shared" si="41"/>
        <v>1122.5313039186995</v>
      </c>
      <c r="AH842">
        <v>-7.2526738463100315E-2</v>
      </c>
      <c r="AI842">
        <v>1044</v>
      </c>
      <c r="AK842">
        <v>1</v>
      </c>
      <c r="AL842">
        <v>0</v>
      </c>
      <c r="AM842">
        <v>4.5199999999999996</v>
      </c>
      <c r="AN842">
        <v>4.5599999999999996</v>
      </c>
      <c r="AO842">
        <v>2.77</v>
      </c>
    </row>
    <row r="843" spans="1:41" x14ac:dyDescent="0.3">
      <c r="A843">
        <v>1</v>
      </c>
      <c r="B843">
        <v>0.7</v>
      </c>
      <c r="C843">
        <f t="shared" si="39"/>
        <v>0.9245641699070527</v>
      </c>
      <c r="D843" t="s">
        <v>37</v>
      </c>
      <c r="E843">
        <v>0</v>
      </c>
      <c r="F843">
        <v>0</v>
      </c>
      <c r="G843">
        <v>1</v>
      </c>
      <c r="H843">
        <v>0</v>
      </c>
      <c r="I843">
        <v>0</v>
      </c>
      <c r="J843" t="s">
        <v>48</v>
      </c>
      <c r="K843">
        <v>0</v>
      </c>
      <c r="L843">
        <v>0</v>
      </c>
      <c r="M843">
        <v>1</v>
      </c>
      <c r="N843">
        <v>0</v>
      </c>
      <c r="O843">
        <v>0</v>
      </c>
      <c r="P843">
        <v>0</v>
      </c>
      <c r="Q843">
        <v>0</v>
      </c>
      <c r="R843" t="s">
        <v>41</v>
      </c>
      <c r="S843">
        <v>0</v>
      </c>
      <c r="T843">
        <v>0</v>
      </c>
      <c r="U843">
        <v>0</v>
      </c>
      <c r="V843">
        <v>0</v>
      </c>
      <c r="W843">
        <v>1</v>
      </c>
      <c r="X843">
        <v>0</v>
      </c>
      <c r="Y843">
        <v>0</v>
      </c>
      <c r="Z843">
        <v>0</v>
      </c>
      <c r="AA843">
        <v>62</v>
      </c>
      <c r="AB843">
        <v>55</v>
      </c>
      <c r="AC843">
        <v>2751</v>
      </c>
      <c r="AD843">
        <v>7.9197197609245746</v>
      </c>
      <c r="AE843">
        <f t="shared" si="40"/>
        <v>2751.0000000000005</v>
      </c>
      <c r="AF843">
        <v>7.9781175810856535</v>
      </c>
      <c r="AG843">
        <f t="shared" si="41"/>
        <v>2916.4359394659555</v>
      </c>
      <c r="AH843">
        <v>-5.8397820161078862E-2</v>
      </c>
      <c r="AI843">
        <v>2751</v>
      </c>
      <c r="AK843">
        <v>1</v>
      </c>
      <c r="AL843">
        <v>0</v>
      </c>
      <c r="AM843">
        <v>5.74</v>
      </c>
      <c r="AN843">
        <v>5.71</v>
      </c>
      <c r="AO843">
        <v>3.55</v>
      </c>
    </row>
    <row r="844" spans="1:41" x14ac:dyDescent="0.3">
      <c r="A844">
        <v>1</v>
      </c>
      <c r="B844">
        <v>0.33</v>
      </c>
      <c r="C844">
        <f t="shared" si="39"/>
        <v>0.78364833533306566</v>
      </c>
      <c r="D844" t="s">
        <v>52</v>
      </c>
      <c r="E844">
        <v>0</v>
      </c>
      <c r="F844">
        <v>0</v>
      </c>
      <c r="G844">
        <v>0</v>
      </c>
      <c r="H844">
        <v>0</v>
      </c>
      <c r="I844">
        <v>1</v>
      </c>
      <c r="J844" t="s">
        <v>47</v>
      </c>
      <c r="K844">
        <v>0</v>
      </c>
      <c r="L844">
        <v>0</v>
      </c>
      <c r="M844">
        <v>0</v>
      </c>
      <c r="N844">
        <v>1</v>
      </c>
      <c r="O844">
        <v>0</v>
      </c>
      <c r="P844">
        <v>0</v>
      </c>
      <c r="Q844">
        <v>0</v>
      </c>
      <c r="R844" t="s">
        <v>39</v>
      </c>
      <c r="S844">
        <v>0</v>
      </c>
      <c r="T844">
        <v>0</v>
      </c>
      <c r="U844">
        <v>0</v>
      </c>
      <c r="V844">
        <v>0</v>
      </c>
      <c r="W844">
        <v>0</v>
      </c>
      <c r="X844">
        <v>0</v>
      </c>
      <c r="Y844">
        <v>0</v>
      </c>
      <c r="Z844">
        <v>1</v>
      </c>
      <c r="AA844">
        <v>61.2</v>
      </c>
      <c r="AB844">
        <v>57</v>
      </c>
      <c r="AC844">
        <v>752</v>
      </c>
      <c r="AD844">
        <v>6.62273632394984</v>
      </c>
      <c r="AE844">
        <f t="shared" si="40"/>
        <v>752.00000000000011</v>
      </c>
      <c r="AF844">
        <v>6.7372926667496191</v>
      </c>
      <c r="AG844">
        <f t="shared" si="41"/>
        <v>843.27461719454834</v>
      </c>
      <c r="AH844">
        <v>-0.11455634279977911</v>
      </c>
      <c r="AI844">
        <v>752</v>
      </c>
      <c r="AK844">
        <v>1</v>
      </c>
      <c r="AL844">
        <v>0</v>
      </c>
      <c r="AM844">
        <v>4.42</v>
      </c>
      <c r="AN844">
        <v>4.4400000000000004</v>
      </c>
      <c r="AO844">
        <v>2.71</v>
      </c>
    </row>
    <row r="845" spans="1:41" x14ac:dyDescent="0.3">
      <c r="A845">
        <v>1</v>
      </c>
      <c r="B845">
        <v>0.31</v>
      </c>
      <c r="C845">
        <f t="shared" si="39"/>
        <v>0.77294828243535307</v>
      </c>
      <c r="D845" t="s">
        <v>46</v>
      </c>
      <c r="E845">
        <v>0</v>
      </c>
      <c r="F845">
        <v>0</v>
      </c>
      <c r="G845">
        <v>0</v>
      </c>
      <c r="H845">
        <v>1</v>
      </c>
      <c r="I845">
        <v>0</v>
      </c>
      <c r="J845" t="s">
        <v>48</v>
      </c>
      <c r="K845">
        <v>0</v>
      </c>
      <c r="L845">
        <v>0</v>
      </c>
      <c r="M845">
        <v>1</v>
      </c>
      <c r="N845">
        <v>0</v>
      </c>
      <c r="O845">
        <v>0</v>
      </c>
      <c r="P845">
        <v>0</v>
      </c>
      <c r="Q845">
        <v>0</v>
      </c>
      <c r="R845" t="s">
        <v>49</v>
      </c>
      <c r="S845">
        <v>0</v>
      </c>
      <c r="T845">
        <v>0</v>
      </c>
      <c r="U845">
        <v>0</v>
      </c>
      <c r="V845">
        <v>0</v>
      </c>
      <c r="W845">
        <v>0</v>
      </c>
      <c r="X845">
        <v>1</v>
      </c>
      <c r="Y845">
        <v>0</v>
      </c>
      <c r="Z845">
        <v>0</v>
      </c>
      <c r="AA845">
        <v>62.3</v>
      </c>
      <c r="AB845">
        <v>60</v>
      </c>
      <c r="AC845">
        <v>625</v>
      </c>
      <c r="AD845">
        <v>6.4377516497364011</v>
      </c>
      <c r="AE845">
        <f t="shared" si="40"/>
        <v>624.99999999999977</v>
      </c>
      <c r="AF845">
        <v>6.483240201375569</v>
      </c>
      <c r="AG845">
        <f t="shared" si="41"/>
        <v>654.08688961812572</v>
      </c>
      <c r="AH845">
        <v>-4.5488551639167873E-2</v>
      </c>
      <c r="AI845">
        <v>625</v>
      </c>
      <c r="AK845">
        <v>1</v>
      </c>
      <c r="AL845">
        <v>0</v>
      </c>
      <c r="AM845">
        <v>4.32</v>
      </c>
      <c r="AN845">
        <v>4.3499999999999996</v>
      </c>
      <c r="AO845">
        <v>2.7</v>
      </c>
    </row>
    <row r="846" spans="1:41" x14ac:dyDescent="0.3">
      <c r="A846">
        <v>1</v>
      </c>
      <c r="B846">
        <v>0.37</v>
      </c>
      <c r="C846">
        <f t="shared" si="39"/>
        <v>0.80361412028656642</v>
      </c>
      <c r="D846" t="s">
        <v>46</v>
      </c>
      <c r="E846">
        <v>0</v>
      </c>
      <c r="F846">
        <v>0</v>
      </c>
      <c r="G846">
        <v>0</v>
      </c>
      <c r="H846">
        <v>1</v>
      </c>
      <c r="I846">
        <v>0</v>
      </c>
      <c r="J846" t="s">
        <v>40</v>
      </c>
      <c r="K846">
        <v>0</v>
      </c>
      <c r="L846">
        <v>1</v>
      </c>
      <c r="M846">
        <v>0</v>
      </c>
      <c r="N846">
        <v>0</v>
      </c>
      <c r="O846">
        <v>0</v>
      </c>
      <c r="P846">
        <v>0</v>
      </c>
      <c r="Q846">
        <v>0</v>
      </c>
      <c r="R846" t="s">
        <v>49</v>
      </c>
      <c r="S846">
        <v>0</v>
      </c>
      <c r="T846">
        <v>0</v>
      </c>
      <c r="U846">
        <v>0</v>
      </c>
      <c r="V846">
        <v>0</v>
      </c>
      <c r="W846">
        <v>0</v>
      </c>
      <c r="X846">
        <v>1</v>
      </c>
      <c r="Y846">
        <v>0</v>
      </c>
      <c r="Z846">
        <v>0</v>
      </c>
      <c r="AA846">
        <v>59.1</v>
      </c>
      <c r="AB846">
        <v>60</v>
      </c>
      <c r="AC846">
        <v>811</v>
      </c>
      <c r="AD846">
        <v>6.6982680541154132</v>
      </c>
      <c r="AE846">
        <f t="shared" si="40"/>
        <v>811.00000000000023</v>
      </c>
      <c r="AF846">
        <v>6.8498828202941873</v>
      </c>
      <c r="AG846">
        <f t="shared" si="41"/>
        <v>943.77030946461309</v>
      </c>
      <c r="AH846">
        <v>-0.15161476617877412</v>
      </c>
      <c r="AI846">
        <v>811</v>
      </c>
      <c r="AK846">
        <v>1</v>
      </c>
      <c r="AL846">
        <v>0</v>
      </c>
      <c r="AM846">
        <v>4.66</v>
      </c>
      <c r="AN846">
        <v>4.68</v>
      </c>
      <c r="AO846">
        <v>2.76</v>
      </c>
    </row>
    <row r="847" spans="1:41" x14ac:dyDescent="0.3">
      <c r="A847">
        <v>1</v>
      </c>
      <c r="B847">
        <v>0.72</v>
      </c>
      <c r="C847">
        <f t="shared" si="39"/>
        <v>0.93030941457244143</v>
      </c>
      <c r="D847" t="s">
        <v>37</v>
      </c>
      <c r="E847">
        <v>0</v>
      </c>
      <c r="F847">
        <v>0</v>
      </c>
      <c r="G847">
        <v>1</v>
      </c>
      <c r="H847">
        <v>0</v>
      </c>
      <c r="I847">
        <v>0</v>
      </c>
      <c r="J847" t="s">
        <v>44</v>
      </c>
      <c r="K847">
        <v>0</v>
      </c>
      <c r="L847">
        <v>0</v>
      </c>
      <c r="M847">
        <v>0</v>
      </c>
      <c r="N847">
        <v>0</v>
      </c>
      <c r="O847">
        <v>0</v>
      </c>
      <c r="P847">
        <v>1</v>
      </c>
      <c r="Q847">
        <v>0</v>
      </c>
      <c r="R847" t="s">
        <v>49</v>
      </c>
      <c r="S847">
        <v>0</v>
      </c>
      <c r="T847">
        <v>0</v>
      </c>
      <c r="U847">
        <v>0</v>
      </c>
      <c r="V847">
        <v>0</v>
      </c>
      <c r="W847">
        <v>0</v>
      </c>
      <c r="X847">
        <v>1</v>
      </c>
      <c r="Y847">
        <v>0</v>
      </c>
      <c r="Z847">
        <v>0</v>
      </c>
      <c r="AA847">
        <v>61.2</v>
      </c>
      <c r="AB847">
        <v>57</v>
      </c>
      <c r="AC847">
        <v>2650</v>
      </c>
      <c r="AD847">
        <v>7.8823149189802679</v>
      </c>
      <c r="AE847">
        <f t="shared" si="40"/>
        <v>2650</v>
      </c>
      <c r="AF847">
        <v>7.7201327542335978</v>
      </c>
      <c r="AG847">
        <f t="shared" si="41"/>
        <v>2253.2586903447759</v>
      </c>
      <c r="AH847">
        <v>0.16218216474667013</v>
      </c>
      <c r="AI847">
        <v>2650</v>
      </c>
      <c r="AK847">
        <v>1</v>
      </c>
      <c r="AL847">
        <v>0</v>
      </c>
      <c r="AM847">
        <v>5.75</v>
      </c>
      <c r="AN847">
        <v>5.79</v>
      </c>
      <c r="AO847">
        <v>3.53</v>
      </c>
    </row>
    <row r="848" spans="1:41" x14ac:dyDescent="0.3">
      <c r="A848">
        <v>1</v>
      </c>
      <c r="B848">
        <v>0.4</v>
      </c>
      <c r="C848">
        <f t="shared" si="39"/>
        <v>0.81750984625132994</v>
      </c>
      <c r="D848" t="s">
        <v>52</v>
      </c>
      <c r="E848">
        <v>0</v>
      </c>
      <c r="F848">
        <v>0</v>
      </c>
      <c r="G848">
        <v>0</v>
      </c>
      <c r="H848">
        <v>0</v>
      </c>
      <c r="I848">
        <v>1</v>
      </c>
      <c r="J848" t="s">
        <v>51</v>
      </c>
      <c r="K848">
        <v>1</v>
      </c>
      <c r="L848">
        <v>0</v>
      </c>
      <c r="M848">
        <v>0</v>
      </c>
      <c r="N848">
        <v>0</v>
      </c>
      <c r="O848">
        <v>0</v>
      </c>
      <c r="P848">
        <v>0</v>
      </c>
      <c r="Q848">
        <v>0</v>
      </c>
      <c r="R848" t="s">
        <v>36</v>
      </c>
      <c r="S848">
        <v>0</v>
      </c>
      <c r="T848">
        <v>0</v>
      </c>
      <c r="U848">
        <v>1</v>
      </c>
      <c r="V848">
        <v>0</v>
      </c>
      <c r="W848">
        <v>0</v>
      </c>
      <c r="X848">
        <v>0</v>
      </c>
      <c r="Y848">
        <v>0</v>
      </c>
      <c r="Z848">
        <v>0</v>
      </c>
      <c r="AA848">
        <v>62.5</v>
      </c>
      <c r="AB848">
        <v>61</v>
      </c>
      <c r="AC848">
        <v>720</v>
      </c>
      <c r="AD848">
        <v>6.5792512120101012</v>
      </c>
      <c r="AE848">
        <f t="shared" si="40"/>
        <v>720.00000000000011</v>
      </c>
      <c r="AF848">
        <v>6.8649448876526158</v>
      </c>
      <c r="AG848">
        <f t="shared" si="41"/>
        <v>958.09303559237685</v>
      </c>
      <c r="AH848">
        <v>-0.28569367564251458</v>
      </c>
      <c r="AI848">
        <v>720</v>
      </c>
      <c r="AK848">
        <v>1</v>
      </c>
      <c r="AL848">
        <v>0</v>
      </c>
      <c r="AM848">
        <v>4.66</v>
      </c>
      <c r="AN848">
        <v>4.6900000000000004</v>
      </c>
      <c r="AO848">
        <v>2.92</v>
      </c>
    </row>
    <row r="849" spans="1:41" x14ac:dyDescent="0.3">
      <c r="A849">
        <v>1</v>
      </c>
      <c r="B849">
        <v>0.71</v>
      </c>
      <c r="C849">
        <f t="shared" si="39"/>
        <v>0.92745257402238301</v>
      </c>
      <c r="D849" t="s">
        <v>37</v>
      </c>
      <c r="E849">
        <v>0</v>
      </c>
      <c r="F849">
        <v>0</v>
      </c>
      <c r="G849">
        <v>1</v>
      </c>
      <c r="H849">
        <v>0</v>
      </c>
      <c r="I849">
        <v>0</v>
      </c>
      <c r="J849" t="s">
        <v>40</v>
      </c>
      <c r="K849">
        <v>0</v>
      </c>
      <c r="L849">
        <v>1</v>
      </c>
      <c r="M849">
        <v>0</v>
      </c>
      <c r="N849">
        <v>0</v>
      </c>
      <c r="O849">
        <v>0</v>
      </c>
      <c r="P849">
        <v>0</v>
      </c>
      <c r="Q849">
        <v>0</v>
      </c>
      <c r="R849" t="s">
        <v>49</v>
      </c>
      <c r="S849">
        <v>0</v>
      </c>
      <c r="T849">
        <v>0</v>
      </c>
      <c r="U849">
        <v>0</v>
      </c>
      <c r="V849">
        <v>0</v>
      </c>
      <c r="W849">
        <v>0</v>
      </c>
      <c r="X849">
        <v>1</v>
      </c>
      <c r="Y849">
        <v>0</v>
      </c>
      <c r="Z849">
        <v>0</v>
      </c>
      <c r="AA849">
        <v>62.2</v>
      </c>
      <c r="AB849">
        <v>57</v>
      </c>
      <c r="AC849">
        <v>2776</v>
      </c>
      <c r="AD849">
        <v>7.9287663216266955</v>
      </c>
      <c r="AE849">
        <f t="shared" si="40"/>
        <v>2776.0000000000009</v>
      </c>
      <c r="AF849">
        <v>7.9771732817795016</v>
      </c>
      <c r="AG849">
        <f t="shared" si="41"/>
        <v>2913.6832509173728</v>
      </c>
      <c r="AH849">
        <v>-4.84069601528061E-2</v>
      </c>
      <c r="AI849">
        <v>2776</v>
      </c>
      <c r="AK849">
        <v>1</v>
      </c>
      <c r="AL849">
        <v>0</v>
      </c>
      <c r="AM849">
        <v>5.79</v>
      </c>
      <c r="AN849">
        <v>5.62</v>
      </c>
      <c r="AO849">
        <v>3.55</v>
      </c>
    </row>
    <row r="850" spans="1:41" x14ac:dyDescent="0.3">
      <c r="A850">
        <v>1</v>
      </c>
      <c r="B850">
        <v>0.31</v>
      </c>
      <c r="C850">
        <f t="shared" si="39"/>
        <v>0.77294828243535307</v>
      </c>
      <c r="D850" t="s">
        <v>37</v>
      </c>
      <c r="E850">
        <v>0</v>
      </c>
      <c r="F850">
        <v>0</v>
      </c>
      <c r="G850">
        <v>1</v>
      </c>
      <c r="H850">
        <v>0</v>
      </c>
      <c r="I850">
        <v>0</v>
      </c>
      <c r="J850" t="s">
        <v>44</v>
      </c>
      <c r="K850">
        <v>0</v>
      </c>
      <c r="L850">
        <v>0</v>
      </c>
      <c r="M850">
        <v>0</v>
      </c>
      <c r="N850">
        <v>0</v>
      </c>
      <c r="O850">
        <v>0</v>
      </c>
      <c r="P850">
        <v>1</v>
      </c>
      <c r="Q850">
        <v>0</v>
      </c>
      <c r="R850" t="s">
        <v>36</v>
      </c>
      <c r="S850">
        <v>0</v>
      </c>
      <c r="T850">
        <v>0</v>
      </c>
      <c r="U850">
        <v>1</v>
      </c>
      <c r="V850">
        <v>0</v>
      </c>
      <c r="W850">
        <v>0</v>
      </c>
      <c r="X850">
        <v>0</v>
      </c>
      <c r="Y850">
        <v>0</v>
      </c>
      <c r="Z850">
        <v>0</v>
      </c>
      <c r="AA850">
        <v>61.3</v>
      </c>
      <c r="AB850">
        <v>55</v>
      </c>
      <c r="AC850">
        <v>395</v>
      </c>
      <c r="AD850">
        <v>5.978885764901122</v>
      </c>
      <c r="AE850">
        <f t="shared" si="40"/>
        <v>395.00000000000006</v>
      </c>
      <c r="AF850">
        <v>6.0587079040885445</v>
      </c>
      <c r="AG850">
        <f t="shared" si="41"/>
        <v>427.82229214372262</v>
      </c>
      <c r="AH850">
        <v>-7.9822139187422536E-2</v>
      </c>
      <c r="AI850">
        <v>395</v>
      </c>
      <c r="AK850">
        <v>1</v>
      </c>
      <c r="AL850">
        <v>0</v>
      </c>
      <c r="AM850">
        <v>4.3899999999999997</v>
      </c>
      <c r="AN850">
        <v>4.42</v>
      </c>
      <c r="AO850">
        <v>2.7</v>
      </c>
    </row>
    <row r="851" spans="1:41" x14ac:dyDescent="0.3">
      <c r="A851">
        <v>1</v>
      </c>
      <c r="B851">
        <v>0.73</v>
      </c>
      <c r="C851">
        <f t="shared" si="39"/>
        <v>0.93313546776018752</v>
      </c>
      <c r="D851" t="s">
        <v>37</v>
      </c>
      <c r="E851">
        <v>0</v>
      </c>
      <c r="F851">
        <v>0</v>
      </c>
      <c r="G851">
        <v>1</v>
      </c>
      <c r="H851">
        <v>0</v>
      </c>
      <c r="I851">
        <v>0</v>
      </c>
      <c r="J851" t="s">
        <v>40</v>
      </c>
      <c r="K851">
        <v>0</v>
      </c>
      <c r="L851">
        <v>1</v>
      </c>
      <c r="M851">
        <v>0</v>
      </c>
      <c r="N851">
        <v>0</v>
      </c>
      <c r="O851">
        <v>0</v>
      </c>
      <c r="P851">
        <v>0</v>
      </c>
      <c r="Q851">
        <v>0</v>
      </c>
      <c r="R851" t="s">
        <v>45</v>
      </c>
      <c r="S851">
        <v>0</v>
      </c>
      <c r="T851">
        <v>0</v>
      </c>
      <c r="U851">
        <v>0</v>
      </c>
      <c r="V851">
        <v>1</v>
      </c>
      <c r="W851">
        <v>0</v>
      </c>
      <c r="X851">
        <v>0</v>
      </c>
      <c r="Y851">
        <v>0</v>
      </c>
      <c r="Z851">
        <v>0</v>
      </c>
      <c r="AA851">
        <v>61</v>
      </c>
      <c r="AB851">
        <v>57</v>
      </c>
      <c r="AC851">
        <v>2434</v>
      </c>
      <c r="AD851">
        <v>7.7972912735474722</v>
      </c>
      <c r="AE851">
        <f t="shared" si="40"/>
        <v>2433.9999999999991</v>
      </c>
      <c r="AF851">
        <v>7.7398682865255619</v>
      </c>
      <c r="AG851">
        <f t="shared" si="41"/>
        <v>2298.1696632754292</v>
      </c>
      <c r="AH851">
        <v>5.7422987021910288E-2</v>
      </c>
      <c r="AI851">
        <v>2434</v>
      </c>
      <c r="AK851">
        <v>1</v>
      </c>
      <c r="AL851">
        <v>0</v>
      </c>
      <c r="AM851">
        <v>5.81</v>
      </c>
      <c r="AN851">
        <v>5.87</v>
      </c>
      <c r="AO851">
        <v>3.56</v>
      </c>
    </row>
    <row r="852" spans="1:41" x14ac:dyDescent="0.3">
      <c r="A852">
        <v>1</v>
      </c>
      <c r="B852">
        <v>0.53</v>
      </c>
      <c r="C852">
        <f t="shared" si="39"/>
        <v>0.86969758421831245</v>
      </c>
      <c r="D852" t="s">
        <v>37</v>
      </c>
      <c r="E852">
        <v>0</v>
      </c>
      <c r="F852">
        <v>0</v>
      </c>
      <c r="G852">
        <v>1</v>
      </c>
      <c r="H852">
        <v>0</v>
      </c>
      <c r="I852">
        <v>0</v>
      </c>
      <c r="J852" t="s">
        <v>40</v>
      </c>
      <c r="K852">
        <v>0</v>
      </c>
      <c r="L852">
        <v>1</v>
      </c>
      <c r="M852">
        <v>0</v>
      </c>
      <c r="N852">
        <v>0</v>
      </c>
      <c r="O852">
        <v>0</v>
      </c>
      <c r="P852">
        <v>0</v>
      </c>
      <c r="Q852">
        <v>0</v>
      </c>
      <c r="R852" t="s">
        <v>49</v>
      </c>
      <c r="S852">
        <v>0</v>
      </c>
      <c r="T852">
        <v>0</v>
      </c>
      <c r="U852">
        <v>0</v>
      </c>
      <c r="V852">
        <v>0</v>
      </c>
      <c r="W852">
        <v>0</v>
      </c>
      <c r="X852">
        <v>1</v>
      </c>
      <c r="Y852">
        <v>0</v>
      </c>
      <c r="Z852">
        <v>0</v>
      </c>
      <c r="AA852">
        <v>61.5</v>
      </c>
      <c r="AB852">
        <v>56</v>
      </c>
      <c r="AC852">
        <v>1676</v>
      </c>
      <c r="AD852">
        <v>7.4241652810420282</v>
      </c>
      <c r="AE852">
        <f t="shared" si="40"/>
        <v>1675.9999999999998</v>
      </c>
      <c r="AF852">
        <v>7.5025325004387415</v>
      </c>
      <c r="AG852">
        <f t="shared" si="41"/>
        <v>1812.6270855543828</v>
      </c>
      <c r="AH852">
        <v>-7.8367219396713317E-2</v>
      </c>
      <c r="AI852">
        <v>1676</v>
      </c>
      <c r="AK852">
        <v>1</v>
      </c>
      <c r="AL852">
        <v>0</v>
      </c>
      <c r="AM852">
        <v>5.18</v>
      </c>
      <c r="AN852">
        <v>5.23</v>
      </c>
      <c r="AO852">
        <v>3.2</v>
      </c>
    </row>
    <row r="853" spans="1:41" x14ac:dyDescent="0.3">
      <c r="A853">
        <v>1</v>
      </c>
      <c r="B853">
        <v>0.35</v>
      </c>
      <c r="C853">
        <f t="shared" si="39"/>
        <v>0.79385386390070878</v>
      </c>
      <c r="D853" t="s">
        <v>52</v>
      </c>
      <c r="E853">
        <v>0</v>
      </c>
      <c r="F853">
        <v>0</v>
      </c>
      <c r="G853">
        <v>0</v>
      </c>
      <c r="H853">
        <v>0</v>
      </c>
      <c r="I853">
        <v>1</v>
      </c>
      <c r="J853" t="s">
        <v>51</v>
      </c>
      <c r="K853">
        <v>1</v>
      </c>
      <c r="L853">
        <v>0</v>
      </c>
      <c r="M853">
        <v>0</v>
      </c>
      <c r="N853">
        <v>0</v>
      </c>
      <c r="O853">
        <v>0</v>
      </c>
      <c r="P853">
        <v>0</v>
      </c>
      <c r="Q853">
        <v>0</v>
      </c>
      <c r="R853" t="s">
        <v>49</v>
      </c>
      <c r="S853">
        <v>0</v>
      </c>
      <c r="T853">
        <v>0</v>
      </c>
      <c r="U853">
        <v>0</v>
      </c>
      <c r="V853">
        <v>0</v>
      </c>
      <c r="W853">
        <v>0</v>
      </c>
      <c r="X853">
        <v>1</v>
      </c>
      <c r="Y853">
        <v>0</v>
      </c>
      <c r="Z853">
        <v>0</v>
      </c>
      <c r="AA853">
        <v>62.6</v>
      </c>
      <c r="AB853">
        <v>56</v>
      </c>
      <c r="AC853">
        <v>721</v>
      </c>
      <c r="AD853">
        <v>6.5806391372849493</v>
      </c>
      <c r="AE853">
        <f t="shared" si="40"/>
        <v>721.00000000000023</v>
      </c>
      <c r="AF853">
        <v>6.7594415731439863</v>
      </c>
      <c r="AG853">
        <f t="shared" si="41"/>
        <v>862.16060769835451</v>
      </c>
      <c r="AH853">
        <v>-0.17880243585903699</v>
      </c>
      <c r="AI853">
        <v>721</v>
      </c>
      <c r="AK853">
        <v>1</v>
      </c>
      <c r="AL853">
        <v>0</v>
      </c>
      <c r="AM853">
        <v>4.4800000000000004</v>
      </c>
      <c r="AN853">
        <v>4.5</v>
      </c>
      <c r="AO853">
        <v>2.81</v>
      </c>
    </row>
    <row r="854" spans="1:41" x14ac:dyDescent="0.3">
      <c r="A854">
        <v>1</v>
      </c>
      <c r="B854">
        <v>0.34</v>
      </c>
      <c r="C854">
        <f t="shared" si="39"/>
        <v>0.78880964799645237</v>
      </c>
      <c r="D854" t="s">
        <v>37</v>
      </c>
      <c r="E854">
        <v>0</v>
      </c>
      <c r="F854">
        <v>0</v>
      </c>
      <c r="G854">
        <v>1</v>
      </c>
      <c r="H854">
        <v>0</v>
      </c>
      <c r="I854">
        <v>0</v>
      </c>
      <c r="J854" t="s">
        <v>40</v>
      </c>
      <c r="K854">
        <v>0</v>
      </c>
      <c r="L854">
        <v>1</v>
      </c>
      <c r="M854">
        <v>0</v>
      </c>
      <c r="N854">
        <v>0</v>
      </c>
      <c r="O854">
        <v>0</v>
      </c>
      <c r="P854">
        <v>0</v>
      </c>
      <c r="Q854">
        <v>0</v>
      </c>
      <c r="R854" t="s">
        <v>49</v>
      </c>
      <c r="S854">
        <v>0</v>
      </c>
      <c r="T854">
        <v>0</v>
      </c>
      <c r="U854">
        <v>0</v>
      </c>
      <c r="V854">
        <v>0</v>
      </c>
      <c r="W854">
        <v>0</v>
      </c>
      <c r="X854">
        <v>1</v>
      </c>
      <c r="Y854">
        <v>0</v>
      </c>
      <c r="Z854">
        <v>0</v>
      </c>
      <c r="AA854">
        <v>62.5</v>
      </c>
      <c r="AB854">
        <v>55</v>
      </c>
      <c r="AC854">
        <v>956</v>
      </c>
      <c r="AD854">
        <v>6.8627579130514009</v>
      </c>
      <c r="AE854">
        <f t="shared" si="40"/>
        <v>955.99999999999966</v>
      </c>
      <c r="AF854">
        <v>6.6944571021214472</v>
      </c>
      <c r="AG854">
        <f t="shared" si="41"/>
        <v>807.91519967933027</v>
      </c>
      <c r="AH854">
        <v>0.16830081092995375</v>
      </c>
      <c r="AI854">
        <v>956</v>
      </c>
      <c r="AK854">
        <v>1</v>
      </c>
      <c r="AL854">
        <v>0</v>
      </c>
      <c r="AM854">
        <v>4.5</v>
      </c>
      <c r="AN854">
        <v>4.46</v>
      </c>
      <c r="AO854">
        <v>2.8</v>
      </c>
    </row>
    <row r="855" spans="1:41" x14ac:dyDescent="0.3">
      <c r="A855">
        <v>1</v>
      </c>
      <c r="B855">
        <v>0.42</v>
      </c>
      <c r="C855">
        <f t="shared" si="39"/>
        <v>0.82632809503848892</v>
      </c>
      <c r="D855" t="s">
        <v>46</v>
      </c>
      <c r="E855">
        <v>0</v>
      </c>
      <c r="F855">
        <v>0</v>
      </c>
      <c r="G855">
        <v>0</v>
      </c>
      <c r="H855">
        <v>1</v>
      </c>
      <c r="I855">
        <v>0</v>
      </c>
      <c r="J855" t="s">
        <v>47</v>
      </c>
      <c r="K855">
        <v>0</v>
      </c>
      <c r="L855">
        <v>0</v>
      </c>
      <c r="M855">
        <v>0</v>
      </c>
      <c r="N855">
        <v>1</v>
      </c>
      <c r="O855">
        <v>0</v>
      </c>
      <c r="P855">
        <v>0</v>
      </c>
      <c r="Q855">
        <v>0</v>
      </c>
      <c r="R855" t="s">
        <v>36</v>
      </c>
      <c r="S855">
        <v>0</v>
      </c>
      <c r="T855">
        <v>0</v>
      </c>
      <c r="U855">
        <v>1</v>
      </c>
      <c r="V855">
        <v>0</v>
      </c>
      <c r="W855">
        <v>0</v>
      </c>
      <c r="X855">
        <v>0</v>
      </c>
      <c r="Y855">
        <v>0</v>
      </c>
      <c r="Z855">
        <v>0</v>
      </c>
      <c r="AA855">
        <v>60.6</v>
      </c>
      <c r="AB855">
        <v>62</v>
      </c>
      <c r="AC855">
        <v>882</v>
      </c>
      <c r="AD855">
        <v>6.7821920560067914</v>
      </c>
      <c r="AE855">
        <f t="shared" si="40"/>
        <v>882.00000000000011</v>
      </c>
      <c r="AF855">
        <v>6.785824366562867</v>
      </c>
      <c r="AG855">
        <f t="shared" si="41"/>
        <v>885.2095233744908</v>
      </c>
      <c r="AH855">
        <v>-3.6323105560756019E-3</v>
      </c>
      <c r="AI855">
        <v>882</v>
      </c>
      <c r="AK855">
        <v>1</v>
      </c>
      <c r="AL855">
        <v>0</v>
      </c>
      <c r="AM855">
        <v>4.8499999999999996</v>
      </c>
      <c r="AN855">
        <v>4.82</v>
      </c>
      <c r="AO855">
        <v>2.93</v>
      </c>
    </row>
    <row r="856" spans="1:41" x14ac:dyDescent="0.3">
      <c r="A856">
        <v>1</v>
      </c>
      <c r="B856">
        <v>0.23</v>
      </c>
      <c r="C856">
        <f t="shared" si="39"/>
        <v>0.72384228710528042</v>
      </c>
      <c r="D856" t="s">
        <v>52</v>
      </c>
      <c r="E856">
        <v>0</v>
      </c>
      <c r="F856">
        <v>0</v>
      </c>
      <c r="G856">
        <v>0</v>
      </c>
      <c r="H856">
        <v>0</v>
      </c>
      <c r="I856">
        <v>1</v>
      </c>
      <c r="J856" t="s">
        <v>48</v>
      </c>
      <c r="K856">
        <v>0</v>
      </c>
      <c r="L856">
        <v>0</v>
      </c>
      <c r="M856">
        <v>1</v>
      </c>
      <c r="N856">
        <v>0</v>
      </c>
      <c r="O856">
        <v>0</v>
      </c>
      <c r="P856">
        <v>0</v>
      </c>
      <c r="Q856">
        <v>0</v>
      </c>
      <c r="R856" t="s">
        <v>43</v>
      </c>
      <c r="S856">
        <v>0</v>
      </c>
      <c r="T856">
        <v>0</v>
      </c>
      <c r="U856">
        <v>0</v>
      </c>
      <c r="V856">
        <v>0</v>
      </c>
      <c r="W856">
        <v>0</v>
      </c>
      <c r="X856">
        <v>0</v>
      </c>
      <c r="Y856">
        <v>1</v>
      </c>
      <c r="Z856">
        <v>0</v>
      </c>
      <c r="AA856">
        <v>60.1</v>
      </c>
      <c r="AB856">
        <v>57</v>
      </c>
      <c r="AC856">
        <v>465</v>
      </c>
      <c r="AD856">
        <v>6.1420374055873559</v>
      </c>
      <c r="AE856">
        <f t="shared" si="40"/>
        <v>464.99999999999983</v>
      </c>
      <c r="AF856">
        <v>6.2369165927063808</v>
      </c>
      <c r="AG856">
        <f t="shared" si="41"/>
        <v>511.27959474140772</v>
      </c>
      <c r="AH856">
        <v>-9.4879187119024877E-2</v>
      </c>
      <c r="AI856">
        <v>465</v>
      </c>
      <c r="AK856">
        <v>1</v>
      </c>
      <c r="AL856">
        <v>0</v>
      </c>
      <c r="AM856">
        <v>4</v>
      </c>
      <c r="AN856">
        <v>4.0199999999999996</v>
      </c>
      <c r="AO856">
        <v>2.41</v>
      </c>
    </row>
    <row r="857" spans="1:41" x14ac:dyDescent="0.3">
      <c r="A857">
        <v>1</v>
      </c>
      <c r="B857">
        <v>0.32</v>
      </c>
      <c r="C857">
        <f t="shared" si="39"/>
        <v>0.77836353222053056</v>
      </c>
      <c r="D857" t="s">
        <v>37</v>
      </c>
      <c r="E857">
        <v>0</v>
      </c>
      <c r="F857">
        <v>0</v>
      </c>
      <c r="G857">
        <v>1</v>
      </c>
      <c r="H857">
        <v>0</v>
      </c>
      <c r="I857">
        <v>0</v>
      </c>
      <c r="J857" t="s">
        <v>51</v>
      </c>
      <c r="K857">
        <v>1</v>
      </c>
      <c r="L857">
        <v>0</v>
      </c>
      <c r="M857">
        <v>0</v>
      </c>
      <c r="N857">
        <v>0</v>
      </c>
      <c r="O857">
        <v>0</v>
      </c>
      <c r="P857">
        <v>0</v>
      </c>
      <c r="Q857">
        <v>0</v>
      </c>
      <c r="R857" t="s">
        <v>36</v>
      </c>
      <c r="S857">
        <v>0</v>
      </c>
      <c r="T857">
        <v>0</v>
      </c>
      <c r="U857">
        <v>1</v>
      </c>
      <c r="V857">
        <v>0</v>
      </c>
      <c r="W857">
        <v>0</v>
      </c>
      <c r="X857">
        <v>0</v>
      </c>
      <c r="Y857">
        <v>0</v>
      </c>
      <c r="Z857">
        <v>0</v>
      </c>
      <c r="AA857">
        <v>60.8</v>
      </c>
      <c r="AB857">
        <v>57</v>
      </c>
      <c r="AC857">
        <v>589</v>
      </c>
      <c r="AD857">
        <v>6.3784261836515865</v>
      </c>
      <c r="AE857">
        <f t="shared" si="40"/>
        <v>588.99999999999989</v>
      </c>
      <c r="AF857">
        <v>6.5199255657462682</v>
      </c>
      <c r="AG857">
        <f t="shared" si="41"/>
        <v>678.52787774350236</v>
      </c>
      <c r="AH857">
        <v>-0.14149938209468171</v>
      </c>
      <c r="AI857">
        <v>589</v>
      </c>
      <c r="AK857">
        <v>1</v>
      </c>
      <c r="AL857">
        <v>0</v>
      </c>
      <c r="AM857">
        <v>4.41</v>
      </c>
      <c r="AN857">
        <v>4.4400000000000004</v>
      </c>
      <c r="AO857">
        <v>2.69</v>
      </c>
    </row>
    <row r="858" spans="1:41" x14ac:dyDescent="0.3">
      <c r="A858">
        <v>1</v>
      </c>
      <c r="B858">
        <v>0.37</v>
      </c>
      <c r="C858">
        <f t="shared" si="39"/>
        <v>0.80361412028656642</v>
      </c>
      <c r="D858" t="s">
        <v>52</v>
      </c>
      <c r="E858">
        <v>0</v>
      </c>
      <c r="F858">
        <v>0</v>
      </c>
      <c r="G858">
        <v>0</v>
      </c>
      <c r="H858">
        <v>0</v>
      </c>
      <c r="I858">
        <v>1</v>
      </c>
      <c r="J858" t="s">
        <v>48</v>
      </c>
      <c r="K858">
        <v>0</v>
      </c>
      <c r="L858">
        <v>0</v>
      </c>
      <c r="M858">
        <v>1</v>
      </c>
      <c r="N858">
        <v>0</v>
      </c>
      <c r="O858">
        <v>0</v>
      </c>
      <c r="P858">
        <v>0</v>
      </c>
      <c r="Q858">
        <v>0</v>
      </c>
      <c r="R858" t="s">
        <v>45</v>
      </c>
      <c r="S858">
        <v>0</v>
      </c>
      <c r="T858">
        <v>0</v>
      </c>
      <c r="U858">
        <v>0</v>
      </c>
      <c r="V858">
        <v>1</v>
      </c>
      <c r="W858">
        <v>0</v>
      </c>
      <c r="X858">
        <v>0</v>
      </c>
      <c r="Y858">
        <v>0</v>
      </c>
      <c r="Z858">
        <v>0</v>
      </c>
      <c r="AA858">
        <v>60.2</v>
      </c>
      <c r="AB858">
        <v>60</v>
      </c>
      <c r="AC858">
        <v>487</v>
      </c>
      <c r="AD858">
        <v>6.1882641230825897</v>
      </c>
      <c r="AE858">
        <f t="shared" si="40"/>
        <v>486.99999999999994</v>
      </c>
      <c r="AF858">
        <v>6.4623316863378637</v>
      </c>
      <c r="AG858">
        <f t="shared" si="41"/>
        <v>640.55288506638612</v>
      </c>
      <c r="AH858">
        <v>-0.27406756325527404</v>
      </c>
      <c r="AI858">
        <v>487</v>
      </c>
      <c r="AK858">
        <v>1</v>
      </c>
      <c r="AL858">
        <v>0</v>
      </c>
      <c r="AM858">
        <v>4.5999999999999996</v>
      </c>
      <c r="AN858">
        <v>4.7</v>
      </c>
      <c r="AO858">
        <v>2.8</v>
      </c>
    </row>
    <row r="859" spans="1:41" x14ac:dyDescent="0.3">
      <c r="A859">
        <v>1</v>
      </c>
      <c r="B859">
        <v>0.5</v>
      </c>
      <c r="C859">
        <f t="shared" si="39"/>
        <v>0.85862494972146253</v>
      </c>
      <c r="D859" t="s">
        <v>34</v>
      </c>
      <c r="E859">
        <v>0</v>
      </c>
      <c r="F859">
        <v>1</v>
      </c>
      <c r="G859">
        <v>0</v>
      </c>
      <c r="H859">
        <v>0</v>
      </c>
      <c r="I859">
        <v>0</v>
      </c>
      <c r="J859" t="s">
        <v>48</v>
      </c>
      <c r="K859">
        <v>0</v>
      </c>
      <c r="L859">
        <v>0</v>
      </c>
      <c r="M859">
        <v>1</v>
      </c>
      <c r="N859">
        <v>0</v>
      </c>
      <c r="O859">
        <v>0</v>
      </c>
      <c r="P859">
        <v>0</v>
      </c>
      <c r="Q859">
        <v>0</v>
      </c>
      <c r="R859" t="s">
        <v>41</v>
      </c>
      <c r="S859">
        <v>0</v>
      </c>
      <c r="T859">
        <v>0</v>
      </c>
      <c r="U859">
        <v>0</v>
      </c>
      <c r="V859">
        <v>0</v>
      </c>
      <c r="W859">
        <v>1</v>
      </c>
      <c r="X859">
        <v>0</v>
      </c>
      <c r="Y859">
        <v>0</v>
      </c>
      <c r="Z859">
        <v>0</v>
      </c>
      <c r="AA859">
        <v>61.5</v>
      </c>
      <c r="AB859">
        <v>61</v>
      </c>
      <c r="AC859">
        <v>1613</v>
      </c>
      <c r="AD859">
        <v>7.3858510781252091</v>
      </c>
      <c r="AE859">
        <f t="shared" si="40"/>
        <v>1613.0000000000005</v>
      </c>
      <c r="AF859">
        <v>7.3649159793469163</v>
      </c>
      <c r="AG859">
        <f t="shared" si="41"/>
        <v>1579.5827033711128</v>
      </c>
      <c r="AH859">
        <v>2.0935098778292804E-2</v>
      </c>
      <c r="AI859">
        <v>1613</v>
      </c>
      <c r="AK859">
        <v>1</v>
      </c>
      <c r="AL859">
        <v>0</v>
      </c>
      <c r="AM859">
        <v>5.01</v>
      </c>
      <c r="AN859">
        <v>5.07</v>
      </c>
      <c r="AO859">
        <v>3.1</v>
      </c>
    </row>
    <row r="860" spans="1:41" x14ac:dyDescent="0.3">
      <c r="A860">
        <v>1</v>
      </c>
      <c r="B860">
        <v>0.5</v>
      </c>
      <c r="C860">
        <f t="shared" si="39"/>
        <v>0.85862494972146253</v>
      </c>
      <c r="D860" t="s">
        <v>46</v>
      </c>
      <c r="E860">
        <v>0</v>
      </c>
      <c r="F860">
        <v>0</v>
      </c>
      <c r="G860">
        <v>0</v>
      </c>
      <c r="H860">
        <v>1</v>
      </c>
      <c r="I860">
        <v>0</v>
      </c>
      <c r="J860" t="s">
        <v>40</v>
      </c>
      <c r="K860">
        <v>0</v>
      </c>
      <c r="L860">
        <v>1</v>
      </c>
      <c r="M860">
        <v>0</v>
      </c>
      <c r="N860">
        <v>0</v>
      </c>
      <c r="O860">
        <v>0</v>
      </c>
      <c r="P860">
        <v>0</v>
      </c>
      <c r="Q860">
        <v>0</v>
      </c>
      <c r="R860" t="s">
        <v>41</v>
      </c>
      <c r="S860">
        <v>0</v>
      </c>
      <c r="T860">
        <v>0</v>
      </c>
      <c r="U860">
        <v>0</v>
      </c>
      <c r="V860">
        <v>0</v>
      </c>
      <c r="W860">
        <v>1</v>
      </c>
      <c r="X860">
        <v>0</v>
      </c>
      <c r="Y860">
        <v>0</v>
      </c>
      <c r="Z860">
        <v>0</v>
      </c>
      <c r="AA860">
        <v>61.9</v>
      </c>
      <c r="AB860">
        <v>59</v>
      </c>
      <c r="AC860">
        <v>2055</v>
      </c>
      <c r="AD860">
        <v>7.6280311269303347</v>
      </c>
      <c r="AE860">
        <f t="shared" si="40"/>
        <v>2054.9999999999995</v>
      </c>
      <c r="AF860">
        <v>7.4094867744535673</v>
      </c>
      <c r="AG860">
        <f t="shared" si="41"/>
        <v>1651.5784970373795</v>
      </c>
      <c r="AH860">
        <v>0.2185443524767674</v>
      </c>
      <c r="AI860">
        <v>2055</v>
      </c>
      <c r="AK860">
        <v>1</v>
      </c>
      <c r="AL860">
        <v>0</v>
      </c>
      <c r="AM860">
        <v>5.0999999999999996</v>
      </c>
      <c r="AN860">
        <v>5.08</v>
      </c>
      <c r="AO860">
        <v>3.15</v>
      </c>
    </row>
    <row r="861" spans="1:41" x14ac:dyDescent="0.3">
      <c r="A861">
        <v>1</v>
      </c>
      <c r="B861">
        <v>0.36</v>
      </c>
      <c r="C861">
        <f t="shared" si="39"/>
        <v>0.79878687431266571</v>
      </c>
      <c r="D861" t="s">
        <v>37</v>
      </c>
      <c r="E861">
        <v>0</v>
      </c>
      <c r="F861">
        <v>0</v>
      </c>
      <c r="G861">
        <v>1</v>
      </c>
      <c r="H861">
        <v>0</v>
      </c>
      <c r="I861">
        <v>0</v>
      </c>
      <c r="J861" t="s">
        <v>44</v>
      </c>
      <c r="K861">
        <v>0</v>
      </c>
      <c r="L861">
        <v>0</v>
      </c>
      <c r="M861">
        <v>0</v>
      </c>
      <c r="N861">
        <v>0</v>
      </c>
      <c r="O861">
        <v>0</v>
      </c>
      <c r="P861">
        <v>1</v>
      </c>
      <c r="Q861">
        <v>0</v>
      </c>
      <c r="R861" t="s">
        <v>41</v>
      </c>
      <c r="S861">
        <v>0</v>
      </c>
      <c r="T861">
        <v>0</v>
      </c>
      <c r="U861">
        <v>0</v>
      </c>
      <c r="V861">
        <v>0</v>
      </c>
      <c r="W861">
        <v>1</v>
      </c>
      <c r="X861">
        <v>0</v>
      </c>
      <c r="Y861">
        <v>0</v>
      </c>
      <c r="Z861">
        <v>0</v>
      </c>
      <c r="AA861">
        <v>62.1</v>
      </c>
      <c r="AB861">
        <v>56</v>
      </c>
      <c r="AC861">
        <v>568</v>
      </c>
      <c r="AD861">
        <v>6.3421214187211516</v>
      </c>
      <c r="AE861">
        <f t="shared" si="40"/>
        <v>568.00000000000011</v>
      </c>
      <c r="AF861">
        <v>6.5429351125962381</v>
      </c>
      <c r="AG861">
        <f t="shared" si="41"/>
        <v>694.32150199648049</v>
      </c>
      <c r="AH861">
        <v>-0.20081369387508641</v>
      </c>
      <c r="AI861">
        <v>568</v>
      </c>
      <c r="AK861">
        <v>1</v>
      </c>
      <c r="AL861">
        <v>0</v>
      </c>
      <c r="AM861">
        <v>4.55</v>
      </c>
      <c r="AN861">
        <v>4.59</v>
      </c>
      <c r="AO861">
        <v>2.84</v>
      </c>
    </row>
    <row r="862" spans="1:41" x14ac:dyDescent="0.3">
      <c r="A862">
        <v>1</v>
      </c>
      <c r="B862">
        <v>0.39</v>
      </c>
      <c r="C862">
        <f t="shared" si="39"/>
        <v>0.81297109959900216</v>
      </c>
      <c r="D862" t="s">
        <v>52</v>
      </c>
      <c r="E862">
        <v>0</v>
      </c>
      <c r="F862">
        <v>0</v>
      </c>
      <c r="G862">
        <v>0</v>
      </c>
      <c r="H862">
        <v>0</v>
      </c>
      <c r="I862">
        <v>1</v>
      </c>
      <c r="J862" t="s">
        <v>48</v>
      </c>
      <c r="K862">
        <v>0</v>
      </c>
      <c r="L862">
        <v>0</v>
      </c>
      <c r="M862">
        <v>1</v>
      </c>
      <c r="N862">
        <v>0</v>
      </c>
      <c r="O862">
        <v>0</v>
      </c>
      <c r="P862">
        <v>0</v>
      </c>
      <c r="Q862">
        <v>0</v>
      </c>
      <c r="R862" t="s">
        <v>36</v>
      </c>
      <c r="S862">
        <v>0</v>
      </c>
      <c r="T862">
        <v>0</v>
      </c>
      <c r="U862">
        <v>1</v>
      </c>
      <c r="V862">
        <v>0</v>
      </c>
      <c r="W862">
        <v>0</v>
      </c>
      <c r="X862">
        <v>0</v>
      </c>
      <c r="Y862">
        <v>0</v>
      </c>
      <c r="Z862">
        <v>0</v>
      </c>
      <c r="AA862">
        <v>60</v>
      </c>
      <c r="AB862">
        <v>57</v>
      </c>
      <c r="AC862">
        <v>704</v>
      </c>
      <c r="AD862">
        <v>6.5567783561580422</v>
      </c>
      <c r="AE862">
        <f t="shared" si="40"/>
        <v>703.99999999999989</v>
      </c>
      <c r="AF862">
        <v>6.6967962740098468</v>
      </c>
      <c r="AG862">
        <f t="shared" si="41"/>
        <v>809.80726427204604</v>
      </c>
      <c r="AH862">
        <v>-0.14001791785180462</v>
      </c>
      <c r="AI862">
        <v>704</v>
      </c>
      <c r="AK862">
        <v>1</v>
      </c>
      <c r="AL862">
        <v>0</v>
      </c>
      <c r="AM862">
        <v>4.76</v>
      </c>
      <c r="AN862">
        <v>4.8</v>
      </c>
      <c r="AO862">
        <v>2.86</v>
      </c>
    </row>
    <row r="863" spans="1:41" x14ac:dyDescent="0.3">
      <c r="A863">
        <v>1</v>
      </c>
      <c r="B863">
        <v>0.5</v>
      </c>
      <c r="C863">
        <f t="shared" si="39"/>
        <v>0.85862494972146253</v>
      </c>
      <c r="D863" t="s">
        <v>37</v>
      </c>
      <c r="E863">
        <v>0</v>
      </c>
      <c r="F863">
        <v>0</v>
      </c>
      <c r="G863">
        <v>1</v>
      </c>
      <c r="H863">
        <v>0</v>
      </c>
      <c r="I863">
        <v>0</v>
      </c>
      <c r="J863" t="s">
        <v>40</v>
      </c>
      <c r="K863">
        <v>0</v>
      </c>
      <c r="L863">
        <v>1</v>
      </c>
      <c r="M863">
        <v>0</v>
      </c>
      <c r="N863">
        <v>0</v>
      </c>
      <c r="O863">
        <v>0</v>
      </c>
      <c r="P863">
        <v>0</v>
      </c>
      <c r="Q863">
        <v>0</v>
      </c>
      <c r="R863" t="s">
        <v>41</v>
      </c>
      <c r="S863">
        <v>0</v>
      </c>
      <c r="T863">
        <v>0</v>
      </c>
      <c r="U863">
        <v>0</v>
      </c>
      <c r="V863">
        <v>0</v>
      </c>
      <c r="W863">
        <v>1</v>
      </c>
      <c r="X863">
        <v>0</v>
      </c>
      <c r="Y863">
        <v>0</v>
      </c>
      <c r="Z863">
        <v>0</v>
      </c>
      <c r="AA863">
        <v>62.2</v>
      </c>
      <c r="AB863">
        <v>56</v>
      </c>
      <c r="AC863">
        <v>1619</v>
      </c>
      <c r="AD863">
        <v>7.3895639536776354</v>
      </c>
      <c r="AE863">
        <f t="shared" si="40"/>
        <v>1619.0000000000005</v>
      </c>
      <c r="AF863">
        <v>7.4357178941728925</v>
      </c>
      <c r="AG863">
        <f t="shared" si="41"/>
        <v>1695.4744534279669</v>
      </c>
      <c r="AH863">
        <v>-4.6153940495257118E-2</v>
      </c>
      <c r="AI863">
        <v>1619</v>
      </c>
      <c r="AK863">
        <v>1</v>
      </c>
      <c r="AL863">
        <v>0</v>
      </c>
      <c r="AM863">
        <v>5.0999999999999996</v>
      </c>
      <c r="AN863">
        <v>5.13</v>
      </c>
      <c r="AO863">
        <v>3.18</v>
      </c>
    </row>
    <row r="864" spans="1:41" x14ac:dyDescent="0.3">
      <c r="A864">
        <v>1</v>
      </c>
      <c r="B864">
        <v>0.9</v>
      </c>
      <c r="C864">
        <f t="shared" si="39"/>
        <v>0.97709755787710961</v>
      </c>
      <c r="D864" t="s">
        <v>46</v>
      </c>
      <c r="E864">
        <v>0</v>
      </c>
      <c r="F864">
        <v>0</v>
      </c>
      <c r="G864">
        <v>0</v>
      </c>
      <c r="H864">
        <v>1</v>
      </c>
      <c r="I864">
        <v>0</v>
      </c>
      <c r="J864" t="s">
        <v>48</v>
      </c>
      <c r="K864">
        <v>0</v>
      </c>
      <c r="L864">
        <v>0</v>
      </c>
      <c r="M864">
        <v>1</v>
      </c>
      <c r="N864">
        <v>0</v>
      </c>
      <c r="O864">
        <v>0</v>
      </c>
      <c r="P864">
        <v>0</v>
      </c>
      <c r="Q864">
        <v>0</v>
      </c>
      <c r="R864" t="s">
        <v>45</v>
      </c>
      <c r="S864">
        <v>0</v>
      </c>
      <c r="T864">
        <v>0</v>
      </c>
      <c r="U864">
        <v>0</v>
      </c>
      <c r="V864">
        <v>1</v>
      </c>
      <c r="W864">
        <v>0</v>
      </c>
      <c r="X864">
        <v>0</v>
      </c>
      <c r="Y864">
        <v>0</v>
      </c>
      <c r="Z864">
        <v>0</v>
      </c>
      <c r="AA864">
        <v>61.6</v>
      </c>
      <c r="AB864">
        <v>58</v>
      </c>
      <c r="AC864">
        <v>3457</v>
      </c>
      <c r="AD864">
        <v>8.1481564399216246</v>
      </c>
      <c r="AE864">
        <f t="shared" si="40"/>
        <v>3457.0000000000005</v>
      </c>
      <c r="AF864">
        <v>8.0412925521630516</v>
      </c>
      <c r="AG864">
        <f t="shared" si="41"/>
        <v>3106.626072589288</v>
      </c>
      <c r="AH864">
        <v>0.10686388775857303</v>
      </c>
      <c r="AI864">
        <v>3457</v>
      </c>
      <c r="AK864">
        <v>1</v>
      </c>
      <c r="AL864">
        <v>0</v>
      </c>
      <c r="AM864">
        <v>6.23</v>
      </c>
      <c r="AN864">
        <v>6.15</v>
      </c>
      <c r="AO864">
        <v>3.81</v>
      </c>
    </row>
    <row r="865" spans="1:41" x14ac:dyDescent="0.3">
      <c r="A865">
        <v>1</v>
      </c>
      <c r="B865">
        <v>0.4</v>
      </c>
      <c r="C865">
        <f t="shared" si="39"/>
        <v>0.81750984625132994</v>
      </c>
      <c r="D865" t="s">
        <v>37</v>
      </c>
      <c r="E865">
        <v>0</v>
      </c>
      <c r="F865">
        <v>0</v>
      </c>
      <c r="G865">
        <v>1</v>
      </c>
      <c r="H865">
        <v>0</v>
      </c>
      <c r="I865">
        <v>0</v>
      </c>
      <c r="J865" t="s">
        <v>47</v>
      </c>
      <c r="K865">
        <v>0</v>
      </c>
      <c r="L865">
        <v>0</v>
      </c>
      <c r="M865">
        <v>0</v>
      </c>
      <c r="N865">
        <v>1</v>
      </c>
      <c r="O865">
        <v>0</v>
      </c>
      <c r="P865">
        <v>0</v>
      </c>
      <c r="Q865">
        <v>0</v>
      </c>
      <c r="R865" t="s">
        <v>41</v>
      </c>
      <c r="S865">
        <v>0</v>
      </c>
      <c r="T865">
        <v>0</v>
      </c>
      <c r="U865">
        <v>0</v>
      </c>
      <c r="V865">
        <v>0</v>
      </c>
      <c r="W865">
        <v>1</v>
      </c>
      <c r="X865">
        <v>0</v>
      </c>
      <c r="Y865">
        <v>0</v>
      </c>
      <c r="Z865">
        <v>0</v>
      </c>
      <c r="AA865">
        <v>60.7</v>
      </c>
      <c r="AB865">
        <v>57</v>
      </c>
      <c r="AC865">
        <v>877</v>
      </c>
      <c r="AD865">
        <v>6.776506992372183</v>
      </c>
      <c r="AE865">
        <f t="shared" si="40"/>
        <v>877</v>
      </c>
      <c r="AF865">
        <v>6.9443825770348209</v>
      </c>
      <c r="AG865">
        <f t="shared" si="41"/>
        <v>1037.3063426908996</v>
      </c>
      <c r="AH865">
        <v>-0.16787558466263786</v>
      </c>
      <c r="AI865">
        <v>877</v>
      </c>
      <c r="AK865">
        <v>1</v>
      </c>
      <c r="AL865">
        <v>0</v>
      </c>
      <c r="AM865">
        <v>4.7699999999999996</v>
      </c>
      <c r="AN865">
        <v>4.78</v>
      </c>
      <c r="AO865">
        <v>2.9</v>
      </c>
    </row>
    <row r="866" spans="1:41" x14ac:dyDescent="0.3">
      <c r="A866">
        <v>1</v>
      </c>
      <c r="B866">
        <v>0.54</v>
      </c>
      <c r="C866">
        <f t="shared" si="39"/>
        <v>0.8732797462273717</v>
      </c>
      <c r="D866" t="s">
        <v>46</v>
      </c>
      <c r="E866">
        <v>0</v>
      </c>
      <c r="F866">
        <v>0</v>
      </c>
      <c r="G866">
        <v>0</v>
      </c>
      <c r="H866">
        <v>1</v>
      </c>
      <c r="I866">
        <v>0</v>
      </c>
      <c r="J866" t="s">
        <v>51</v>
      </c>
      <c r="K866">
        <v>1</v>
      </c>
      <c r="L866">
        <v>0</v>
      </c>
      <c r="M866">
        <v>0</v>
      </c>
      <c r="N866">
        <v>0</v>
      </c>
      <c r="O866">
        <v>0</v>
      </c>
      <c r="P866">
        <v>0</v>
      </c>
      <c r="Q866">
        <v>0</v>
      </c>
      <c r="R866" t="s">
        <v>49</v>
      </c>
      <c r="S866">
        <v>0</v>
      </c>
      <c r="T866">
        <v>0</v>
      </c>
      <c r="U866">
        <v>0</v>
      </c>
      <c r="V866">
        <v>0</v>
      </c>
      <c r="W866">
        <v>0</v>
      </c>
      <c r="X866">
        <v>1</v>
      </c>
      <c r="Y866">
        <v>0</v>
      </c>
      <c r="Z866">
        <v>0</v>
      </c>
      <c r="AA866">
        <v>61.1</v>
      </c>
      <c r="AB866">
        <v>55</v>
      </c>
      <c r="AC866">
        <v>1993</v>
      </c>
      <c r="AD866">
        <v>7.5973963202127948</v>
      </c>
      <c r="AE866">
        <f t="shared" si="40"/>
        <v>1993</v>
      </c>
      <c r="AF866">
        <v>7.4449894263528495</v>
      </c>
      <c r="AG866">
        <f t="shared" si="41"/>
        <v>1711.2671977214304</v>
      </c>
      <c r="AH866">
        <v>0.15240689385994521</v>
      </c>
      <c r="AI866">
        <v>1993</v>
      </c>
      <c r="AK866">
        <v>1</v>
      </c>
      <c r="AL866">
        <v>0</v>
      </c>
      <c r="AM866">
        <v>5.37</v>
      </c>
      <c r="AN866">
        <v>5.24</v>
      </c>
      <c r="AO866">
        <v>3.24</v>
      </c>
    </row>
    <row r="867" spans="1:41" x14ac:dyDescent="0.3">
      <c r="A867">
        <v>1</v>
      </c>
      <c r="B867">
        <v>0.33</v>
      </c>
      <c r="C867">
        <f t="shared" si="39"/>
        <v>0.78364833533306566</v>
      </c>
      <c r="D867" t="s">
        <v>37</v>
      </c>
      <c r="E867">
        <v>0</v>
      </c>
      <c r="F867">
        <v>0</v>
      </c>
      <c r="G867">
        <v>1</v>
      </c>
      <c r="H867">
        <v>0</v>
      </c>
      <c r="I867">
        <v>0</v>
      </c>
      <c r="J867" t="s">
        <v>40</v>
      </c>
      <c r="K867">
        <v>0</v>
      </c>
      <c r="L867">
        <v>1</v>
      </c>
      <c r="M867">
        <v>0</v>
      </c>
      <c r="N867">
        <v>0</v>
      </c>
      <c r="O867">
        <v>0</v>
      </c>
      <c r="P867">
        <v>0</v>
      </c>
      <c r="Q867">
        <v>0</v>
      </c>
      <c r="R867" t="s">
        <v>49</v>
      </c>
      <c r="S867">
        <v>0</v>
      </c>
      <c r="T867">
        <v>0</v>
      </c>
      <c r="U867">
        <v>0</v>
      </c>
      <c r="V867">
        <v>0</v>
      </c>
      <c r="W867">
        <v>0</v>
      </c>
      <c r="X867">
        <v>1</v>
      </c>
      <c r="Y867">
        <v>0</v>
      </c>
      <c r="Z867">
        <v>0</v>
      </c>
      <c r="AA867">
        <v>62.1</v>
      </c>
      <c r="AB867">
        <v>56</v>
      </c>
      <c r="AC867">
        <v>723</v>
      </c>
      <c r="AD867">
        <v>6.5834092221587648</v>
      </c>
      <c r="AE867">
        <f t="shared" si="40"/>
        <v>723.00000000000011</v>
      </c>
      <c r="AF867">
        <v>6.6659966410449307</v>
      </c>
      <c r="AG867">
        <f t="shared" si="41"/>
        <v>785.24568319906928</v>
      </c>
      <c r="AH867">
        <v>-8.2587418886165942E-2</v>
      </c>
      <c r="AI867">
        <v>723</v>
      </c>
      <c r="AK867">
        <v>1</v>
      </c>
      <c r="AL867">
        <v>0</v>
      </c>
      <c r="AM867">
        <v>4.43</v>
      </c>
      <c r="AN867">
        <v>4.46</v>
      </c>
      <c r="AO867">
        <v>2.76</v>
      </c>
    </row>
    <row r="868" spans="1:41" x14ac:dyDescent="0.3">
      <c r="A868">
        <v>1</v>
      </c>
      <c r="B868">
        <v>0.77</v>
      </c>
      <c r="C868">
        <f t="shared" si="39"/>
        <v>0.94414633247664725</v>
      </c>
      <c r="D868" t="s">
        <v>34</v>
      </c>
      <c r="E868">
        <v>0</v>
      </c>
      <c r="F868">
        <v>1</v>
      </c>
      <c r="G868">
        <v>0</v>
      </c>
      <c r="H868">
        <v>0</v>
      </c>
      <c r="I868">
        <v>0</v>
      </c>
      <c r="J868" t="s">
        <v>48</v>
      </c>
      <c r="K868">
        <v>0</v>
      </c>
      <c r="L868">
        <v>0</v>
      </c>
      <c r="M868">
        <v>1</v>
      </c>
      <c r="N868">
        <v>0</v>
      </c>
      <c r="O868">
        <v>0</v>
      </c>
      <c r="P868">
        <v>0</v>
      </c>
      <c r="Q868">
        <v>0</v>
      </c>
      <c r="R868" t="s">
        <v>49</v>
      </c>
      <c r="S868">
        <v>0</v>
      </c>
      <c r="T868">
        <v>0</v>
      </c>
      <c r="U868">
        <v>0</v>
      </c>
      <c r="V868">
        <v>0</v>
      </c>
      <c r="W868">
        <v>0</v>
      </c>
      <c r="X868">
        <v>1</v>
      </c>
      <c r="Y868">
        <v>0</v>
      </c>
      <c r="Z868">
        <v>0</v>
      </c>
      <c r="AA868">
        <v>60.3</v>
      </c>
      <c r="AB868">
        <v>61</v>
      </c>
      <c r="AC868">
        <v>2911</v>
      </c>
      <c r="AD868">
        <v>7.9762519437456234</v>
      </c>
      <c r="AE868">
        <f t="shared" si="40"/>
        <v>2911.0000000000005</v>
      </c>
      <c r="AF868">
        <v>8.0539837401455934</v>
      </c>
      <c r="AG868">
        <f t="shared" si="41"/>
        <v>3146.3040961313081</v>
      </c>
      <c r="AH868">
        <v>-7.7731796399969966E-2</v>
      </c>
      <c r="AI868">
        <v>2911</v>
      </c>
      <c r="AK868">
        <v>1</v>
      </c>
      <c r="AL868">
        <v>0</v>
      </c>
      <c r="AM868">
        <v>5.89</v>
      </c>
      <c r="AN868">
        <v>5.96</v>
      </c>
      <c r="AO868">
        <v>3.57</v>
      </c>
    </row>
    <row r="869" spans="1:41" x14ac:dyDescent="0.3">
      <c r="A869">
        <v>1</v>
      </c>
      <c r="B869">
        <v>0.32</v>
      </c>
      <c r="C869">
        <f t="shared" si="39"/>
        <v>0.77836353222053056</v>
      </c>
      <c r="D869" t="s">
        <v>46</v>
      </c>
      <c r="E869">
        <v>0</v>
      </c>
      <c r="F869">
        <v>0</v>
      </c>
      <c r="G869">
        <v>0</v>
      </c>
      <c r="H869">
        <v>1</v>
      </c>
      <c r="I869">
        <v>0</v>
      </c>
      <c r="J869" t="s">
        <v>40</v>
      </c>
      <c r="K869">
        <v>0</v>
      </c>
      <c r="L869">
        <v>1</v>
      </c>
      <c r="M869">
        <v>0</v>
      </c>
      <c r="N869">
        <v>0</v>
      </c>
      <c r="O869">
        <v>0</v>
      </c>
      <c r="P869">
        <v>0</v>
      </c>
      <c r="Q869">
        <v>0</v>
      </c>
      <c r="R869" t="s">
        <v>36</v>
      </c>
      <c r="S869">
        <v>0</v>
      </c>
      <c r="T869">
        <v>0</v>
      </c>
      <c r="U869">
        <v>1</v>
      </c>
      <c r="V869">
        <v>0</v>
      </c>
      <c r="W869">
        <v>0</v>
      </c>
      <c r="X869">
        <v>0</v>
      </c>
      <c r="Y869">
        <v>0</v>
      </c>
      <c r="Z869">
        <v>0</v>
      </c>
      <c r="AA869">
        <v>62</v>
      </c>
      <c r="AB869">
        <v>60</v>
      </c>
      <c r="AC869">
        <v>624</v>
      </c>
      <c r="AD869">
        <v>6.4361503683694279</v>
      </c>
      <c r="AE869">
        <f t="shared" si="40"/>
        <v>624.00000000000011</v>
      </c>
      <c r="AF869">
        <v>6.4117072083116096</v>
      </c>
      <c r="AG869">
        <f t="shared" si="41"/>
        <v>608.93236858206478</v>
      </c>
      <c r="AH869">
        <v>2.4443160057818325E-2</v>
      </c>
      <c r="AI869">
        <v>624</v>
      </c>
      <c r="AK869">
        <v>1</v>
      </c>
      <c r="AL869">
        <v>0</v>
      </c>
      <c r="AM869">
        <v>4.43</v>
      </c>
      <c r="AN869">
        <v>4.38</v>
      </c>
      <c r="AO869">
        <v>2.73</v>
      </c>
    </row>
    <row r="870" spans="1:41" x14ac:dyDescent="0.3">
      <c r="A870">
        <v>1</v>
      </c>
      <c r="B870">
        <v>0.73</v>
      </c>
      <c r="C870">
        <f t="shared" si="39"/>
        <v>0.93313546776018752</v>
      </c>
      <c r="D870" t="s">
        <v>52</v>
      </c>
      <c r="E870">
        <v>0</v>
      </c>
      <c r="F870">
        <v>0</v>
      </c>
      <c r="G870">
        <v>0</v>
      </c>
      <c r="H870">
        <v>0</v>
      </c>
      <c r="I870">
        <v>1</v>
      </c>
      <c r="J870" t="s">
        <v>48</v>
      </c>
      <c r="K870">
        <v>0</v>
      </c>
      <c r="L870">
        <v>0</v>
      </c>
      <c r="M870">
        <v>1</v>
      </c>
      <c r="N870">
        <v>0</v>
      </c>
      <c r="O870">
        <v>0</v>
      </c>
      <c r="P870">
        <v>0</v>
      </c>
      <c r="Q870">
        <v>0</v>
      </c>
      <c r="R870" t="s">
        <v>36</v>
      </c>
      <c r="S870">
        <v>0</v>
      </c>
      <c r="T870">
        <v>0</v>
      </c>
      <c r="U870">
        <v>1</v>
      </c>
      <c r="V870">
        <v>0</v>
      </c>
      <c r="W870">
        <v>0</v>
      </c>
      <c r="X870">
        <v>0</v>
      </c>
      <c r="Y870">
        <v>0</v>
      </c>
      <c r="Z870">
        <v>0</v>
      </c>
      <c r="AA870">
        <v>61.4</v>
      </c>
      <c r="AB870">
        <v>60</v>
      </c>
      <c r="AC870">
        <v>2675</v>
      </c>
      <c r="AD870">
        <v>7.8917046593301068</v>
      </c>
      <c r="AE870">
        <f t="shared" si="40"/>
        <v>2674.9999999999995</v>
      </c>
      <c r="AF870">
        <v>7.8616782263465055</v>
      </c>
      <c r="AG870">
        <f t="shared" si="41"/>
        <v>2595.8731846620581</v>
      </c>
      <c r="AH870">
        <v>3.0026432983601303E-2</v>
      </c>
      <c r="AI870">
        <v>2675</v>
      </c>
      <c r="AK870">
        <v>1</v>
      </c>
      <c r="AL870">
        <v>0</v>
      </c>
      <c r="AM870">
        <v>5.74</v>
      </c>
      <c r="AN870">
        <v>5.76</v>
      </c>
      <c r="AO870">
        <v>3.53</v>
      </c>
    </row>
    <row r="871" spans="1:41" x14ac:dyDescent="0.3">
      <c r="A871">
        <v>1</v>
      </c>
      <c r="B871">
        <v>0.5</v>
      </c>
      <c r="C871">
        <f t="shared" si="39"/>
        <v>0.85862494972146253</v>
      </c>
      <c r="D871" t="s">
        <v>34</v>
      </c>
      <c r="E871">
        <v>0</v>
      </c>
      <c r="F871">
        <v>1</v>
      </c>
      <c r="G871">
        <v>0</v>
      </c>
      <c r="H871">
        <v>0</v>
      </c>
      <c r="I871">
        <v>0</v>
      </c>
      <c r="J871" t="s">
        <v>40</v>
      </c>
      <c r="K871">
        <v>0</v>
      </c>
      <c r="L871">
        <v>1</v>
      </c>
      <c r="M871">
        <v>0</v>
      </c>
      <c r="N871">
        <v>0</v>
      </c>
      <c r="O871">
        <v>0</v>
      </c>
      <c r="P871">
        <v>0</v>
      </c>
      <c r="Q871">
        <v>0</v>
      </c>
      <c r="R871" t="s">
        <v>36</v>
      </c>
      <c r="S871">
        <v>0</v>
      </c>
      <c r="T871">
        <v>0</v>
      </c>
      <c r="U871">
        <v>1</v>
      </c>
      <c r="V871">
        <v>0</v>
      </c>
      <c r="W871">
        <v>0</v>
      </c>
      <c r="X871">
        <v>0</v>
      </c>
      <c r="Y871">
        <v>0</v>
      </c>
      <c r="Z871">
        <v>0</v>
      </c>
      <c r="AA871">
        <v>58.5</v>
      </c>
      <c r="AB871">
        <v>59</v>
      </c>
      <c r="AC871">
        <v>1331</v>
      </c>
      <c r="AD871">
        <v>7.193685818395112</v>
      </c>
      <c r="AE871">
        <f t="shared" si="40"/>
        <v>1331.0000000000005</v>
      </c>
      <c r="AF871">
        <v>7.1493787080524225</v>
      </c>
      <c r="AG871">
        <f t="shared" si="41"/>
        <v>1273.3146092570216</v>
      </c>
      <c r="AH871">
        <v>4.4307110342689526E-2</v>
      </c>
      <c r="AI871">
        <v>1331</v>
      </c>
      <c r="AK871">
        <v>1</v>
      </c>
      <c r="AL871">
        <v>0</v>
      </c>
      <c r="AM871">
        <v>5.2</v>
      </c>
      <c r="AN871">
        <v>5.23</v>
      </c>
      <c r="AO871">
        <v>3.05</v>
      </c>
    </row>
    <row r="872" spans="1:41" x14ac:dyDescent="0.3">
      <c r="A872">
        <v>1</v>
      </c>
      <c r="B872">
        <v>0.4</v>
      </c>
      <c r="C872">
        <f t="shared" si="39"/>
        <v>0.81750984625132994</v>
      </c>
      <c r="D872" t="s">
        <v>37</v>
      </c>
      <c r="E872">
        <v>0</v>
      </c>
      <c r="F872">
        <v>0</v>
      </c>
      <c r="G872">
        <v>1</v>
      </c>
      <c r="H872">
        <v>0</v>
      </c>
      <c r="I872">
        <v>0</v>
      </c>
      <c r="J872" t="s">
        <v>40</v>
      </c>
      <c r="K872">
        <v>0</v>
      </c>
      <c r="L872">
        <v>1</v>
      </c>
      <c r="M872">
        <v>0</v>
      </c>
      <c r="N872">
        <v>0</v>
      </c>
      <c r="O872">
        <v>0</v>
      </c>
      <c r="P872">
        <v>0</v>
      </c>
      <c r="Q872">
        <v>0</v>
      </c>
      <c r="R872" t="s">
        <v>41</v>
      </c>
      <c r="S872">
        <v>0</v>
      </c>
      <c r="T872">
        <v>0</v>
      </c>
      <c r="U872">
        <v>0</v>
      </c>
      <c r="V872">
        <v>0</v>
      </c>
      <c r="W872">
        <v>1</v>
      </c>
      <c r="X872">
        <v>0</v>
      </c>
      <c r="Y872">
        <v>0</v>
      </c>
      <c r="Z872">
        <v>0</v>
      </c>
      <c r="AA872">
        <v>62.2</v>
      </c>
      <c r="AB872">
        <v>55</v>
      </c>
      <c r="AC872">
        <v>1125</v>
      </c>
      <c r="AD872">
        <v>7.0255383146385206</v>
      </c>
      <c r="AE872">
        <f t="shared" si="40"/>
        <v>1125.0000000000002</v>
      </c>
      <c r="AF872">
        <v>7.0351389257286563</v>
      </c>
      <c r="AG872">
        <f t="shared" si="41"/>
        <v>1135.8527003950658</v>
      </c>
      <c r="AH872">
        <v>-9.6006110901356578E-3</v>
      </c>
      <c r="AI872">
        <v>1125</v>
      </c>
      <c r="AK872">
        <v>1</v>
      </c>
      <c r="AL872">
        <v>0</v>
      </c>
      <c r="AM872">
        <v>4.76</v>
      </c>
      <c r="AN872">
        <v>4.72</v>
      </c>
      <c r="AO872">
        <v>2.95</v>
      </c>
    </row>
    <row r="873" spans="1:41" x14ac:dyDescent="0.3">
      <c r="A873">
        <v>1</v>
      </c>
      <c r="B873">
        <v>0.5</v>
      </c>
      <c r="C873">
        <f t="shared" si="39"/>
        <v>0.85862494972146253</v>
      </c>
      <c r="D873" t="s">
        <v>52</v>
      </c>
      <c r="E873">
        <v>0</v>
      </c>
      <c r="F873">
        <v>0</v>
      </c>
      <c r="G873">
        <v>0</v>
      </c>
      <c r="H873">
        <v>0</v>
      </c>
      <c r="I873">
        <v>1</v>
      </c>
      <c r="J873" t="s">
        <v>47</v>
      </c>
      <c r="K873">
        <v>0</v>
      </c>
      <c r="L873">
        <v>0</v>
      </c>
      <c r="M873">
        <v>0</v>
      </c>
      <c r="N873">
        <v>1</v>
      </c>
      <c r="O873">
        <v>0</v>
      </c>
      <c r="P873">
        <v>0</v>
      </c>
      <c r="Q873">
        <v>0</v>
      </c>
      <c r="R873" t="s">
        <v>36</v>
      </c>
      <c r="S873">
        <v>0</v>
      </c>
      <c r="T873">
        <v>0</v>
      </c>
      <c r="U873">
        <v>1</v>
      </c>
      <c r="V873">
        <v>0</v>
      </c>
      <c r="W873">
        <v>0</v>
      </c>
      <c r="X873">
        <v>0</v>
      </c>
      <c r="Y873">
        <v>0</v>
      </c>
      <c r="Z873">
        <v>0</v>
      </c>
      <c r="AA873">
        <v>62.2</v>
      </c>
      <c r="AB873">
        <v>58</v>
      </c>
      <c r="AC873">
        <v>1214</v>
      </c>
      <c r="AD873">
        <v>7.1016759716194438</v>
      </c>
      <c r="AE873">
        <f t="shared" si="40"/>
        <v>1214.0000000000002</v>
      </c>
      <c r="AF873">
        <v>7.1038811591573268</v>
      </c>
      <c r="AG873">
        <f t="shared" si="41"/>
        <v>1216.6800515931195</v>
      </c>
      <c r="AH873">
        <v>-2.2051875378830132E-3</v>
      </c>
      <c r="AI873">
        <v>1214</v>
      </c>
      <c r="AK873">
        <v>1</v>
      </c>
      <c r="AL873">
        <v>0</v>
      </c>
      <c r="AM873">
        <v>5.03</v>
      </c>
      <c r="AN873">
        <v>5.07</v>
      </c>
      <c r="AO873">
        <v>3.14</v>
      </c>
    </row>
    <row r="874" spans="1:41" x14ac:dyDescent="0.3">
      <c r="A874">
        <v>1</v>
      </c>
      <c r="B874">
        <v>0.4</v>
      </c>
      <c r="C874">
        <f t="shared" si="39"/>
        <v>0.81750984625132994</v>
      </c>
      <c r="D874" t="s">
        <v>34</v>
      </c>
      <c r="E874">
        <v>0</v>
      </c>
      <c r="F874">
        <v>1</v>
      </c>
      <c r="G874">
        <v>0</v>
      </c>
      <c r="H874">
        <v>0</v>
      </c>
      <c r="I874">
        <v>0</v>
      </c>
      <c r="J874" t="s">
        <v>38</v>
      </c>
      <c r="K874">
        <v>0</v>
      </c>
      <c r="L874">
        <v>0</v>
      </c>
      <c r="M874">
        <v>0</v>
      </c>
      <c r="N874">
        <v>0</v>
      </c>
      <c r="O874">
        <v>1</v>
      </c>
      <c r="P874">
        <v>0</v>
      </c>
      <c r="Q874">
        <v>0</v>
      </c>
      <c r="R874" t="s">
        <v>36</v>
      </c>
      <c r="S874">
        <v>0</v>
      </c>
      <c r="T874">
        <v>0</v>
      </c>
      <c r="U874">
        <v>1</v>
      </c>
      <c r="V874">
        <v>0</v>
      </c>
      <c r="W874">
        <v>0</v>
      </c>
      <c r="X874">
        <v>0</v>
      </c>
      <c r="Y874">
        <v>0</v>
      </c>
      <c r="Z874">
        <v>0</v>
      </c>
      <c r="AA874">
        <v>60.2</v>
      </c>
      <c r="AB874">
        <v>63</v>
      </c>
      <c r="AC874">
        <v>681</v>
      </c>
      <c r="AD874">
        <v>6.523562306149512</v>
      </c>
      <c r="AE874">
        <f t="shared" si="40"/>
        <v>680.99999999999977</v>
      </c>
      <c r="AF874">
        <v>6.6039373225051126</v>
      </c>
      <c r="AG874">
        <f t="shared" si="41"/>
        <v>737.99520146922464</v>
      </c>
      <c r="AH874">
        <v>-8.0375016355600515E-2</v>
      </c>
      <c r="AI874">
        <v>681</v>
      </c>
      <c r="AK874">
        <v>1</v>
      </c>
      <c r="AL874">
        <v>0</v>
      </c>
      <c r="AM874">
        <v>4.7</v>
      </c>
      <c r="AN874">
        <v>4.7300000000000004</v>
      </c>
      <c r="AO874">
        <v>2.84</v>
      </c>
    </row>
    <row r="875" spans="1:41" x14ac:dyDescent="0.3">
      <c r="A875">
        <v>1</v>
      </c>
      <c r="B875">
        <v>0.32</v>
      </c>
      <c r="C875">
        <f t="shared" si="39"/>
        <v>0.77836353222053056</v>
      </c>
      <c r="D875" t="s">
        <v>46</v>
      </c>
      <c r="E875">
        <v>0</v>
      </c>
      <c r="F875">
        <v>0</v>
      </c>
      <c r="G875">
        <v>0</v>
      </c>
      <c r="H875">
        <v>1</v>
      </c>
      <c r="I875">
        <v>0</v>
      </c>
      <c r="J875" t="s">
        <v>47</v>
      </c>
      <c r="K875">
        <v>0</v>
      </c>
      <c r="L875">
        <v>0</v>
      </c>
      <c r="M875">
        <v>0</v>
      </c>
      <c r="N875">
        <v>1</v>
      </c>
      <c r="O875">
        <v>0</v>
      </c>
      <c r="P875">
        <v>0</v>
      </c>
      <c r="Q875">
        <v>0</v>
      </c>
      <c r="R875" t="s">
        <v>36</v>
      </c>
      <c r="S875">
        <v>0</v>
      </c>
      <c r="T875">
        <v>0</v>
      </c>
      <c r="U875">
        <v>1</v>
      </c>
      <c r="V875">
        <v>0</v>
      </c>
      <c r="W875">
        <v>0</v>
      </c>
      <c r="X875">
        <v>0</v>
      </c>
      <c r="Y875">
        <v>0</v>
      </c>
      <c r="Z875">
        <v>0</v>
      </c>
      <c r="AA875">
        <v>60.9</v>
      </c>
      <c r="AB875">
        <v>58</v>
      </c>
      <c r="AC875">
        <v>612</v>
      </c>
      <c r="AD875">
        <v>6.4167322825123261</v>
      </c>
      <c r="AE875">
        <f t="shared" si="40"/>
        <v>612</v>
      </c>
      <c r="AF875">
        <v>6.3128829075102004</v>
      </c>
      <c r="AG875">
        <f t="shared" si="41"/>
        <v>551.63296547865014</v>
      </c>
      <c r="AH875">
        <v>0.10384937500212565</v>
      </c>
      <c r="AI875">
        <v>612</v>
      </c>
      <c r="AK875">
        <v>1</v>
      </c>
      <c r="AL875">
        <v>0</v>
      </c>
      <c r="AM875">
        <v>4.4400000000000004</v>
      </c>
      <c r="AN875">
        <v>4.3899999999999997</v>
      </c>
      <c r="AO875">
        <v>2.69</v>
      </c>
    </row>
    <row r="876" spans="1:41" x14ac:dyDescent="0.3">
      <c r="A876">
        <v>1</v>
      </c>
      <c r="B876">
        <v>0.41</v>
      </c>
      <c r="C876">
        <f t="shared" si="39"/>
        <v>0.82196092099022677</v>
      </c>
      <c r="D876" t="s">
        <v>37</v>
      </c>
      <c r="E876">
        <v>0</v>
      </c>
      <c r="F876">
        <v>0</v>
      </c>
      <c r="G876">
        <v>1</v>
      </c>
      <c r="H876">
        <v>0</v>
      </c>
      <c r="I876">
        <v>0</v>
      </c>
      <c r="J876" t="s">
        <v>40</v>
      </c>
      <c r="K876">
        <v>0</v>
      </c>
      <c r="L876">
        <v>1</v>
      </c>
      <c r="M876">
        <v>0</v>
      </c>
      <c r="N876">
        <v>0</v>
      </c>
      <c r="O876">
        <v>0</v>
      </c>
      <c r="P876">
        <v>0</v>
      </c>
      <c r="Q876">
        <v>0</v>
      </c>
      <c r="R876" t="s">
        <v>36</v>
      </c>
      <c r="S876">
        <v>0</v>
      </c>
      <c r="T876">
        <v>0</v>
      </c>
      <c r="U876">
        <v>1</v>
      </c>
      <c r="V876">
        <v>0</v>
      </c>
      <c r="W876">
        <v>0</v>
      </c>
      <c r="X876">
        <v>0</v>
      </c>
      <c r="Y876">
        <v>0</v>
      </c>
      <c r="Z876">
        <v>0</v>
      </c>
      <c r="AA876">
        <v>61.8</v>
      </c>
      <c r="AB876">
        <v>56</v>
      </c>
      <c r="AC876">
        <v>904</v>
      </c>
      <c r="AD876">
        <v>6.8068293603921761</v>
      </c>
      <c r="AE876">
        <f t="shared" si="40"/>
        <v>903.99999999999966</v>
      </c>
      <c r="AF876">
        <v>6.8904719898729798</v>
      </c>
      <c r="AG876">
        <f t="shared" si="41"/>
        <v>982.86521018256792</v>
      </c>
      <c r="AH876">
        <v>-8.3642629480803699E-2</v>
      </c>
      <c r="AI876">
        <v>904</v>
      </c>
      <c r="AK876">
        <v>1</v>
      </c>
      <c r="AL876">
        <v>0</v>
      </c>
      <c r="AM876">
        <v>4.78</v>
      </c>
      <c r="AN876">
        <v>4.7699999999999996</v>
      </c>
      <c r="AO876">
        <v>2.95</v>
      </c>
    </row>
    <row r="877" spans="1:41" x14ac:dyDescent="0.3">
      <c r="A877">
        <v>1</v>
      </c>
      <c r="B877">
        <v>0.7</v>
      </c>
      <c r="C877">
        <f t="shared" si="39"/>
        <v>0.9245641699070527</v>
      </c>
      <c r="D877" t="s">
        <v>37</v>
      </c>
      <c r="E877">
        <v>0</v>
      </c>
      <c r="F877">
        <v>0</v>
      </c>
      <c r="G877">
        <v>1</v>
      </c>
      <c r="H877">
        <v>0</v>
      </c>
      <c r="I877">
        <v>0</v>
      </c>
      <c r="J877" t="s">
        <v>44</v>
      </c>
      <c r="K877">
        <v>0</v>
      </c>
      <c r="L877">
        <v>0</v>
      </c>
      <c r="M877">
        <v>0</v>
      </c>
      <c r="N877">
        <v>0</v>
      </c>
      <c r="O877">
        <v>0</v>
      </c>
      <c r="P877">
        <v>1</v>
      </c>
      <c r="Q877">
        <v>0</v>
      </c>
      <c r="R877" t="s">
        <v>36</v>
      </c>
      <c r="S877">
        <v>0</v>
      </c>
      <c r="T877">
        <v>0</v>
      </c>
      <c r="U877">
        <v>1</v>
      </c>
      <c r="V877">
        <v>0</v>
      </c>
      <c r="W877">
        <v>0</v>
      </c>
      <c r="X877">
        <v>0</v>
      </c>
      <c r="Y877">
        <v>0</v>
      </c>
      <c r="Z877">
        <v>0</v>
      </c>
      <c r="AA877">
        <v>61.9</v>
      </c>
      <c r="AB877">
        <v>58</v>
      </c>
      <c r="AC877">
        <v>2110</v>
      </c>
      <c r="AD877">
        <v>7.6544432264701125</v>
      </c>
      <c r="AE877">
        <f t="shared" si="40"/>
        <v>2110.0000000000009</v>
      </c>
      <c r="AF877">
        <v>7.5336726159404606</v>
      </c>
      <c r="AG877">
        <f t="shared" si="41"/>
        <v>1869.960554807747</v>
      </c>
      <c r="AH877">
        <v>0.12077061052965199</v>
      </c>
      <c r="AI877">
        <v>2110</v>
      </c>
      <c r="AK877">
        <v>1</v>
      </c>
      <c r="AL877">
        <v>0</v>
      </c>
      <c r="AM877">
        <v>5.66</v>
      </c>
      <c r="AN877">
        <v>5.68</v>
      </c>
      <c r="AO877">
        <v>3.51</v>
      </c>
    </row>
    <row r="878" spans="1:41" x14ac:dyDescent="0.3">
      <c r="A878">
        <v>1</v>
      </c>
      <c r="B878">
        <v>0.85</v>
      </c>
      <c r="C878">
        <f t="shared" si="39"/>
        <v>0.96489314668626724</v>
      </c>
      <c r="D878" t="s">
        <v>52</v>
      </c>
      <c r="E878">
        <v>0</v>
      </c>
      <c r="F878">
        <v>0</v>
      </c>
      <c r="G878">
        <v>0</v>
      </c>
      <c r="H878">
        <v>0</v>
      </c>
      <c r="I878">
        <v>1</v>
      </c>
      <c r="J878" t="s">
        <v>40</v>
      </c>
      <c r="K878">
        <v>0</v>
      </c>
      <c r="L878">
        <v>1</v>
      </c>
      <c r="M878">
        <v>0</v>
      </c>
      <c r="N878">
        <v>0</v>
      </c>
      <c r="O878">
        <v>0</v>
      </c>
      <c r="P878">
        <v>0</v>
      </c>
      <c r="Q878">
        <v>0</v>
      </c>
      <c r="R878" t="s">
        <v>45</v>
      </c>
      <c r="S878">
        <v>0</v>
      </c>
      <c r="T878">
        <v>0</v>
      </c>
      <c r="U878">
        <v>0</v>
      </c>
      <c r="V878">
        <v>1</v>
      </c>
      <c r="W878">
        <v>0</v>
      </c>
      <c r="X878">
        <v>0</v>
      </c>
      <c r="Y878">
        <v>0</v>
      </c>
      <c r="Z878">
        <v>0</v>
      </c>
      <c r="AA878">
        <v>63.1</v>
      </c>
      <c r="AB878">
        <v>58</v>
      </c>
      <c r="AC878">
        <v>2966</v>
      </c>
      <c r="AD878">
        <v>7.9949695226978772</v>
      </c>
      <c r="AE878">
        <f t="shared" si="40"/>
        <v>2965.9999999999995</v>
      </c>
      <c r="AF878">
        <v>7.9785820978962789</v>
      </c>
      <c r="AG878">
        <f t="shared" si="41"/>
        <v>2917.7909876839226</v>
      </c>
      <c r="AH878">
        <v>1.6387424801598272E-2</v>
      </c>
      <c r="AI878">
        <v>2966</v>
      </c>
      <c r="AK878">
        <v>1</v>
      </c>
      <c r="AL878">
        <v>0</v>
      </c>
      <c r="AM878">
        <v>6.02</v>
      </c>
      <c r="AN878">
        <v>6</v>
      </c>
      <c r="AO878">
        <v>3.79</v>
      </c>
    </row>
    <row r="879" spans="1:41" x14ac:dyDescent="0.3">
      <c r="A879">
        <v>1</v>
      </c>
      <c r="B879">
        <v>0.51</v>
      </c>
      <c r="C879">
        <f t="shared" si="39"/>
        <v>0.8623720686657278</v>
      </c>
      <c r="D879" t="s">
        <v>37</v>
      </c>
      <c r="E879">
        <v>0</v>
      </c>
      <c r="F879">
        <v>0</v>
      </c>
      <c r="G879">
        <v>1</v>
      </c>
      <c r="H879">
        <v>0</v>
      </c>
      <c r="I879">
        <v>0</v>
      </c>
      <c r="J879" t="s">
        <v>40</v>
      </c>
      <c r="K879">
        <v>0</v>
      </c>
      <c r="L879">
        <v>1</v>
      </c>
      <c r="M879">
        <v>0</v>
      </c>
      <c r="N879">
        <v>0</v>
      </c>
      <c r="O879">
        <v>0</v>
      </c>
      <c r="P879">
        <v>0</v>
      </c>
      <c r="Q879">
        <v>0</v>
      </c>
      <c r="R879" t="s">
        <v>41</v>
      </c>
      <c r="S879">
        <v>0</v>
      </c>
      <c r="T879">
        <v>0</v>
      </c>
      <c r="U879">
        <v>0</v>
      </c>
      <c r="V879">
        <v>0</v>
      </c>
      <c r="W879">
        <v>1</v>
      </c>
      <c r="X879">
        <v>0</v>
      </c>
      <c r="Y879">
        <v>0</v>
      </c>
      <c r="Z879">
        <v>0</v>
      </c>
      <c r="AA879">
        <v>60.9</v>
      </c>
      <c r="AB879">
        <v>56</v>
      </c>
      <c r="AC879">
        <v>1759</v>
      </c>
      <c r="AD879">
        <v>7.472500744737558</v>
      </c>
      <c r="AE879">
        <f t="shared" si="40"/>
        <v>1758.9999999999998</v>
      </c>
      <c r="AF879">
        <v>7.4827067056799361</v>
      </c>
      <c r="AG879">
        <f t="shared" si="41"/>
        <v>1777.0442079123204</v>
      </c>
      <c r="AH879">
        <v>-1.0205960942378134E-2</v>
      </c>
      <c r="AI879">
        <v>1759</v>
      </c>
      <c r="AK879">
        <v>1</v>
      </c>
      <c r="AL879">
        <v>0</v>
      </c>
      <c r="AM879">
        <v>5.16</v>
      </c>
      <c r="AN879">
        <v>5.22</v>
      </c>
      <c r="AO879">
        <v>3.16</v>
      </c>
    </row>
    <row r="880" spans="1:41" x14ac:dyDescent="0.3">
      <c r="A880">
        <v>1</v>
      </c>
      <c r="B880">
        <v>0.34</v>
      </c>
      <c r="C880">
        <f t="shared" si="39"/>
        <v>0.78880964799645237</v>
      </c>
      <c r="D880" t="s">
        <v>52</v>
      </c>
      <c r="E880">
        <v>0</v>
      </c>
      <c r="F880">
        <v>0</v>
      </c>
      <c r="G880">
        <v>0</v>
      </c>
      <c r="H880">
        <v>0</v>
      </c>
      <c r="I880">
        <v>1</v>
      </c>
      <c r="J880" t="s">
        <v>48</v>
      </c>
      <c r="K880">
        <v>0</v>
      </c>
      <c r="L880">
        <v>0</v>
      </c>
      <c r="M880">
        <v>1</v>
      </c>
      <c r="N880">
        <v>0</v>
      </c>
      <c r="O880">
        <v>0</v>
      </c>
      <c r="P880">
        <v>0</v>
      </c>
      <c r="Q880">
        <v>0</v>
      </c>
      <c r="R880" t="s">
        <v>50</v>
      </c>
      <c r="S880">
        <v>0</v>
      </c>
      <c r="T880">
        <v>1</v>
      </c>
      <c r="U880">
        <v>0</v>
      </c>
      <c r="V880">
        <v>0</v>
      </c>
      <c r="W880">
        <v>0</v>
      </c>
      <c r="X880">
        <v>0</v>
      </c>
      <c r="Y880">
        <v>0</v>
      </c>
      <c r="Z880">
        <v>0</v>
      </c>
      <c r="AA880">
        <v>61.1</v>
      </c>
      <c r="AB880">
        <v>54</v>
      </c>
      <c r="AC880">
        <v>999</v>
      </c>
      <c r="AD880">
        <v>6.9067547786485539</v>
      </c>
      <c r="AE880">
        <f t="shared" si="40"/>
        <v>999.00000000000034</v>
      </c>
      <c r="AF880">
        <v>6.9419529995416411</v>
      </c>
      <c r="AG880">
        <f t="shared" si="41"/>
        <v>1034.7891855994724</v>
      </c>
      <c r="AH880">
        <v>-3.5198220893087218E-2</v>
      </c>
      <c r="AI880">
        <v>999</v>
      </c>
      <c r="AK880">
        <v>1</v>
      </c>
      <c r="AL880">
        <v>0</v>
      </c>
      <c r="AM880">
        <v>4.54</v>
      </c>
      <c r="AN880">
        <v>4.5599999999999996</v>
      </c>
      <c r="AO880">
        <v>2.78</v>
      </c>
    </row>
    <row r="881" spans="1:41" x14ac:dyDescent="0.3">
      <c r="A881">
        <v>1</v>
      </c>
      <c r="B881">
        <v>0.54</v>
      </c>
      <c r="C881">
        <f t="shared" si="39"/>
        <v>0.8732797462273717</v>
      </c>
      <c r="D881" t="s">
        <v>37</v>
      </c>
      <c r="E881">
        <v>0</v>
      </c>
      <c r="F881">
        <v>0</v>
      </c>
      <c r="G881">
        <v>1</v>
      </c>
      <c r="H881">
        <v>0</v>
      </c>
      <c r="I881">
        <v>0</v>
      </c>
      <c r="J881" t="s">
        <v>40</v>
      </c>
      <c r="K881">
        <v>0</v>
      </c>
      <c r="L881">
        <v>1</v>
      </c>
      <c r="M881">
        <v>0</v>
      </c>
      <c r="N881">
        <v>0</v>
      </c>
      <c r="O881">
        <v>0</v>
      </c>
      <c r="P881">
        <v>0</v>
      </c>
      <c r="Q881">
        <v>0</v>
      </c>
      <c r="R881" t="s">
        <v>49</v>
      </c>
      <c r="S881">
        <v>0</v>
      </c>
      <c r="T881">
        <v>0</v>
      </c>
      <c r="U881">
        <v>0</v>
      </c>
      <c r="V881">
        <v>0</v>
      </c>
      <c r="W881">
        <v>0</v>
      </c>
      <c r="X881">
        <v>1</v>
      </c>
      <c r="Y881">
        <v>0</v>
      </c>
      <c r="Z881">
        <v>0</v>
      </c>
      <c r="AA881">
        <v>61.9</v>
      </c>
      <c r="AB881">
        <v>57</v>
      </c>
      <c r="AC881">
        <v>1754</v>
      </c>
      <c r="AD881">
        <v>7.4696541729321284</v>
      </c>
      <c r="AE881">
        <f t="shared" si="40"/>
        <v>1754</v>
      </c>
      <c r="AF881">
        <v>7.5348079234031946</v>
      </c>
      <c r="AG881">
        <f t="shared" si="41"/>
        <v>1872.0847405544444</v>
      </c>
      <c r="AH881">
        <v>-6.5153750471066196E-2</v>
      </c>
      <c r="AI881">
        <v>1754</v>
      </c>
      <c r="AK881">
        <v>1</v>
      </c>
      <c r="AL881">
        <v>0</v>
      </c>
      <c r="AM881">
        <v>5.2</v>
      </c>
      <c r="AN881">
        <v>5.23</v>
      </c>
      <c r="AO881">
        <v>3.23</v>
      </c>
    </row>
    <row r="882" spans="1:41" x14ac:dyDescent="0.3">
      <c r="A882">
        <v>1</v>
      </c>
      <c r="B882">
        <v>0.9</v>
      </c>
      <c r="C882">
        <f t="shared" si="39"/>
        <v>0.97709755787710961</v>
      </c>
      <c r="D882" t="s">
        <v>52</v>
      </c>
      <c r="E882">
        <v>0</v>
      </c>
      <c r="F882">
        <v>0</v>
      </c>
      <c r="G882">
        <v>0</v>
      </c>
      <c r="H882">
        <v>0</v>
      </c>
      <c r="I882">
        <v>1</v>
      </c>
      <c r="J882" t="s">
        <v>48</v>
      </c>
      <c r="K882">
        <v>0</v>
      </c>
      <c r="L882">
        <v>0</v>
      </c>
      <c r="M882">
        <v>1</v>
      </c>
      <c r="N882">
        <v>0</v>
      </c>
      <c r="O882">
        <v>0</v>
      </c>
      <c r="P882">
        <v>0</v>
      </c>
      <c r="Q882">
        <v>0</v>
      </c>
      <c r="R882" t="s">
        <v>36</v>
      </c>
      <c r="S882">
        <v>0</v>
      </c>
      <c r="T882">
        <v>0</v>
      </c>
      <c r="U882">
        <v>1</v>
      </c>
      <c r="V882">
        <v>0</v>
      </c>
      <c r="W882">
        <v>0</v>
      </c>
      <c r="X882">
        <v>0</v>
      </c>
      <c r="Y882">
        <v>0</v>
      </c>
      <c r="Z882">
        <v>0</v>
      </c>
      <c r="AA882">
        <v>63.1</v>
      </c>
      <c r="AB882">
        <v>56</v>
      </c>
      <c r="AC882">
        <v>4103</v>
      </c>
      <c r="AD882">
        <v>8.3194736924421857</v>
      </c>
      <c r="AE882">
        <f t="shared" si="40"/>
        <v>4102.9999999999982</v>
      </c>
      <c r="AF882">
        <v>8.1993755841388172</v>
      </c>
      <c r="AG882">
        <f t="shared" si="41"/>
        <v>3638.6775498574307</v>
      </c>
      <c r="AH882">
        <v>0.12009810830336853</v>
      </c>
      <c r="AI882">
        <v>4103</v>
      </c>
      <c r="AK882">
        <v>1</v>
      </c>
      <c r="AL882">
        <v>0</v>
      </c>
      <c r="AM882">
        <v>6.17</v>
      </c>
      <c r="AN882">
        <v>6.12</v>
      </c>
      <c r="AO882">
        <v>3.88</v>
      </c>
    </row>
    <row r="883" spans="1:41" x14ac:dyDescent="0.3">
      <c r="A883">
        <v>1</v>
      </c>
      <c r="B883">
        <v>0.71</v>
      </c>
      <c r="C883">
        <f t="shared" si="39"/>
        <v>0.92745257402238301</v>
      </c>
      <c r="D883" t="s">
        <v>37</v>
      </c>
      <c r="E883">
        <v>0</v>
      </c>
      <c r="F883">
        <v>0</v>
      </c>
      <c r="G883">
        <v>1</v>
      </c>
      <c r="H883">
        <v>0</v>
      </c>
      <c r="I883">
        <v>0</v>
      </c>
      <c r="J883" t="s">
        <v>40</v>
      </c>
      <c r="K883">
        <v>0</v>
      </c>
      <c r="L883">
        <v>1</v>
      </c>
      <c r="M883">
        <v>0</v>
      </c>
      <c r="N883">
        <v>0</v>
      </c>
      <c r="O883">
        <v>0</v>
      </c>
      <c r="P883">
        <v>0</v>
      </c>
      <c r="Q883">
        <v>0</v>
      </c>
      <c r="R883" t="s">
        <v>45</v>
      </c>
      <c r="S883">
        <v>0</v>
      </c>
      <c r="T883">
        <v>0</v>
      </c>
      <c r="U883">
        <v>0</v>
      </c>
      <c r="V883">
        <v>1</v>
      </c>
      <c r="W883">
        <v>0</v>
      </c>
      <c r="X883">
        <v>0</v>
      </c>
      <c r="Y883">
        <v>0</v>
      </c>
      <c r="Z883">
        <v>0</v>
      </c>
      <c r="AA883">
        <v>61.5</v>
      </c>
      <c r="AB883">
        <v>57</v>
      </c>
      <c r="AC883">
        <v>2470</v>
      </c>
      <c r="AD883">
        <v>7.8119734296220225</v>
      </c>
      <c r="AE883">
        <f t="shared" si="40"/>
        <v>2469.9999999999991</v>
      </c>
      <c r="AF883">
        <v>7.6874673214220692</v>
      </c>
      <c r="AG883">
        <f t="shared" si="41"/>
        <v>2180.8441845019483</v>
      </c>
      <c r="AH883">
        <v>0.12450610819995322</v>
      </c>
      <c r="AI883">
        <v>2470</v>
      </c>
      <c r="AK883">
        <v>1</v>
      </c>
      <c r="AL883">
        <v>0</v>
      </c>
      <c r="AM883">
        <v>5.74</v>
      </c>
      <c r="AN883">
        <v>5.78</v>
      </c>
      <c r="AO883">
        <v>3.54</v>
      </c>
    </row>
    <row r="884" spans="1:41" x14ac:dyDescent="0.3">
      <c r="A884">
        <v>1</v>
      </c>
      <c r="B884">
        <v>0.7</v>
      </c>
      <c r="C884">
        <f t="shared" si="39"/>
        <v>0.9245641699070527</v>
      </c>
      <c r="D884" t="s">
        <v>46</v>
      </c>
      <c r="E884">
        <v>0</v>
      </c>
      <c r="F884">
        <v>0</v>
      </c>
      <c r="G884">
        <v>0</v>
      </c>
      <c r="H884">
        <v>1</v>
      </c>
      <c r="I884">
        <v>0</v>
      </c>
      <c r="J884" t="s">
        <v>40</v>
      </c>
      <c r="K884">
        <v>0</v>
      </c>
      <c r="L884">
        <v>1</v>
      </c>
      <c r="M884">
        <v>0</v>
      </c>
      <c r="N884">
        <v>0</v>
      </c>
      <c r="O884">
        <v>0</v>
      </c>
      <c r="P884">
        <v>0</v>
      </c>
      <c r="Q884">
        <v>0</v>
      </c>
      <c r="R884" t="s">
        <v>45</v>
      </c>
      <c r="S884">
        <v>0</v>
      </c>
      <c r="T884">
        <v>0</v>
      </c>
      <c r="U884">
        <v>0</v>
      </c>
      <c r="V884">
        <v>1</v>
      </c>
      <c r="W884">
        <v>0</v>
      </c>
      <c r="X884">
        <v>0</v>
      </c>
      <c r="Y884">
        <v>0</v>
      </c>
      <c r="Z884">
        <v>0</v>
      </c>
      <c r="AA884">
        <v>60.4</v>
      </c>
      <c r="AB884">
        <v>59</v>
      </c>
      <c r="AC884">
        <v>2475</v>
      </c>
      <c r="AD884">
        <v>7.8139956750027908</v>
      </c>
      <c r="AE884">
        <f t="shared" si="40"/>
        <v>2475.0000000000005</v>
      </c>
      <c r="AF884">
        <v>7.6344595436965186</v>
      </c>
      <c r="AG884">
        <f t="shared" si="41"/>
        <v>2068.2529485535442</v>
      </c>
      <c r="AH884">
        <v>0.17953613130627222</v>
      </c>
      <c r="AI884">
        <v>2475</v>
      </c>
      <c r="AK884">
        <v>1</v>
      </c>
      <c r="AL884">
        <v>0</v>
      </c>
      <c r="AM884">
        <v>5.75</v>
      </c>
      <c r="AN884">
        <v>5.7</v>
      </c>
      <c r="AO884">
        <v>3.46</v>
      </c>
    </row>
    <row r="885" spans="1:41" x14ac:dyDescent="0.3">
      <c r="A885">
        <v>1</v>
      </c>
      <c r="B885">
        <v>0.31</v>
      </c>
      <c r="C885">
        <f t="shared" si="39"/>
        <v>0.77294828243535307</v>
      </c>
      <c r="D885" t="s">
        <v>37</v>
      </c>
      <c r="E885">
        <v>0</v>
      </c>
      <c r="F885">
        <v>0</v>
      </c>
      <c r="G885">
        <v>1</v>
      </c>
      <c r="H885">
        <v>0</v>
      </c>
      <c r="I885">
        <v>0</v>
      </c>
      <c r="J885" t="s">
        <v>38</v>
      </c>
      <c r="K885">
        <v>0</v>
      </c>
      <c r="L885">
        <v>0</v>
      </c>
      <c r="M885">
        <v>0</v>
      </c>
      <c r="N885">
        <v>0</v>
      </c>
      <c r="O885">
        <v>1</v>
      </c>
      <c r="P885">
        <v>0</v>
      </c>
      <c r="Q885">
        <v>0</v>
      </c>
      <c r="R885" t="s">
        <v>49</v>
      </c>
      <c r="S885">
        <v>0</v>
      </c>
      <c r="T885">
        <v>0</v>
      </c>
      <c r="U885">
        <v>0</v>
      </c>
      <c r="V885">
        <v>0</v>
      </c>
      <c r="W885">
        <v>0</v>
      </c>
      <c r="X885">
        <v>1</v>
      </c>
      <c r="Y885">
        <v>0</v>
      </c>
      <c r="Z885">
        <v>0</v>
      </c>
      <c r="AA885">
        <v>61.5</v>
      </c>
      <c r="AB885">
        <v>55.2</v>
      </c>
      <c r="AC885">
        <v>513</v>
      </c>
      <c r="AD885">
        <v>6.2402758451707694</v>
      </c>
      <c r="AE885">
        <f t="shared" si="40"/>
        <v>512.99999999999989</v>
      </c>
      <c r="AF885">
        <v>6.3491243255897523</v>
      </c>
      <c r="AG885">
        <f t="shared" si="41"/>
        <v>571.991611229608</v>
      </c>
      <c r="AH885">
        <v>-0.10884848041898287</v>
      </c>
      <c r="AI885">
        <v>513</v>
      </c>
      <c r="AK885">
        <v>1</v>
      </c>
      <c r="AL885">
        <v>0</v>
      </c>
      <c r="AM885">
        <v>4.3600000000000003</v>
      </c>
      <c r="AN885">
        <v>4.3899999999999997</v>
      </c>
      <c r="AO885">
        <v>2.7</v>
      </c>
    </row>
    <row r="886" spans="1:41" x14ac:dyDescent="0.3">
      <c r="A886">
        <v>1</v>
      </c>
      <c r="B886">
        <v>0.56000000000000005</v>
      </c>
      <c r="C886">
        <f t="shared" si="39"/>
        <v>0.88029157857036111</v>
      </c>
      <c r="D886" t="s">
        <v>37</v>
      </c>
      <c r="E886">
        <v>0</v>
      </c>
      <c r="F886">
        <v>0</v>
      </c>
      <c r="G886">
        <v>1</v>
      </c>
      <c r="H886">
        <v>0</v>
      </c>
      <c r="I886">
        <v>0</v>
      </c>
      <c r="J886" t="s">
        <v>51</v>
      </c>
      <c r="K886">
        <v>1</v>
      </c>
      <c r="L886">
        <v>0</v>
      </c>
      <c r="M886">
        <v>0</v>
      </c>
      <c r="N886">
        <v>0</v>
      </c>
      <c r="O886">
        <v>0</v>
      </c>
      <c r="P886">
        <v>0</v>
      </c>
      <c r="Q886">
        <v>0</v>
      </c>
      <c r="R886" t="s">
        <v>36</v>
      </c>
      <c r="S886">
        <v>0</v>
      </c>
      <c r="T886">
        <v>0</v>
      </c>
      <c r="U886">
        <v>1</v>
      </c>
      <c r="V886">
        <v>0</v>
      </c>
      <c r="W886">
        <v>0</v>
      </c>
      <c r="X886">
        <v>0</v>
      </c>
      <c r="Y886">
        <v>0</v>
      </c>
      <c r="Z886">
        <v>0</v>
      </c>
      <c r="AA886">
        <v>61.9</v>
      </c>
      <c r="AB886">
        <v>57</v>
      </c>
      <c r="AC886">
        <v>2053</v>
      </c>
      <c r="AD886">
        <v>7.6270574170189338</v>
      </c>
      <c r="AE886">
        <f t="shared" si="40"/>
        <v>2053.0000000000005</v>
      </c>
      <c r="AF886">
        <v>7.4907701631512964</v>
      </c>
      <c r="AG886">
        <f t="shared" si="41"/>
        <v>1791.4312550258689</v>
      </c>
      <c r="AH886">
        <v>0.1362872538676374</v>
      </c>
      <c r="AI886">
        <v>2053</v>
      </c>
      <c r="AK886">
        <v>1</v>
      </c>
      <c r="AL886">
        <v>0</v>
      </c>
      <c r="AM886">
        <v>5.27</v>
      </c>
      <c r="AN886">
        <v>5.3</v>
      </c>
      <c r="AO886">
        <v>3.27</v>
      </c>
    </row>
    <row r="887" spans="1:41" x14ac:dyDescent="0.3">
      <c r="A887">
        <v>1</v>
      </c>
      <c r="B887">
        <v>0.25</v>
      </c>
      <c r="C887">
        <f t="shared" si="39"/>
        <v>0.73723680428418403</v>
      </c>
      <c r="D887" t="s">
        <v>37</v>
      </c>
      <c r="E887">
        <v>0</v>
      </c>
      <c r="F887">
        <v>0</v>
      </c>
      <c r="G887">
        <v>1</v>
      </c>
      <c r="H887">
        <v>0</v>
      </c>
      <c r="I887">
        <v>0</v>
      </c>
      <c r="J887" t="s">
        <v>48</v>
      </c>
      <c r="K887">
        <v>0</v>
      </c>
      <c r="L887">
        <v>0</v>
      </c>
      <c r="M887">
        <v>1</v>
      </c>
      <c r="N887">
        <v>0</v>
      </c>
      <c r="O887">
        <v>0</v>
      </c>
      <c r="P887">
        <v>0</v>
      </c>
      <c r="Q887">
        <v>0</v>
      </c>
      <c r="R887" t="s">
        <v>41</v>
      </c>
      <c r="S887">
        <v>0</v>
      </c>
      <c r="T887">
        <v>0</v>
      </c>
      <c r="U887">
        <v>0</v>
      </c>
      <c r="V887">
        <v>0</v>
      </c>
      <c r="W887">
        <v>1</v>
      </c>
      <c r="X887">
        <v>0</v>
      </c>
      <c r="Y887">
        <v>0</v>
      </c>
      <c r="Z887">
        <v>0</v>
      </c>
      <c r="AA887">
        <v>61.8</v>
      </c>
      <c r="AB887">
        <v>57</v>
      </c>
      <c r="AC887">
        <v>436</v>
      </c>
      <c r="AD887">
        <v>6.0776422433490342</v>
      </c>
      <c r="AE887">
        <f t="shared" si="40"/>
        <v>435.99999999999994</v>
      </c>
      <c r="AF887">
        <v>6.2157009249228654</v>
      </c>
      <c r="AG887">
        <f t="shared" si="41"/>
        <v>500.54671192656753</v>
      </c>
      <c r="AH887">
        <v>-0.13805868157383117</v>
      </c>
      <c r="AI887">
        <v>436</v>
      </c>
      <c r="AK887">
        <v>1</v>
      </c>
      <c r="AL887">
        <v>0</v>
      </c>
      <c r="AM887">
        <v>4.07</v>
      </c>
      <c r="AN887">
        <v>4.09</v>
      </c>
      <c r="AO887">
        <v>2.52</v>
      </c>
    </row>
    <row r="888" spans="1:41" x14ac:dyDescent="0.3">
      <c r="A888">
        <v>1</v>
      </c>
      <c r="B888">
        <v>0.32</v>
      </c>
      <c r="C888">
        <f t="shared" si="39"/>
        <v>0.77836353222053056</v>
      </c>
      <c r="D888" t="s">
        <v>37</v>
      </c>
      <c r="E888">
        <v>0</v>
      </c>
      <c r="F888">
        <v>0</v>
      </c>
      <c r="G888">
        <v>1</v>
      </c>
      <c r="H888">
        <v>0</v>
      </c>
      <c r="I888">
        <v>0</v>
      </c>
      <c r="J888" t="s">
        <v>38</v>
      </c>
      <c r="K888">
        <v>0</v>
      </c>
      <c r="L888">
        <v>0</v>
      </c>
      <c r="M888">
        <v>0</v>
      </c>
      <c r="N888">
        <v>0</v>
      </c>
      <c r="O888">
        <v>1</v>
      </c>
      <c r="P888">
        <v>0</v>
      </c>
      <c r="Q888">
        <v>0</v>
      </c>
      <c r="R888" t="s">
        <v>49</v>
      </c>
      <c r="S888">
        <v>0</v>
      </c>
      <c r="T888">
        <v>0</v>
      </c>
      <c r="U888">
        <v>0</v>
      </c>
      <c r="V888">
        <v>0</v>
      </c>
      <c r="W888">
        <v>0</v>
      </c>
      <c r="X888">
        <v>1</v>
      </c>
      <c r="Y888">
        <v>0</v>
      </c>
      <c r="Z888">
        <v>0</v>
      </c>
      <c r="AA888">
        <v>61.3</v>
      </c>
      <c r="AB888">
        <v>55</v>
      </c>
      <c r="AC888">
        <v>648</v>
      </c>
      <c r="AD888">
        <v>6.4738906963522744</v>
      </c>
      <c r="AE888">
        <f t="shared" si="40"/>
        <v>647.99999999999989</v>
      </c>
      <c r="AF888">
        <v>6.393100098836328</v>
      </c>
      <c r="AG888">
        <f t="shared" si="41"/>
        <v>597.70666021186491</v>
      </c>
      <c r="AH888">
        <v>8.0790597515946416E-2</v>
      </c>
      <c r="AI888">
        <v>648</v>
      </c>
      <c r="AK888">
        <v>1</v>
      </c>
      <c r="AL888">
        <v>0</v>
      </c>
      <c r="AM888">
        <v>4.4400000000000004</v>
      </c>
      <c r="AN888">
        <v>4.4000000000000004</v>
      </c>
      <c r="AO888">
        <v>2.71</v>
      </c>
    </row>
    <row r="889" spans="1:41" x14ac:dyDescent="0.3">
      <c r="A889">
        <v>1</v>
      </c>
      <c r="B889">
        <v>0.44</v>
      </c>
      <c r="C889">
        <f t="shared" si="39"/>
        <v>0.83482461058309843</v>
      </c>
      <c r="D889" t="s">
        <v>52</v>
      </c>
      <c r="E889">
        <v>0</v>
      </c>
      <c r="F889">
        <v>0</v>
      </c>
      <c r="G889">
        <v>0</v>
      </c>
      <c r="H889">
        <v>0</v>
      </c>
      <c r="I889">
        <v>1</v>
      </c>
      <c r="J889" t="s">
        <v>40</v>
      </c>
      <c r="K889">
        <v>0</v>
      </c>
      <c r="L889">
        <v>1</v>
      </c>
      <c r="M889">
        <v>0</v>
      </c>
      <c r="N889">
        <v>0</v>
      </c>
      <c r="O889">
        <v>0</v>
      </c>
      <c r="P889">
        <v>0</v>
      </c>
      <c r="Q889">
        <v>0</v>
      </c>
      <c r="R889" t="s">
        <v>36</v>
      </c>
      <c r="S889">
        <v>0</v>
      </c>
      <c r="T889">
        <v>0</v>
      </c>
      <c r="U889">
        <v>1</v>
      </c>
      <c r="V889">
        <v>0</v>
      </c>
      <c r="W889">
        <v>0</v>
      </c>
      <c r="X889">
        <v>0</v>
      </c>
      <c r="Y889">
        <v>0</v>
      </c>
      <c r="Z889">
        <v>0</v>
      </c>
      <c r="AA889">
        <v>62.9</v>
      </c>
      <c r="AB889">
        <v>58</v>
      </c>
      <c r="AC889">
        <v>810</v>
      </c>
      <c r="AD889">
        <v>6.6970342476664841</v>
      </c>
      <c r="AE889">
        <f t="shared" si="40"/>
        <v>809.99999999999977</v>
      </c>
      <c r="AF889">
        <v>6.9543850734796528</v>
      </c>
      <c r="AG889">
        <f t="shared" si="41"/>
        <v>1047.7340603594257</v>
      </c>
      <c r="AH889">
        <v>-0.2573508258131687</v>
      </c>
      <c r="AI889">
        <v>810</v>
      </c>
      <c r="AK889">
        <v>1</v>
      </c>
      <c r="AL889">
        <v>0</v>
      </c>
      <c r="AM889">
        <v>4.8499999999999996</v>
      </c>
      <c r="AN889">
        <v>4.88</v>
      </c>
      <c r="AO889">
        <v>3.06</v>
      </c>
    </row>
    <row r="890" spans="1:41" x14ac:dyDescent="0.3">
      <c r="A890">
        <v>1</v>
      </c>
      <c r="B890">
        <v>0.72</v>
      </c>
      <c r="C890">
        <f t="shared" si="39"/>
        <v>0.93030941457244143</v>
      </c>
      <c r="D890" t="s">
        <v>52</v>
      </c>
      <c r="E890">
        <v>0</v>
      </c>
      <c r="F890">
        <v>0</v>
      </c>
      <c r="G890">
        <v>0</v>
      </c>
      <c r="H890">
        <v>0</v>
      </c>
      <c r="I890">
        <v>1</v>
      </c>
      <c r="J890" t="s">
        <v>47</v>
      </c>
      <c r="K890">
        <v>0</v>
      </c>
      <c r="L890">
        <v>0</v>
      </c>
      <c r="M890">
        <v>0</v>
      </c>
      <c r="N890">
        <v>1</v>
      </c>
      <c r="O890">
        <v>0</v>
      </c>
      <c r="P890">
        <v>0</v>
      </c>
      <c r="Q890">
        <v>0</v>
      </c>
      <c r="R890" t="s">
        <v>50</v>
      </c>
      <c r="S890">
        <v>0</v>
      </c>
      <c r="T890">
        <v>1</v>
      </c>
      <c r="U890">
        <v>0</v>
      </c>
      <c r="V890">
        <v>0</v>
      </c>
      <c r="W890">
        <v>0</v>
      </c>
      <c r="X890">
        <v>0</v>
      </c>
      <c r="Y890">
        <v>0</v>
      </c>
      <c r="Z890">
        <v>0</v>
      </c>
      <c r="AA890">
        <v>60.7</v>
      </c>
      <c r="AB890">
        <v>56</v>
      </c>
      <c r="AC890">
        <v>3614</v>
      </c>
      <c r="AD890">
        <v>8.1925704711521732</v>
      </c>
      <c r="AE890">
        <f t="shared" si="40"/>
        <v>3613.9999999999977</v>
      </c>
      <c r="AF890">
        <v>8.2390110742656884</v>
      </c>
      <c r="AG890">
        <f t="shared" si="41"/>
        <v>3785.7945866641048</v>
      </c>
      <c r="AH890">
        <v>-4.6440603113515166E-2</v>
      </c>
      <c r="AI890">
        <v>3614</v>
      </c>
      <c r="AK890">
        <v>1</v>
      </c>
      <c r="AL890">
        <v>0</v>
      </c>
      <c r="AM890">
        <v>5.78</v>
      </c>
      <c r="AN890">
        <v>5.81</v>
      </c>
      <c r="AO890">
        <v>3.52</v>
      </c>
    </row>
    <row r="891" spans="1:41" x14ac:dyDescent="0.3">
      <c r="A891">
        <v>1</v>
      </c>
      <c r="B891">
        <v>0.51</v>
      </c>
      <c r="C891">
        <f t="shared" si="39"/>
        <v>0.8623720686657278</v>
      </c>
      <c r="D891" t="s">
        <v>46</v>
      </c>
      <c r="E891">
        <v>0</v>
      </c>
      <c r="F891">
        <v>0</v>
      </c>
      <c r="G891">
        <v>0</v>
      </c>
      <c r="H891">
        <v>1</v>
      </c>
      <c r="I891">
        <v>0</v>
      </c>
      <c r="J891" t="s">
        <v>38</v>
      </c>
      <c r="K891">
        <v>0</v>
      </c>
      <c r="L891">
        <v>0</v>
      </c>
      <c r="M891">
        <v>0</v>
      </c>
      <c r="N891">
        <v>0</v>
      </c>
      <c r="O891">
        <v>1</v>
      </c>
      <c r="P891">
        <v>0</v>
      </c>
      <c r="Q891">
        <v>0</v>
      </c>
      <c r="R891" t="s">
        <v>39</v>
      </c>
      <c r="S891">
        <v>0</v>
      </c>
      <c r="T891">
        <v>0</v>
      </c>
      <c r="U891">
        <v>0</v>
      </c>
      <c r="V891">
        <v>0</v>
      </c>
      <c r="W891">
        <v>0</v>
      </c>
      <c r="X891">
        <v>0</v>
      </c>
      <c r="Y891">
        <v>0</v>
      </c>
      <c r="Z891">
        <v>1</v>
      </c>
      <c r="AA891">
        <v>60.8</v>
      </c>
      <c r="AB891">
        <v>61</v>
      </c>
      <c r="AC891">
        <v>1749</v>
      </c>
      <c r="AD891">
        <v>7.4667994750186022</v>
      </c>
      <c r="AE891">
        <f t="shared" si="40"/>
        <v>1749.0000000000002</v>
      </c>
      <c r="AF891">
        <v>7.4273036680423452</v>
      </c>
      <c r="AG891">
        <f t="shared" si="41"/>
        <v>1681.2681991122543</v>
      </c>
      <c r="AH891">
        <v>3.9495806976256986E-2</v>
      </c>
      <c r="AI891">
        <v>1749</v>
      </c>
      <c r="AK891">
        <v>1</v>
      </c>
      <c r="AL891">
        <v>0</v>
      </c>
      <c r="AM891">
        <v>5.12</v>
      </c>
      <c r="AN891">
        <v>5.08</v>
      </c>
      <c r="AO891">
        <v>3.1</v>
      </c>
    </row>
    <row r="892" spans="1:41" x14ac:dyDescent="0.3">
      <c r="A892">
        <v>1</v>
      </c>
      <c r="B892">
        <v>0.36</v>
      </c>
      <c r="C892">
        <f t="shared" si="39"/>
        <v>0.79878687431266571</v>
      </c>
      <c r="D892" t="s">
        <v>37</v>
      </c>
      <c r="E892">
        <v>0</v>
      </c>
      <c r="F892">
        <v>0</v>
      </c>
      <c r="G892">
        <v>1</v>
      </c>
      <c r="H892">
        <v>0</v>
      </c>
      <c r="I892">
        <v>0</v>
      </c>
      <c r="J892" t="s">
        <v>40</v>
      </c>
      <c r="K892">
        <v>0</v>
      </c>
      <c r="L892">
        <v>1</v>
      </c>
      <c r="M892">
        <v>0</v>
      </c>
      <c r="N892">
        <v>0</v>
      </c>
      <c r="O892">
        <v>0</v>
      </c>
      <c r="P892">
        <v>0</v>
      </c>
      <c r="Q892">
        <v>0</v>
      </c>
      <c r="R892" t="s">
        <v>36</v>
      </c>
      <c r="S892">
        <v>0</v>
      </c>
      <c r="T892">
        <v>0</v>
      </c>
      <c r="U892">
        <v>1</v>
      </c>
      <c r="V892">
        <v>0</v>
      </c>
      <c r="W892">
        <v>0</v>
      </c>
      <c r="X892">
        <v>0</v>
      </c>
      <c r="Y892">
        <v>0</v>
      </c>
      <c r="Z892">
        <v>0</v>
      </c>
      <c r="AA892">
        <v>61.6</v>
      </c>
      <c r="AB892">
        <v>56</v>
      </c>
      <c r="AC892">
        <v>810</v>
      </c>
      <c r="AD892">
        <v>6.6970342476664841</v>
      </c>
      <c r="AE892">
        <f t="shared" si="40"/>
        <v>809.99999999999977</v>
      </c>
      <c r="AF892">
        <v>6.6652973724617848</v>
      </c>
      <c r="AG892">
        <f t="shared" si="41"/>
        <v>784.69677750137885</v>
      </c>
      <c r="AH892">
        <v>3.1736875204699366E-2</v>
      </c>
      <c r="AI892">
        <v>810</v>
      </c>
      <c r="AK892">
        <v>1</v>
      </c>
      <c r="AL892">
        <v>0</v>
      </c>
      <c r="AM892">
        <v>4.59</v>
      </c>
      <c r="AN892">
        <v>4.5599999999999996</v>
      </c>
      <c r="AO892">
        <v>2.82</v>
      </c>
    </row>
    <row r="893" spans="1:41" x14ac:dyDescent="0.3">
      <c r="A893">
        <v>1</v>
      </c>
      <c r="B893">
        <v>0.73</v>
      </c>
      <c r="C893">
        <f t="shared" si="39"/>
        <v>0.93313546776018752</v>
      </c>
      <c r="D893" t="s">
        <v>37</v>
      </c>
      <c r="E893">
        <v>0</v>
      </c>
      <c r="F893">
        <v>0</v>
      </c>
      <c r="G893">
        <v>1</v>
      </c>
      <c r="H893">
        <v>0</v>
      </c>
      <c r="I893">
        <v>0</v>
      </c>
      <c r="J893" t="s">
        <v>44</v>
      </c>
      <c r="K893">
        <v>0</v>
      </c>
      <c r="L893">
        <v>0</v>
      </c>
      <c r="M893">
        <v>0</v>
      </c>
      <c r="N893">
        <v>0</v>
      </c>
      <c r="O893">
        <v>0</v>
      </c>
      <c r="P893">
        <v>1</v>
      </c>
      <c r="Q893">
        <v>0</v>
      </c>
      <c r="R893" t="s">
        <v>41</v>
      </c>
      <c r="S893">
        <v>0</v>
      </c>
      <c r="T893">
        <v>0</v>
      </c>
      <c r="U893">
        <v>0</v>
      </c>
      <c r="V893">
        <v>0</v>
      </c>
      <c r="W893">
        <v>1</v>
      </c>
      <c r="X893">
        <v>0</v>
      </c>
      <c r="Y893">
        <v>0</v>
      </c>
      <c r="Z893">
        <v>0</v>
      </c>
      <c r="AA893">
        <v>60.7</v>
      </c>
      <c r="AB893">
        <v>56</v>
      </c>
      <c r="AC893">
        <v>2397</v>
      </c>
      <c r="AD893">
        <v>7.7819732344343846</v>
      </c>
      <c r="AE893">
        <f t="shared" si="40"/>
        <v>2397.0000000000005</v>
      </c>
      <c r="AF893">
        <v>7.7814288654055908</v>
      </c>
      <c r="AG893">
        <f t="shared" si="41"/>
        <v>2395.6955025342054</v>
      </c>
      <c r="AH893">
        <v>5.4436902879384519E-4</v>
      </c>
      <c r="AI893">
        <v>2397</v>
      </c>
      <c r="AK893">
        <v>1</v>
      </c>
      <c r="AL893">
        <v>0</v>
      </c>
      <c r="AM893">
        <v>5.85</v>
      </c>
      <c r="AN893">
        <v>5.81</v>
      </c>
      <c r="AO893">
        <v>3.54</v>
      </c>
    </row>
    <row r="894" spans="1:41" x14ac:dyDescent="0.3">
      <c r="A894">
        <v>1</v>
      </c>
      <c r="B894">
        <v>0.54</v>
      </c>
      <c r="C894">
        <f t="shared" si="39"/>
        <v>0.8732797462273717</v>
      </c>
      <c r="D894" t="s">
        <v>37</v>
      </c>
      <c r="E894">
        <v>0</v>
      </c>
      <c r="F894">
        <v>0</v>
      </c>
      <c r="G894">
        <v>1</v>
      </c>
      <c r="H894">
        <v>0</v>
      </c>
      <c r="I894">
        <v>0</v>
      </c>
      <c r="J894" t="s">
        <v>38</v>
      </c>
      <c r="K894">
        <v>0</v>
      </c>
      <c r="L894">
        <v>0</v>
      </c>
      <c r="M894">
        <v>0</v>
      </c>
      <c r="N894">
        <v>0</v>
      </c>
      <c r="O894">
        <v>1</v>
      </c>
      <c r="P894">
        <v>0</v>
      </c>
      <c r="Q894">
        <v>0</v>
      </c>
      <c r="R894" t="s">
        <v>49</v>
      </c>
      <c r="S894">
        <v>0</v>
      </c>
      <c r="T894">
        <v>0</v>
      </c>
      <c r="U894">
        <v>0</v>
      </c>
      <c r="V894">
        <v>0</v>
      </c>
      <c r="W894">
        <v>0</v>
      </c>
      <c r="X894">
        <v>1</v>
      </c>
      <c r="Y894">
        <v>0</v>
      </c>
      <c r="Z894">
        <v>0</v>
      </c>
      <c r="AA894">
        <v>60.1</v>
      </c>
      <c r="AB894">
        <v>57</v>
      </c>
      <c r="AC894">
        <v>1338</v>
      </c>
      <c r="AD894">
        <v>7.1989312406881734</v>
      </c>
      <c r="AE894">
        <f t="shared" si="40"/>
        <v>1337.9999999999995</v>
      </c>
      <c r="AF894">
        <v>7.3171281053319923</v>
      </c>
      <c r="AG894">
        <f t="shared" si="41"/>
        <v>1505.873044991484</v>
      </c>
      <c r="AH894">
        <v>-0.11819686464381896</v>
      </c>
      <c r="AI894">
        <v>1338</v>
      </c>
      <c r="AK894">
        <v>1</v>
      </c>
      <c r="AL894">
        <v>0</v>
      </c>
      <c r="AM894">
        <v>5.28</v>
      </c>
      <c r="AN894">
        <v>5.33</v>
      </c>
      <c r="AO894">
        <v>3.19</v>
      </c>
    </row>
    <row r="895" spans="1:41" x14ac:dyDescent="0.3">
      <c r="A895">
        <v>1</v>
      </c>
      <c r="B895">
        <v>0.7</v>
      </c>
      <c r="C895">
        <f t="shared" si="39"/>
        <v>0.9245641699070527</v>
      </c>
      <c r="D895" t="s">
        <v>52</v>
      </c>
      <c r="E895">
        <v>0</v>
      </c>
      <c r="F895">
        <v>0</v>
      </c>
      <c r="G895">
        <v>0</v>
      </c>
      <c r="H895">
        <v>0</v>
      </c>
      <c r="I895">
        <v>1</v>
      </c>
      <c r="J895" t="s">
        <v>47</v>
      </c>
      <c r="K895">
        <v>0</v>
      </c>
      <c r="L895">
        <v>0</v>
      </c>
      <c r="M895">
        <v>0</v>
      </c>
      <c r="N895">
        <v>1</v>
      </c>
      <c r="O895">
        <v>0</v>
      </c>
      <c r="P895">
        <v>0</v>
      </c>
      <c r="Q895">
        <v>0</v>
      </c>
      <c r="R895" t="s">
        <v>49</v>
      </c>
      <c r="S895">
        <v>0</v>
      </c>
      <c r="T895">
        <v>0</v>
      </c>
      <c r="U895">
        <v>0</v>
      </c>
      <c r="V895">
        <v>0</v>
      </c>
      <c r="W895">
        <v>0</v>
      </c>
      <c r="X895">
        <v>1</v>
      </c>
      <c r="Y895">
        <v>0</v>
      </c>
      <c r="Z895">
        <v>0</v>
      </c>
      <c r="AA895">
        <v>63.4</v>
      </c>
      <c r="AB895">
        <v>58</v>
      </c>
      <c r="AC895">
        <v>2338</v>
      </c>
      <c r="AD895">
        <v>7.7570511420320134</v>
      </c>
      <c r="AE895">
        <f t="shared" si="40"/>
        <v>2337.9999999999991</v>
      </c>
      <c r="AF895">
        <v>7.8311628848015786</v>
      </c>
      <c r="AG895">
        <f t="shared" si="41"/>
        <v>2517.8556476946505</v>
      </c>
      <c r="AH895">
        <v>-7.4111742769565225E-2</v>
      </c>
      <c r="AI895">
        <v>2338</v>
      </c>
      <c r="AK895">
        <v>1</v>
      </c>
      <c r="AL895">
        <v>0</v>
      </c>
      <c r="AM895">
        <v>5.63</v>
      </c>
      <c r="AN895">
        <v>5.57</v>
      </c>
      <c r="AO895">
        <v>3.55</v>
      </c>
    </row>
    <row r="896" spans="1:41" x14ac:dyDescent="0.3">
      <c r="A896">
        <v>1</v>
      </c>
      <c r="B896">
        <v>0.78</v>
      </c>
      <c r="C896">
        <f t="shared" si="39"/>
        <v>0.94682911306354378</v>
      </c>
      <c r="D896" t="s">
        <v>52</v>
      </c>
      <c r="E896">
        <v>0</v>
      </c>
      <c r="F896">
        <v>0</v>
      </c>
      <c r="G896">
        <v>0</v>
      </c>
      <c r="H896">
        <v>0</v>
      </c>
      <c r="I896">
        <v>1</v>
      </c>
      <c r="J896" t="s">
        <v>48</v>
      </c>
      <c r="K896">
        <v>0</v>
      </c>
      <c r="L896">
        <v>0</v>
      </c>
      <c r="M896">
        <v>1</v>
      </c>
      <c r="N896">
        <v>0</v>
      </c>
      <c r="O896">
        <v>0</v>
      </c>
      <c r="P896">
        <v>0</v>
      </c>
      <c r="Q896">
        <v>0</v>
      </c>
      <c r="R896" t="s">
        <v>45</v>
      </c>
      <c r="S896">
        <v>0</v>
      </c>
      <c r="T896">
        <v>0</v>
      </c>
      <c r="U896">
        <v>0</v>
      </c>
      <c r="V896">
        <v>1</v>
      </c>
      <c r="W896">
        <v>0</v>
      </c>
      <c r="X896">
        <v>0</v>
      </c>
      <c r="Y896">
        <v>0</v>
      </c>
      <c r="Z896">
        <v>0</v>
      </c>
      <c r="AA896">
        <v>61.5</v>
      </c>
      <c r="AB896">
        <v>59</v>
      </c>
      <c r="AC896">
        <v>2307</v>
      </c>
      <c r="AD896">
        <v>7.7437032581737535</v>
      </c>
      <c r="AE896">
        <f t="shared" si="40"/>
        <v>2306.9999999999995</v>
      </c>
      <c r="AF896">
        <v>7.7866164499965027</v>
      </c>
      <c r="AG896">
        <f t="shared" si="41"/>
        <v>2408.1556667426134</v>
      </c>
      <c r="AH896">
        <v>-4.2913191822749219E-2</v>
      </c>
      <c r="AI896">
        <v>2307</v>
      </c>
      <c r="AK896">
        <v>1</v>
      </c>
      <c r="AL896">
        <v>0</v>
      </c>
      <c r="AM896">
        <v>5.88</v>
      </c>
      <c r="AN896">
        <v>5.95</v>
      </c>
      <c r="AO896">
        <v>3.63</v>
      </c>
    </row>
    <row r="897" spans="1:41" x14ac:dyDescent="0.3">
      <c r="A897">
        <v>1</v>
      </c>
      <c r="B897">
        <v>0.35</v>
      </c>
      <c r="C897">
        <f t="shared" si="39"/>
        <v>0.79385386390070878</v>
      </c>
      <c r="D897" t="s">
        <v>37</v>
      </c>
      <c r="E897">
        <v>0</v>
      </c>
      <c r="F897">
        <v>0</v>
      </c>
      <c r="G897">
        <v>1</v>
      </c>
      <c r="H897">
        <v>0</v>
      </c>
      <c r="I897">
        <v>0</v>
      </c>
      <c r="J897" t="s">
        <v>40</v>
      </c>
      <c r="K897">
        <v>0</v>
      </c>
      <c r="L897">
        <v>1</v>
      </c>
      <c r="M897">
        <v>0</v>
      </c>
      <c r="N897">
        <v>0</v>
      </c>
      <c r="O897">
        <v>0</v>
      </c>
      <c r="P897">
        <v>0</v>
      </c>
      <c r="Q897">
        <v>0</v>
      </c>
      <c r="R897" t="s">
        <v>41</v>
      </c>
      <c r="S897">
        <v>0</v>
      </c>
      <c r="T897">
        <v>0</v>
      </c>
      <c r="U897">
        <v>0</v>
      </c>
      <c r="V897">
        <v>0</v>
      </c>
      <c r="W897">
        <v>1</v>
      </c>
      <c r="X897">
        <v>0</v>
      </c>
      <c r="Y897">
        <v>0</v>
      </c>
      <c r="Z897">
        <v>0</v>
      </c>
      <c r="AA897">
        <v>61.5</v>
      </c>
      <c r="AB897">
        <v>57</v>
      </c>
      <c r="AC897">
        <v>718</v>
      </c>
      <c r="AD897">
        <v>6.576469569048224</v>
      </c>
      <c r="AE897">
        <f t="shared" si="40"/>
        <v>717.99999999999989</v>
      </c>
      <c r="AF897">
        <v>6.8441134475378487</v>
      </c>
      <c r="AG897">
        <f t="shared" si="41"/>
        <v>938.34102359969722</v>
      </c>
      <c r="AH897">
        <v>-0.26764387848962468</v>
      </c>
      <c r="AI897">
        <v>718</v>
      </c>
      <c r="AK897">
        <v>1</v>
      </c>
      <c r="AL897">
        <v>0</v>
      </c>
      <c r="AM897">
        <v>4.5199999999999996</v>
      </c>
      <c r="AN897">
        <v>4.55</v>
      </c>
      <c r="AO897">
        <v>2.79</v>
      </c>
    </row>
    <row r="898" spans="1:41" x14ac:dyDescent="0.3">
      <c r="A898">
        <v>1</v>
      </c>
      <c r="B898">
        <v>0.95</v>
      </c>
      <c r="C898">
        <f t="shared" si="39"/>
        <v>0.98878397844804822</v>
      </c>
      <c r="D898" t="s">
        <v>37</v>
      </c>
      <c r="E898">
        <v>0</v>
      </c>
      <c r="F898">
        <v>0</v>
      </c>
      <c r="G898">
        <v>1</v>
      </c>
      <c r="H898">
        <v>0</v>
      </c>
      <c r="I898">
        <v>0</v>
      </c>
      <c r="J898" t="s">
        <v>40</v>
      </c>
      <c r="K898">
        <v>0</v>
      </c>
      <c r="L898">
        <v>1</v>
      </c>
      <c r="M898">
        <v>0</v>
      </c>
      <c r="N898">
        <v>0</v>
      </c>
      <c r="O898">
        <v>0</v>
      </c>
      <c r="P898">
        <v>0</v>
      </c>
      <c r="Q898">
        <v>0</v>
      </c>
      <c r="R898" t="s">
        <v>45</v>
      </c>
      <c r="S898">
        <v>0</v>
      </c>
      <c r="T898">
        <v>0</v>
      </c>
      <c r="U898">
        <v>0</v>
      </c>
      <c r="V898">
        <v>1</v>
      </c>
      <c r="W898">
        <v>0</v>
      </c>
      <c r="X898">
        <v>0</v>
      </c>
      <c r="Y898">
        <v>0</v>
      </c>
      <c r="Z898">
        <v>0</v>
      </c>
      <c r="AA898">
        <v>62.2</v>
      </c>
      <c r="AB898">
        <v>56</v>
      </c>
      <c r="AC898">
        <v>4068</v>
      </c>
      <c r="AD898">
        <v>8.3109067571684498</v>
      </c>
      <c r="AE898">
        <f t="shared" si="40"/>
        <v>4067.9999999999968</v>
      </c>
      <c r="AF898">
        <v>8.2572350458974721</v>
      </c>
      <c r="AG898">
        <f t="shared" si="41"/>
        <v>3855.4192922153393</v>
      </c>
      <c r="AH898">
        <v>5.3671711270977696E-2</v>
      </c>
      <c r="AI898">
        <v>4068</v>
      </c>
      <c r="AK898">
        <v>1</v>
      </c>
      <c r="AL898">
        <v>0</v>
      </c>
      <c r="AM898">
        <v>6.26</v>
      </c>
      <c r="AN898">
        <v>6.35</v>
      </c>
      <c r="AO898">
        <v>3.92</v>
      </c>
    </row>
    <row r="899" spans="1:41" x14ac:dyDescent="0.3">
      <c r="A899">
        <v>1</v>
      </c>
      <c r="B899">
        <v>0.31</v>
      </c>
      <c r="C899">
        <f t="shared" ref="C899:C962" si="42">(B899^0.2199)</f>
        <v>0.77294828243535307</v>
      </c>
      <c r="D899" t="s">
        <v>37</v>
      </c>
      <c r="E899">
        <v>0</v>
      </c>
      <c r="F899">
        <v>0</v>
      </c>
      <c r="G899">
        <v>1</v>
      </c>
      <c r="H899">
        <v>0</v>
      </c>
      <c r="I899">
        <v>0</v>
      </c>
      <c r="J899" t="s">
        <v>38</v>
      </c>
      <c r="K899">
        <v>0</v>
      </c>
      <c r="L899">
        <v>0</v>
      </c>
      <c r="M899">
        <v>0</v>
      </c>
      <c r="N899">
        <v>0</v>
      </c>
      <c r="O899">
        <v>1</v>
      </c>
      <c r="P899">
        <v>0</v>
      </c>
      <c r="Q899">
        <v>0</v>
      </c>
      <c r="R899" t="s">
        <v>49</v>
      </c>
      <c r="S899">
        <v>0</v>
      </c>
      <c r="T899">
        <v>0</v>
      </c>
      <c r="U899">
        <v>0</v>
      </c>
      <c r="V899">
        <v>0</v>
      </c>
      <c r="W899">
        <v>0</v>
      </c>
      <c r="X899">
        <v>1</v>
      </c>
      <c r="Y899">
        <v>0</v>
      </c>
      <c r="Z899">
        <v>0</v>
      </c>
      <c r="AA899">
        <v>61.2</v>
      </c>
      <c r="AB899">
        <v>59</v>
      </c>
      <c r="AC899">
        <v>515</v>
      </c>
      <c r="AD899">
        <v>6.2441669006637364</v>
      </c>
      <c r="AE899">
        <f t="shared" ref="AE899:AE962" si="43">EXP(AD899)</f>
        <v>515.00000000000011</v>
      </c>
      <c r="AF899">
        <v>6.3601329819058687</v>
      </c>
      <c r="AG899">
        <f t="shared" ref="AG899:AG962" si="44">EXP(AF899)</f>
        <v>578.32325780939641</v>
      </c>
      <c r="AH899">
        <v>-0.11596608124213237</v>
      </c>
      <c r="AI899">
        <v>515</v>
      </c>
      <c r="AK899">
        <v>1</v>
      </c>
      <c r="AL899">
        <v>0</v>
      </c>
      <c r="AM899">
        <v>4.3600000000000003</v>
      </c>
      <c r="AN899">
        <v>4.4000000000000004</v>
      </c>
      <c r="AO899">
        <v>2.68</v>
      </c>
    </row>
    <row r="900" spans="1:41" x14ac:dyDescent="0.3">
      <c r="A900">
        <v>1</v>
      </c>
      <c r="B900">
        <v>0.53</v>
      </c>
      <c r="C900">
        <f t="shared" si="42"/>
        <v>0.86969758421831245</v>
      </c>
      <c r="D900" t="s">
        <v>46</v>
      </c>
      <c r="E900">
        <v>0</v>
      </c>
      <c r="F900">
        <v>0</v>
      </c>
      <c r="G900">
        <v>0</v>
      </c>
      <c r="H900">
        <v>1</v>
      </c>
      <c r="I900">
        <v>0</v>
      </c>
      <c r="J900" t="s">
        <v>47</v>
      </c>
      <c r="K900">
        <v>0</v>
      </c>
      <c r="L900">
        <v>0</v>
      </c>
      <c r="M900">
        <v>0</v>
      </c>
      <c r="N900">
        <v>1</v>
      </c>
      <c r="O900">
        <v>0</v>
      </c>
      <c r="P900">
        <v>0</v>
      </c>
      <c r="Q900">
        <v>0</v>
      </c>
      <c r="R900" t="s">
        <v>49</v>
      </c>
      <c r="S900">
        <v>0</v>
      </c>
      <c r="T900">
        <v>0</v>
      </c>
      <c r="U900">
        <v>0</v>
      </c>
      <c r="V900">
        <v>0</v>
      </c>
      <c r="W900">
        <v>0</v>
      </c>
      <c r="X900">
        <v>1</v>
      </c>
      <c r="Y900">
        <v>0</v>
      </c>
      <c r="Z900">
        <v>0</v>
      </c>
      <c r="AA900">
        <v>62.4</v>
      </c>
      <c r="AB900">
        <v>59</v>
      </c>
      <c r="AC900">
        <v>1607</v>
      </c>
      <c r="AD900">
        <v>7.3821243657375124</v>
      </c>
      <c r="AE900">
        <f t="shared" si="43"/>
        <v>1606.9999999999998</v>
      </c>
      <c r="AF900">
        <v>7.3466728758931019</v>
      </c>
      <c r="AG900">
        <f t="shared" si="44"/>
        <v>1551.0274726666964</v>
      </c>
      <c r="AH900">
        <v>3.5451489844410489E-2</v>
      </c>
      <c r="AI900">
        <v>1607</v>
      </c>
      <c r="AK900">
        <v>1</v>
      </c>
      <c r="AL900">
        <v>0</v>
      </c>
      <c r="AM900">
        <v>5.16</v>
      </c>
      <c r="AN900">
        <v>5.13</v>
      </c>
      <c r="AO900">
        <v>3.21</v>
      </c>
    </row>
    <row r="901" spans="1:41" x14ac:dyDescent="0.3">
      <c r="A901">
        <v>1</v>
      </c>
      <c r="B901">
        <v>0.51</v>
      </c>
      <c r="C901">
        <f t="shared" si="42"/>
        <v>0.8623720686657278</v>
      </c>
      <c r="D901" t="s">
        <v>46</v>
      </c>
      <c r="E901">
        <v>0</v>
      </c>
      <c r="F901">
        <v>0</v>
      </c>
      <c r="G901">
        <v>0</v>
      </c>
      <c r="H901">
        <v>1</v>
      </c>
      <c r="I901">
        <v>0</v>
      </c>
      <c r="J901" t="s">
        <v>40</v>
      </c>
      <c r="K901">
        <v>0</v>
      </c>
      <c r="L901">
        <v>1</v>
      </c>
      <c r="M901">
        <v>0</v>
      </c>
      <c r="N901">
        <v>0</v>
      </c>
      <c r="O901">
        <v>0</v>
      </c>
      <c r="P901">
        <v>0</v>
      </c>
      <c r="Q901">
        <v>0</v>
      </c>
      <c r="R901" t="s">
        <v>41</v>
      </c>
      <c r="S901">
        <v>0</v>
      </c>
      <c r="T901">
        <v>0</v>
      </c>
      <c r="U901">
        <v>0</v>
      </c>
      <c r="V901">
        <v>0</v>
      </c>
      <c r="W901">
        <v>1</v>
      </c>
      <c r="X901">
        <v>0</v>
      </c>
      <c r="Y901">
        <v>0</v>
      </c>
      <c r="Z901">
        <v>0</v>
      </c>
      <c r="AA901">
        <v>62.3</v>
      </c>
      <c r="AB901">
        <v>56</v>
      </c>
      <c r="AC901">
        <v>1837</v>
      </c>
      <c r="AD901">
        <v>7.5158890852151252</v>
      </c>
      <c r="AE901">
        <f t="shared" si="43"/>
        <v>1836.9999999999993</v>
      </c>
      <c r="AF901">
        <v>7.4272403148564159</v>
      </c>
      <c r="AG901">
        <f t="shared" si="44"/>
        <v>1681.1616887893585</v>
      </c>
      <c r="AH901">
        <v>8.8648770358709328E-2</v>
      </c>
      <c r="AI901">
        <v>1837</v>
      </c>
      <c r="AK901">
        <v>1</v>
      </c>
      <c r="AL901">
        <v>0</v>
      </c>
      <c r="AM901">
        <v>5.14</v>
      </c>
      <c r="AN901">
        <v>5.13</v>
      </c>
      <c r="AO901">
        <v>3.2</v>
      </c>
    </row>
    <row r="902" spans="1:41" x14ac:dyDescent="0.3">
      <c r="A902">
        <v>1</v>
      </c>
      <c r="B902">
        <v>0.76</v>
      </c>
      <c r="C902">
        <f t="shared" si="42"/>
        <v>0.94143623296652101</v>
      </c>
      <c r="D902" t="s">
        <v>37</v>
      </c>
      <c r="E902">
        <v>0</v>
      </c>
      <c r="F902">
        <v>0</v>
      </c>
      <c r="G902">
        <v>1</v>
      </c>
      <c r="H902">
        <v>0</v>
      </c>
      <c r="I902">
        <v>0</v>
      </c>
      <c r="J902" t="s">
        <v>51</v>
      </c>
      <c r="K902">
        <v>1</v>
      </c>
      <c r="L902">
        <v>0</v>
      </c>
      <c r="M902">
        <v>0</v>
      </c>
      <c r="N902">
        <v>0</v>
      </c>
      <c r="O902">
        <v>0</v>
      </c>
      <c r="P902">
        <v>0</v>
      </c>
      <c r="Q902">
        <v>0</v>
      </c>
      <c r="R902" t="s">
        <v>49</v>
      </c>
      <c r="S902">
        <v>0</v>
      </c>
      <c r="T902">
        <v>0</v>
      </c>
      <c r="U902">
        <v>0</v>
      </c>
      <c r="V902">
        <v>0</v>
      </c>
      <c r="W902">
        <v>0</v>
      </c>
      <c r="X902">
        <v>1</v>
      </c>
      <c r="Y902">
        <v>0</v>
      </c>
      <c r="Z902">
        <v>0</v>
      </c>
      <c r="AA902">
        <v>61.2</v>
      </c>
      <c r="AB902">
        <v>57</v>
      </c>
      <c r="AC902">
        <v>3443</v>
      </c>
      <c r="AD902">
        <v>8.1440984633385245</v>
      </c>
      <c r="AE902">
        <f t="shared" si="43"/>
        <v>3443.0000000000027</v>
      </c>
      <c r="AF902">
        <v>8.1742954171599518</v>
      </c>
      <c r="AG902">
        <f t="shared" si="44"/>
        <v>3548.5537928108797</v>
      </c>
      <c r="AH902">
        <v>-3.0196953821427286E-2</v>
      </c>
      <c r="AI902">
        <v>3443</v>
      </c>
      <c r="AK902">
        <v>1</v>
      </c>
      <c r="AL902">
        <v>0</v>
      </c>
      <c r="AM902">
        <v>5.89</v>
      </c>
      <c r="AN902">
        <v>5.91</v>
      </c>
      <c r="AO902">
        <v>3.61</v>
      </c>
    </row>
    <row r="903" spans="1:41" x14ac:dyDescent="0.3">
      <c r="A903">
        <v>1</v>
      </c>
      <c r="B903">
        <v>0.7</v>
      </c>
      <c r="C903">
        <f t="shared" si="42"/>
        <v>0.9245641699070527</v>
      </c>
      <c r="D903" t="s">
        <v>46</v>
      </c>
      <c r="E903">
        <v>0</v>
      </c>
      <c r="F903">
        <v>0</v>
      </c>
      <c r="G903">
        <v>0</v>
      </c>
      <c r="H903">
        <v>1</v>
      </c>
      <c r="I903">
        <v>0</v>
      </c>
      <c r="J903" t="s">
        <v>47</v>
      </c>
      <c r="K903">
        <v>0</v>
      </c>
      <c r="L903">
        <v>0</v>
      </c>
      <c r="M903">
        <v>0</v>
      </c>
      <c r="N903">
        <v>1</v>
      </c>
      <c r="O903">
        <v>0</v>
      </c>
      <c r="P903">
        <v>0</v>
      </c>
      <c r="Q903">
        <v>0</v>
      </c>
      <c r="R903" t="s">
        <v>36</v>
      </c>
      <c r="S903">
        <v>0</v>
      </c>
      <c r="T903">
        <v>0</v>
      </c>
      <c r="U903">
        <v>1</v>
      </c>
      <c r="V903">
        <v>0</v>
      </c>
      <c r="W903">
        <v>0</v>
      </c>
      <c r="X903">
        <v>0</v>
      </c>
      <c r="Y903">
        <v>0</v>
      </c>
      <c r="Z903">
        <v>0</v>
      </c>
      <c r="AA903">
        <v>61.2</v>
      </c>
      <c r="AB903">
        <v>60</v>
      </c>
      <c r="AC903">
        <v>2042</v>
      </c>
      <c r="AD903">
        <v>7.6216849987246107</v>
      </c>
      <c r="AE903">
        <f t="shared" si="43"/>
        <v>2041.9999999999995</v>
      </c>
      <c r="AF903">
        <v>7.7108197512960288</v>
      </c>
      <c r="AG903">
        <f t="shared" si="44"/>
        <v>2232.3714977509726</v>
      </c>
      <c r="AH903">
        <v>-8.9134752571418119E-2</v>
      </c>
      <c r="AI903">
        <v>2042</v>
      </c>
      <c r="AK903">
        <v>1</v>
      </c>
      <c r="AL903">
        <v>0</v>
      </c>
      <c r="AM903">
        <v>5.7</v>
      </c>
      <c r="AN903">
        <v>5.74</v>
      </c>
      <c r="AO903">
        <v>3.5</v>
      </c>
    </row>
    <row r="904" spans="1:41" x14ac:dyDescent="0.3">
      <c r="A904">
        <v>1</v>
      </c>
      <c r="B904">
        <v>0.7</v>
      </c>
      <c r="C904">
        <f t="shared" si="42"/>
        <v>0.9245641699070527</v>
      </c>
      <c r="D904" t="s">
        <v>52</v>
      </c>
      <c r="E904">
        <v>0</v>
      </c>
      <c r="F904">
        <v>0</v>
      </c>
      <c r="G904">
        <v>0</v>
      </c>
      <c r="H904">
        <v>0</v>
      </c>
      <c r="I904">
        <v>1</v>
      </c>
      <c r="J904" t="s">
        <v>35</v>
      </c>
      <c r="K904">
        <v>0</v>
      </c>
      <c r="L904">
        <v>0</v>
      </c>
      <c r="M904">
        <v>0</v>
      </c>
      <c r="N904">
        <v>0</v>
      </c>
      <c r="O904">
        <v>0</v>
      </c>
      <c r="P904">
        <v>0</v>
      </c>
      <c r="Q904">
        <v>1</v>
      </c>
      <c r="R904" t="s">
        <v>36</v>
      </c>
      <c r="S904">
        <v>0</v>
      </c>
      <c r="T904">
        <v>0</v>
      </c>
      <c r="U904">
        <v>1</v>
      </c>
      <c r="V904">
        <v>0</v>
      </c>
      <c r="W904">
        <v>0</v>
      </c>
      <c r="X904">
        <v>0</v>
      </c>
      <c r="Y904">
        <v>0</v>
      </c>
      <c r="Z904">
        <v>0</v>
      </c>
      <c r="AA904">
        <v>62</v>
      </c>
      <c r="AB904">
        <v>56</v>
      </c>
      <c r="AC904">
        <v>1619</v>
      </c>
      <c r="AD904">
        <v>7.3895639536776354</v>
      </c>
      <c r="AE904">
        <f t="shared" si="43"/>
        <v>1619.0000000000005</v>
      </c>
      <c r="AF904">
        <v>7.3306313057857011</v>
      </c>
      <c r="AG904">
        <f t="shared" si="44"/>
        <v>1526.3450583607544</v>
      </c>
      <c r="AH904">
        <v>5.8932647891934309E-2</v>
      </c>
      <c r="AI904">
        <v>1619</v>
      </c>
      <c r="AK904">
        <v>1</v>
      </c>
      <c r="AL904">
        <v>0</v>
      </c>
      <c r="AM904">
        <v>5.66</v>
      </c>
      <c r="AN904">
        <v>5.72</v>
      </c>
      <c r="AO904">
        <v>3.53</v>
      </c>
    </row>
    <row r="905" spans="1:41" x14ac:dyDescent="0.3">
      <c r="A905">
        <v>1</v>
      </c>
      <c r="B905">
        <v>0.5</v>
      </c>
      <c r="C905">
        <f t="shared" si="42"/>
        <v>0.85862494972146253</v>
      </c>
      <c r="D905" t="s">
        <v>37</v>
      </c>
      <c r="E905">
        <v>0</v>
      </c>
      <c r="F905">
        <v>0</v>
      </c>
      <c r="G905">
        <v>1</v>
      </c>
      <c r="H905">
        <v>0</v>
      </c>
      <c r="I905">
        <v>0</v>
      </c>
      <c r="J905" t="s">
        <v>38</v>
      </c>
      <c r="K905">
        <v>0</v>
      </c>
      <c r="L905">
        <v>0</v>
      </c>
      <c r="M905">
        <v>0</v>
      </c>
      <c r="N905">
        <v>0</v>
      </c>
      <c r="O905">
        <v>1</v>
      </c>
      <c r="P905">
        <v>0</v>
      </c>
      <c r="Q905">
        <v>0</v>
      </c>
      <c r="R905" t="s">
        <v>41</v>
      </c>
      <c r="S905">
        <v>0</v>
      </c>
      <c r="T905">
        <v>0</v>
      </c>
      <c r="U905">
        <v>0</v>
      </c>
      <c r="V905">
        <v>0</v>
      </c>
      <c r="W905">
        <v>1</v>
      </c>
      <c r="X905">
        <v>0</v>
      </c>
      <c r="Y905">
        <v>0</v>
      </c>
      <c r="Z905">
        <v>0</v>
      </c>
      <c r="AA905">
        <v>62.6</v>
      </c>
      <c r="AB905">
        <v>53</v>
      </c>
      <c r="AC905">
        <v>1370</v>
      </c>
      <c r="AD905">
        <v>7.222566018822171</v>
      </c>
      <c r="AE905">
        <f t="shared" si="43"/>
        <v>1370.0000000000005</v>
      </c>
      <c r="AF905">
        <v>7.2247033708720245</v>
      </c>
      <c r="AG905">
        <f t="shared" si="44"/>
        <v>1372.9313038064831</v>
      </c>
      <c r="AH905">
        <v>-2.137352049853547E-3</v>
      </c>
      <c r="AI905">
        <v>1370</v>
      </c>
      <c r="AK905">
        <v>1</v>
      </c>
      <c r="AL905">
        <v>0</v>
      </c>
      <c r="AM905">
        <v>5.09</v>
      </c>
      <c r="AN905">
        <v>5.14</v>
      </c>
      <c r="AO905">
        <v>3.2</v>
      </c>
    </row>
    <row r="906" spans="1:41" x14ac:dyDescent="0.3">
      <c r="A906">
        <v>1</v>
      </c>
      <c r="B906">
        <v>0.34</v>
      </c>
      <c r="C906">
        <f t="shared" si="42"/>
        <v>0.78880964799645237</v>
      </c>
      <c r="D906" t="s">
        <v>46</v>
      </c>
      <c r="E906">
        <v>0</v>
      </c>
      <c r="F906">
        <v>0</v>
      </c>
      <c r="G906">
        <v>0</v>
      </c>
      <c r="H906">
        <v>1</v>
      </c>
      <c r="I906">
        <v>0</v>
      </c>
      <c r="J906" t="s">
        <v>40</v>
      </c>
      <c r="K906">
        <v>0</v>
      </c>
      <c r="L906">
        <v>1</v>
      </c>
      <c r="M906">
        <v>0</v>
      </c>
      <c r="N906">
        <v>0</v>
      </c>
      <c r="O906">
        <v>0</v>
      </c>
      <c r="P906">
        <v>0</v>
      </c>
      <c r="Q906">
        <v>0</v>
      </c>
      <c r="R906" t="s">
        <v>41</v>
      </c>
      <c r="S906">
        <v>0</v>
      </c>
      <c r="T906">
        <v>0</v>
      </c>
      <c r="U906">
        <v>0</v>
      </c>
      <c r="V906">
        <v>0</v>
      </c>
      <c r="W906">
        <v>1</v>
      </c>
      <c r="X906">
        <v>0</v>
      </c>
      <c r="Y906">
        <v>0</v>
      </c>
      <c r="Z906">
        <v>0</v>
      </c>
      <c r="AA906">
        <v>58</v>
      </c>
      <c r="AB906">
        <v>60</v>
      </c>
      <c r="AC906">
        <v>757</v>
      </c>
      <c r="AD906">
        <v>6.6293632534374485</v>
      </c>
      <c r="AE906">
        <f t="shared" si="43"/>
        <v>756.99999999999977</v>
      </c>
      <c r="AF906">
        <v>6.732227627339288</v>
      </c>
      <c r="AG906">
        <f t="shared" si="44"/>
        <v>839.01419673178691</v>
      </c>
      <c r="AH906">
        <v>-0.10286437390183956</v>
      </c>
      <c r="AI906">
        <v>757</v>
      </c>
      <c r="AK906">
        <v>1</v>
      </c>
      <c r="AL906">
        <v>0</v>
      </c>
      <c r="AM906">
        <v>4.63</v>
      </c>
      <c r="AN906">
        <v>4.6100000000000003</v>
      </c>
      <c r="AO906">
        <v>2.68</v>
      </c>
    </row>
    <row r="907" spans="1:41" x14ac:dyDescent="0.3">
      <c r="A907">
        <v>1</v>
      </c>
      <c r="B907">
        <v>0.3</v>
      </c>
      <c r="C907">
        <f t="shared" si="42"/>
        <v>0.76739499771787789</v>
      </c>
      <c r="D907" t="s">
        <v>37</v>
      </c>
      <c r="E907">
        <v>0</v>
      </c>
      <c r="F907">
        <v>0</v>
      </c>
      <c r="G907">
        <v>1</v>
      </c>
      <c r="H907">
        <v>0</v>
      </c>
      <c r="I907">
        <v>0</v>
      </c>
      <c r="J907" t="s">
        <v>44</v>
      </c>
      <c r="K907">
        <v>0</v>
      </c>
      <c r="L907">
        <v>0</v>
      </c>
      <c r="M907">
        <v>0</v>
      </c>
      <c r="N907">
        <v>0</v>
      </c>
      <c r="O907">
        <v>0</v>
      </c>
      <c r="P907">
        <v>1</v>
      </c>
      <c r="Q907">
        <v>0</v>
      </c>
      <c r="R907" t="s">
        <v>39</v>
      </c>
      <c r="S907">
        <v>0</v>
      </c>
      <c r="T907">
        <v>0</v>
      </c>
      <c r="U907">
        <v>0</v>
      </c>
      <c r="V907">
        <v>0</v>
      </c>
      <c r="W907">
        <v>0</v>
      </c>
      <c r="X907">
        <v>0</v>
      </c>
      <c r="Y907">
        <v>0</v>
      </c>
      <c r="Z907">
        <v>1</v>
      </c>
      <c r="AA907">
        <v>63</v>
      </c>
      <c r="AB907">
        <v>57</v>
      </c>
      <c r="AC907">
        <v>765</v>
      </c>
      <c r="AD907">
        <v>6.6398758338265358</v>
      </c>
      <c r="AE907">
        <f t="shared" si="43"/>
        <v>765</v>
      </c>
      <c r="AF907">
        <v>6.3836828393804446</v>
      </c>
      <c r="AG907">
        <f t="shared" si="44"/>
        <v>592.10432225264685</v>
      </c>
      <c r="AH907">
        <v>0.25619299444609123</v>
      </c>
      <c r="AI907">
        <v>765</v>
      </c>
      <c r="AK907">
        <v>1</v>
      </c>
      <c r="AL907">
        <v>0</v>
      </c>
      <c r="AM907">
        <v>4.2699999999999996</v>
      </c>
      <c r="AN907">
        <v>4.24</v>
      </c>
      <c r="AO907">
        <v>2.68</v>
      </c>
    </row>
    <row r="908" spans="1:41" x14ac:dyDescent="0.3">
      <c r="A908">
        <v>1</v>
      </c>
      <c r="B908">
        <v>0.53</v>
      </c>
      <c r="C908">
        <f t="shared" si="42"/>
        <v>0.86969758421831245</v>
      </c>
      <c r="D908" t="s">
        <v>37</v>
      </c>
      <c r="E908">
        <v>0</v>
      </c>
      <c r="F908">
        <v>0</v>
      </c>
      <c r="G908">
        <v>1</v>
      </c>
      <c r="H908">
        <v>0</v>
      </c>
      <c r="I908">
        <v>0</v>
      </c>
      <c r="J908" t="s">
        <v>38</v>
      </c>
      <c r="K908">
        <v>0</v>
      </c>
      <c r="L908">
        <v>0</v>
      </c>
      <c r="M908">
        <v>0</v>
      </c>
      <c r="N908">
        <v>0</v>
      </c>
      <c r="O908">
        <v>1</v>
      </c>
      <c r="P908">
        <v>0</v>
      </c>
      <c r="Q908">
        <v>0</v>
      </c>
      <c r="R908" t="s">
        <v>39</v>
      </c>
      <c r="S908">
        <v>0</v>
      </c>
      <c r="T908">
        <v>0</v>
      </c>
      <c r="U908">
        <v>0</v>
      </c>
      <c r="V908">
        <v>0</v>
      </c>
      <c r="W908">
        <v>0</v>
      </c>
      <c r="X908">
        <v>0</v>
      </c>
      <c r="Y908">
        <v>0</v>
      </c>
      <c r="Z908">
        <v>1</v>
      </c>
      <c r="AA908">
        <v>61.8</v>
      </c>
      <c r="AB908">
        <v>56</v>
      </c>
      <c r="AC908">
        <v>1674</v>
      </c>
      <c r="AD908">
        <v>7.4229712510494208</v>
      </c>
      <c r="AE908">
        <f t="shared" si="43"/>
        <v>1674.0000000000002</v>
      </c>
      <c r="AF908">
        <v>7.4909827180668067</v>
      </c>
      <c r="AG908">
        <f t="shared" si="44"/>
        <v>1791.8120730158578</v>
      </c>
      <c r="AH908">
        <v>-6.8011467017385918E-2</v>
      </c>
      <c r="AI908">
        <v>1674</v>
      </c>
      <c r="AK908">
        <v>1</v>
      </c>
      <c r="AL908">
        <v>0</v>
      </c>
      <c r="AM908">
        <v>5.2</v>
      </c>
      <c r="AN908">
        <v>5.22</v>
      </c>
      <c r="AO908">
        <v>3.22</v>
      </c>
    </row>
    <row r="909" spans="1:41" x14ac:dyDescent="0.3">
      <c r="A909">
        <v>1</v>
      </c>
      <c r="B909">
        <v>0.3</v>
      </c>
      <c r="C909">
        <f t="shared" si="42"/>
        <v>0.76739499771787789</v>
      </c>
      <c r="D909" t="s">
        <v>52</v>
      </c>
      <c r="E909">
        <v>0</v>
      </c>
      <c r="F909">
        <v>0</v>
      </c>
      <c r="G909">
        <v>0</v>
      </c>
      <c r="H909">
        <v>0</v>
      </c>
      <c r="I909">
        <v>1</v>
      </c>
      <c r="J909" t="s">
        <v>47</v>
      </c>
      <c r="K909">
        <v>0</v>
      </c>
      <c r="L909">
        <v>0</v>
      </c>
      <c r="M909">
        <v>0</v>
      </c>
      <c r="N909">
        <v>1</v>
      </c>
      <c r="O909">
        <v>0</v>
      </c>
      <c r="P909">
        <v>0</v>
      </c>
      <c r="Q909">
        <v>0</v>
      </c>
      <c r="R909" t="s">
        <v>41</v>
      </c>
      <c r="S909">
        <v>0</v>
      </c>
      <c r="T909">
        <v>0</v>
      </c>
      <c r="U909">
        <v>0</v>
      </c>
      <c r="V909">
        <v>0</v>
      </c>
      <c r="W909">
        <v>1</v>
      </c>
      <c r="X909">
        <v>0</v>
      </c>
      <c r="Y909">
        <v>0</v>
      </c>
      <c r="Z909">
        <v>0</v>
      </c>
      <c r="AA909">
        <v>62.9</v>
      </c>
      <c r="AB909">
        <v>57</v>
      </c>
      <c r="AC909">
        <v>605</v>
      </c>
      <c r="AD909">
        <v>6.4052284580308418</v>
      </c>
      <c r="AE909">
        <f t="shared" si="43"/>
        <v>605.00000000000023</v>
      </c>
      <c r="AF909">
        <v>6.3941359106709275</v>
      </c>
      <c r="AG909">
        <f t="shared" si="44"/>
        <v>598.32609259644596</v>
      </c>
      <c r="AH909">
        <v>1.1092547359914384E-2</v>
      </c>
      <c r="AI909">
        <v>605</v>
      </c>
      <c r="AK909">
        <v>1</v>
      </c>
      <c r="AL909">
        <v>0</v>
      </c>
      <c r="AM909">
        <v>4.28</v>
      </c>
      <c r="AN909">
        <v>4.3099999999999996</v>
      </c>
      <c r="AO909">
        <v>2.7</v>
      </c>
    </row>
    <row r="910" spans="1:41" x14ac:dyDescent="0.3">
      <c r="A910">
        <v>1</v>
      </c>
      <c r="B910">
        <v>0.7</v>
      </c>
      <c r="C910">
        <f t="shared" si="42"/>
        <v>0.9245641699070527</v>
      </c>
      <c r="D910" t="s">
        <v>37</v>
      </c>
      <c r="E910">
        <v>0</v>
      </c>
      <c r="F910">
        <v>0</v>
      </c>
      <c r="G910">
        <v>1</v>
      </c>
      <c r="H910">
        <v>0</v>
      </c>
      <c r="I910">
        <v>0</v>
      </c>
      <c r="J910" t="s">
        <v>48</v>
      </c>
      <c r="K910">
        <v>0</v>
      </c>
      <c r="L910">
        <v>0</v>
      </c>
      <c r="M910">
        <v>1</v>
      </c>
      <c r="N910">
        <v>0</v>
      </c>
      <c r="O910">
        <v>0</v>
      </c>
      <c r="P910">
        <v>0</v>
      </c>
      <c r="Q910">
        <v>0</v>
      </c>
      <c r="R910" t="s">
        <v>43</v>
      </c>
      <c r="S910">
        <v>0</v>
      </c>
      <c r="T910">
        <v>0</v>
      </c>
      <c r="U910">
        <v>0</v>
      </c>
      <c r="V910">
        <v>0</v>
      </c>
      <c r="W910">
        <v>0</v>
      </c>
      <c r="X910">
        <v>0</v>
      </c>
      <c r="Y910">
        <v>1</v>
      </c>
      <c r="Z910">
        <v>0</v>
      </c>
      <c r="AA910">
        <v>62.5</v>
      </c>
      <c r="AB910">
        <v>57</v>
      </c>
      <c r="AC910">
        <v>3683</v>
      </c>
      <c r="AD910">
        <v>8.2114829164450658</v>
      </c>
      <c r="AE910">
        <f t="shared" si="43"/>
        <v>3683.0000000000018</v>
      </c>
      <c r="AF910">
        <v>8.2510174998667107</v>
      </c>
      <c r="AG910">
        <f t="shared" si="44"/>
        <v>3831.5224122571781</v>
      </c>
      <c r="AH910">
        <v>-3.9534583421644953E-2</v>
      </c>
      <c r="AI910">
        <v>3683</v>
      </c>
      <c r="AK910">
        <v>1</v>
      </c>
      <c r="AL910">
        <v>0</v>
      </c>
      <c r="AM910">
        <v>5.62</v>
      </c>
      <c r="AN910">
        <v>5.67</v>
      </c>
      <c r="AO910">
        <v>3.53</v>
      </c>
    </row>
    <row r="911" spans="1:41" x14ac:dyDescent="0.3">
      <c r="A911">
        <v>1</v>
      </c>
      <c r="B911">
        <v>0.33</v>
      </c>
      <c r="C911">
        <f t="shared" si="42"/>
        <v>0.78364833533306566</v>
      </c>
      <c r="D911" t="s">
        <v>37</v>
      </c>
      <c r="E911">
        <v>0</v>
      </c>
      <c r="F911">
        <v>0</v>
      </c>
      <c r="G911">
        <v>1</v>
      </c>
      <c r="H911">
        <v>0</v>
      </c>
      <c r="I911">
        <v>0</v>
      </c>
      <c r="J911" t="s">
        <v>40</v>
      </c>
      <c r="K911">
        <v>0</v>
      </c>
      <c r="L911">
        <v>1</v>
      </c>
      <c r="M911">
        <v>0</v>
      </c>
      <c r="N911">
        <v>0</v>
      </c>
      <c r="O911">
        <v>0</v>
      </c>
      <c r="P911">
        <v>0</v>
      </c>
      <c r="Q911">
        <v>0</v>
      </c>
      <c r="R911" t="s">
        <v>49</v>
      </c>
      <c r="S911">
        <v>0</v>
      </c>
      <c r="T911">
        <v>0</v>
      </c>
      <c r="U911">
        <v>0</v>
      </c>
      <c r="V911">
        <v>0</v>
      </c>
      <c r="W911">
        <v>0</v>
      </c>
      <c r="X911">
        <v>1</v>
      </c>
      <c r="Y911">
        <v>0</v>
      </c>
      <c r="Z911">
        <v>0</v>
      </c>
      <c r="AA911">
        <v>60.3</v>
      </c>
      <c r="AB911">
        <v>57</v>
      </c>
      <c r="AC911">
        <v>928</v>
      </c>
      <c r="AD911">
        <v>6.8330317327862007</v>
      </c>
      <c r="AE911">
        <f t="shared" si="43"/>
        <v>928.00000000000011</v>
      </c>
      <c r="AF911">
        <v>6.6318142531652065</v>
      </c>
      <c r="AG911">
        <f t="shared" si="44"/>
        <v>758.85768245351983</v>
      </c>
      <c r="AH911">
        <v>0.20121747962099423</v>
      </c>
      <c r="AI911">
        <v>928</v>
      </c>
      <c r="AK911">
        <v>1</v>
      </c>
      <c r="AL911">
        <v>0</v>
      </c>
      <c r="AM911">
        <v>4.54</v>
      </c>
      <c r="AN911">
        <v>4.51</v>
      </c>
      <c r="AO911">
        <v>2.73</v>
      </c>
    </row>
    <row r="912" spans="1:41" x14ac:dyDescent="0.3">
      <c r="A912">
        <v>1</v>
      </c>
      <c r="B912">
        <v>0.43</v>
      </c>
      <c r="C912">
        <f t="shared" si="42"/>
        <v>0.83061489223310514</v>
      </c>
      <c r="D912" t="s">
        <v>52</v>
      </c>
      <c r="E912">
        <v>0</v>
      </c>
      <c r="F912">
        <v>0</v>
      </c>
      <c r="G912">
        <v>0</v>
      </c>
      <c r="H912">
        <v>0</v>
      </c>
      <c r="I912">
        <v>1</v>
      </c>
      <c r="J912" t="s">
        <v>38</v>
      </c>
      <c r="K912">
        <v>0</v>
      </c>
      <c r="L912">
        <v>0</v>
      </c>
      <c r="M912">
        <v>0</v>
      </c>
      <c r="N912">
        <v>0</v>
      </c>
      <c r="O912">
        <v>1</v>
      </c>
      <c r="P912">
        <v>0</v>
      </c>
      <c r="Q912">
        <v>0</v>
      </c>
      <c r="R912" t="s">
        <v>36</v>
      </c>
      <c r="S912">
        <v>0</v>
      </c>
      <c r="T912">
        <v>0</v>
      </c>
      <c r="U912">
        <v>1</v>
      </c>
      <c r="V912">
        <v>0</v>
      </c>
      <c r="W912">
        <v>0</v>
      </c>
      <c r="X912">
        <v>0</v>
      </c>
      <c r="Y912">
        <v>0</v>
      </c>
      <c r="Z912">
        <v>0</v>
      </c>
      <c r="AA912">
        <v>60.2</v>
      </c>
      <c r="AB912">
        <v>57</v>
      </c>
      <c r="AC912">
        <v>716</v>
      </c>
      <c r="AD912">
        <v>6.5736801669606457</v>
      </c>
      <c r="AE912">
        <f t="shared" si="43"/>
        <v>716.00000000000011</v>
      </c>
      <c r="AF912">
        <v>6.7071640146596394</v>
      </c>
      <c r="AG912">
        <f t="shared" si="44"/>
        <v>818.2468098772282</v>
      </c>
      <c r="AH912">
        <v>-0.13348384769899369</v>
      </c>
      <c r="AI912">
        <v>716</v>
      </c>
      <c r="AK912">
        <v>1</v>
      </c>
      <c r="AL912">
        <v>0</v>
      </c>
      <c r="AM912">
        <v>4.91</v>
      </c>
      <c r="AN912">
        <v>4.93</v>
      </c>
      <c r="AO912">
        <v>2.96</v>
      </c>
    </row>
    <row r="913" spans="1:41" x14ac:dyDescent="0.3">
      <c r="A913">
        <v>1</v>
      </c>
      <c r="B913">
        <v>0.52</v>
      </c>
      <c r="C913">
        <f t="shared" si="42"/>
        <v>0.86606230248622262</v>
      </c>
      <c r="D913" t="s">
        <v>37</v>
      </c>
      <c r="E913">
        <v>0</v>
      </c>
      <c r="F913">
        <v>0</v>
      </c>
      <c r="G913">
        <v>1</v>
      </c>
      <c r="H913">
        <v>0</v>
      </c>
      <c r="I913">
        <v>0</v>
      </c>
      <c r="J913" t="s">
        <v>47</v>
      </c>
      <c r="K913">
        <v>0</v>
      </c>
      <c r="L913">
        <v>0</v>
      </c>
      <c r="M913">
        <v>0</v>
      </c>
      <c r="N913">
        <v>1</v>
      </c>
      <c r="O913">
        <v>0</v>
      </c>
      <c r="P913">
        <v>0</v>
      </c>
      <c r="Q913">
        <v>0</v>
      </c>
      <c r="R913" t="s">
        <v>41</v>
      </c>
      <c r="S913">
        <v>0</v>
      </c>
      <c r="T913">
        <v>0</v>
      </c>
      <c r="U913">
        <v>0</v>
      </c>
      <c r="V913">
        <v>0</v>
      </c>
      <c r="W913">
        <v>1</v>
      </c>
      <c r="X913">
        <v>0</v>
      </c>
      <c r="Y913">
        <v>0</v>
      </c>
      <c r="Z913">
        <v>0</v>
      </c>
      <c r="AA913">
        <v>61.3</v>
      </c>
      <c r="AB913">
        <v>56</v>
      </c>
      <c r="AC913">
        <v>1576</v>
      </c>
      <c r="AD913">
        <v>7.3626452704178247</v>
      </c>
      <c r="AE913">
        <f t="shared" si="43"/>
        <v>1576.0000000000005</v>
      </c>
      <c r="AF913">
        <v>7.4101053322984338</v>
      </c>
      <c r="AG913">
        <f t="shared" si="44"/>
        <v>1652.6004098966596</v>
      </c>
      <c r="AH913">
        <v>-4.7460061880609139E-2</v>
      </c>
      <c r="AI913">
        <v>1576</v>
      </c>
      <c r="AK913">
        <v>1</v>
      </c>
      <c r="AL913">
        <v>0</v>
      </c>
      <c r="AM913">
        <v>5.17</v>
      </c>
      <c r="AN913">
        <v>5.2</v>
      </c>
      <c r="AO913">
        <v>3.18</v>
      </c>
    </row>
    <row r="914" spans="1:41" x14ac:dyDescent="0.3">
      <c r="A914">
        <v>1</v>
      </c>
      <c r="B914">
        <v>1</v>
      </c>
      <c r="C914">
        <f t="shared" si="42"/>
        <v>1</v>
      </c>
      <c r="D914" t="s">
        <v>52</v>
      </c>
      <c r="E914">
        <v>0</v>
      </c>
      <c r="F914">
        <v>0</v>
      </c>
      <c r="G914">
        <v>0</v>
      </c>
      <c r="H914">
        <v>0</v>
      </c>
      <c r="I914">
        <v>1</v>
      </c>
      <c r="J914" t="s">
        <v>40</v>
      </c>
      <c r="K914">
        <v>0</v>
      </c>
      <c r="L914">
        <v>1</v>
      </c>
      <c r="M914">
        <v>0</v>
      </c>
      <c r="N914">
        <v>0</v>
      </c>
      <c r="O914">
        <v>0</v>
      </c>
      <c r="P914">
        <v>0</v>
      </c>
      <c r="Q914">
        <v>0</v>
      </c>
      <c r="R914" t="s">
        <v>53</v>
      </c>
      <c r="S914">
        <v>1</v>
      </c>
      <c r="T914">
        <v>0</v>
      </c>
      <c r="U914">
        <v>0</v>
      </c>
      <c r="V914">
        <v>0</v>
      </c>
      <c r="W914">
        <v>0</v>
      </c>
      <c r="X914">
        <v>0</v>
      </c>
      <c r="Y914">
        <v>0</v>
      </c>
      <c r="Z914">
        <v>0</v>
      </c>
      <c r="AA914">
        <v>63</v>
      </c>
      <c r="AB914">
        <v>57</v>
      </c>
      <c r="AC914">
        <v>3300</v>
      </c>
      <c r="AD914">
        <v>8.1016777474545716</v>
      </c>
      <c r="AE914">
        <f t="shared" si="43"/>
        <v>3300</v>
      </c>
      <c r="AF914">
        <v>7.9089997358987709</v>
      </c>
      <c r="AG914">
        <f t="shared" si="44"/>
        <v>2721.6667188201013</v>
      </c>
      <c r="AH914">
        <v>0.19267801155580067</v>
      </c>
      <c r="AI914">
        <v>3300</v>
      </c>
      <c r="AK914">
        <v>1</v>
      </c>
      <c r="AL914">
        <v>0</v>
      </c>
      <c r="AM914">
        <v>6.32</v>
      </c>
      <c r="AN914">
        <v>6.35</v>
      </c>
      <c r="AO914">
        <v>3.99</v>
      </c>
    </row>
    <row r="915" spans="1:41" x14ac:dyDescent="0.3">
      <c r="A915">
        <v>1</v>
      </c>
      <c r="B915">
        <v>0.54</v>
      </c>
      <c r="C915">
        <f t="shared" si="42"/>
        <v>0.8732797462273717</v>
      </c>
      <c r="D915" t="s">
        <v>46</v>
      </c>
      <c r="E915">
        <v>0</v>
      </c>
      <c r="F915">
        <v>0</v>
      </c>
      <c r="G915">
        <v>0</v>
      </c>
      <c r="H915">
        <v>1</v>
      </c>
      <c r="I915">
        <v>0</v>
      </c>
      <c r="J915" t="s">
        <v>38</v>
      </c>
      <c r="K915">
        <v>0</v>
      </c>
      <c r="L915">
        <v>0</v>
      </c>
      <c r="M915">
        <v>0</v>
      </c>
      <c r="N915">
        <v>0</v>
      </c>
      <c r="O915">
        <v>1</v>
      </c>
      <c r="P915">
        <v>0</v>
      </c>
      <c r="Q915">
        <v>0</v>
      </c>
      <c r="R915" t="s">
        <v>36</v>
      </c>
      <c r="S915">
        <v>0</v>
      </c>
      <c r="T915">
        <v>0</v>
      </c>
      <c r="U915">
        <v>1</v>
      </c>
      <c r="V915">
        <v>0</v>
      </c>
      <c r="W915">
        <v>0</v>
      </c>
      <c r="X915">
        <v>0</v>
      </c>
      <c r="Y915">
        <v>0</v>
      </c>
      <c r="Z915">
        <v>0</v>
      </c>
      <c r="AA915">
        <v>61</v>
      </c>
      <c r="AB915">
        <v>58</v>
      </c>
      <c r="AC915">
        <v>1154</v>
      </c>
      <c r="AD915">
        <v>7.0509894470680452</v>
      </c>
      <c r="AE915">
        <f t="shared" si="43"/>
        <v>1154.0000000000005</v>
      </c>
      <c r="AF915">
        <v>7.1519004732706222</v>
      </c>
      <c r="AG915">
        <f t="shared" si="44"/>
        <v>1276.529661850584</v>
      </c>
      <c r="AH915">
        <v>-0.10091102620257697</v>
      </c>
      <c r="AI915">
        <v>1154</v>
      </c>
      <c r="AK915">
        <v>1</v>
      </c>
      <c r="AL915">
        <v>0</v>
      </c>
      <c r="AM915">
        <v>5.23</v>
      </c>
      <c r="AN915">
        <v>5.27</v>
      </c>
      <c r="AO915">
        <v>3.2</v>
      </c>
    </row>
    <row r="916" spans="1:41" x14ac:dyDescent="0.3">
      <c r="A916">
        <v>1</v>
      </c>
      <c r="B916">
        <v>1</v>
      </c>
      <c r="C916">
        <f t="shared" si="42"/>
        <v>1</v>
      </c>
      <c r="D916" t="s">
        <v>52</v>
      </c>
      <c r="E916">
        <v>0</v>
      </c>
      <c r="F916">
        <v>0</v>
      </c>
      <c r="G916">
        <v>0</v>
      </c>
      <c r="H916">
        <v>0</v>
      </c>
      <c r="I916">
        <v>1</v>
      </c>
      <c r="J916" t="s">
        <v>47</v>
      </c>
      <c r="K916">
        <v>0</v>
      </c>
      <c r="L916">
        <v>0</v>
      </c>
      <c r="M916">
        <v>0</v>
      </c>
      <c r="N916">
        <v>1</v>
      </c>
      <c r="O916">
        <v>0</v>
      </c>
      <c r="P916">
        <v>0</v>
      </c>
      <c r="Q916">
        <v>0</v>
      </c>
      <c r="R916" t="s">
        <v>49</v>
      </c>
      <c r="S916">
        <v>0</v>
      </c>
      <c r="T916">
        <v>0</v>
      </c>
      <c r="U916">
        <v>0</v>
      </c>
      <c r="V916">
        <v>0</v>
      </c>
      <c r="W916">
        <v>0</v>
      </c>
      <c r="X916">
        <v>1</v>
      </c>
      <c r="Y916">
        <v>0</v>
      </c>
      <c r="Z916">
        <v>0</v>
      </c>
      <c r="AA916">
        <v>63.1</v>
      </c>
      <c r="AB916">
        <v>61</v>
      </c>
      <c r="AC916">
        <v>5806</v>
      </c>
      <c r="AD916">
        <v>8.6666471445845747</v>
      </c>
      <c r="AE916">
        <f t="shared" si="43"/>
        <v>5805.9999999999973</v>
      </c>
      <c r="AF916">
        <v>8.4862853437014323</v>
      </c>
      <c r="AG916">
        <f t="shared" si="44"/>
        <v>4847.8245829103316</v>
      </c>
      <c r="AH916">
        <v>0.18036180088314246</v>
      </c>
      <c r="AI916">
        <v>5806</v>
      </c>
      <c r="AK916">
        <v>1</v>
      </c>
      <c r="AL916">
        <v>0</v>
      </c>
      <c r="AM916">
        <v>6.38</v>
      </c>
      <c r="AN916">
        <v>6.33</v>
      </c>
      <c r="AO916">
        <v>4.01</v>
      </c>
    </row>
    <row r="917" spans="1:41" x14ac:dyDescent="0.3">
      <c r="A917">
        <v>1</v>
      </c>
      <c r="B917">
        <v>0.53</v>
      </c>
      <c r="C917">
        <f t="shared" si="42"/>
        <v>0.86969758421831245</v>
      </c>
      <c r="D917" t="s">
        <v>37</v>
      </c>
      <c r="E917">
        <v>0</v>
      </c>
      <c r="F917">
        <v>0</v>
      </c>
      <c r="G917">
        <v>1</v>
      </c>
      <c r="H917">
        <v>0</v>
      </c>
      <c r="I917">
        <v>0</v>
      </c>
      <c r="J917" t="s">
        <v>51</v>
      </c>
      <c r="K917">
        <v>1</v>
      </c>
      <c r="L917">
        <v>0</v>
      </c>
      <c r="M917">
        <v>0</v>
      </c>
      <c r="N917">
        <v>0</v>
      </c>
      <c r="O917">
        <v>0</v>
      </c>
      <c r="P917">
        <v>0</v>
      </c>
      <c r="Q917">
        <v>0</v>
      </c>
      <c r="R917" t="s">
        <v>41</v>
      </c>
      <c r="S917">
        <v>0</v>
      </c>
      <c r="T917">
        <v>0</v>
      </c>
      <c r="U917">
        <v>0</v>
      </c>
      <c r="V917">
        <v>0</v>
      </c>
      <c r="W917">
        <v>1</v>
      </c>
      <c r="X917">
        <v>0</v>
      </c>
      <c r="Y917">
        <v>0</v>
      </c>
      <c r="Z917">
        <v>0</v>
      </c>
      <c r="AA917">
        <v>61.5</v>
      </c>
      <c r="AB917">
        <v>55</v>
      </c>
      <c r="AC917">
        <v>1813</v>
      </c>
      <c r="AD917">
        <v>7.5027382107548508</v>
      </c>
      <c r="AE917">
        <f t="shared" si="43"/>
        <v>1812.9999999999995</v>
      </c>
      <c r="AF917">
        <v>7.6003757791468178</v>
      </c>
      <c r="AG917">
        <f t="shared" si="44"/>
        <v>1998.946916553017</v>
      </c>
      <c r="AH917">
        <v>-9.7637568391967022E-2</v>
      </c>
      <c r="AI917">
        <v>1813</v>
      </c>
      <c r="AK917">
        <v>1</v>
      </c>
      <c r="AL917">
        <v>0</v>
      </c>
      <c r="AM917">
        <v>5.19</v>
      </c>
      <c r="AN917">
        <v>5.22</v>
      </c>
      <c r="AO917">
        <v>3.2</v>
      </c>
    </row>
    <row r="918" spans="1:41" x14ac:dyDescent="0.3">
      <c r="A918">
        <v>1</v>
      </c>
      <c r="B918">
        <v>0.3</v>
      </c>
      <c r="C918">
        <f t="shared" si="42"/>
        <v>0.76739499771787789</v>
      </c>
      <c r="D918" t="s">
        <v>37</v>
      </c>
      <c r="E918">
        <v>0</v>
      </c>
      <c r="F918">
        <v>0</v>
      </c>
      <c r="G918">
        <v>1</v>
      </c>
      <c r="H918">
        <v>0</v>
      </c>
      <c r="I918">
        <v>0</v>
      </c>
      <c r="J918" t="s">
        <v>40</v>
      </c>
      <c r="K918">
        <v>0</v>
      </c>
      <c r="L918">
        <v>1</v>
      </c>
      <c r="M918">
        <v>0</v>
      </c>
      <c r="N918">
        <v>0</v>
      </c>
      <c r="O918">
        <v>0</v>
      </c>
      <c r="P918">
        <v>0</v>
      </c>
      <c r="Q918">
        <v>0</v>
      </c>
      <c r="R918" t="s">
        <v>39</v>
      </c>
      <c r="S918">
        <v>0</v>
      </c>
      <c r="T918">
        <v>0</v>
      </c>
      <c r="U918">
        <v>0</v>
      </c>
      <c r="V918">
        <v>0</v>
      </c>
      <c r="W918">
        <v>0</v>
      </c>
      <c r="X918">
        <v>0</v>
      </c>
      <c r="Y918">
        <v>0</v>
      </c>
      <c r="Z918">
        <v>1</v>
      </c>
      <c r="AA918">
        <v>61.7</v>
      </c>
      <c r="AB918">
        <v>57</v>
      </c>
      <c r="AC918">
        <v>1013</v>
      </c>
      <c r="AD918">
        <v>6.9206715042486833</v>
      </c>
      <c r="AE918">
        <f t="shared" si="43"/>
        <v>1012.9999999999999</v>
      </c>
      <c r="AF918">
        <v>6.7015529337762114</v>
      </c>
      <c r="AG918">
        <f t="shared" si="44"/>
        <v>813.66841772100827</v>
      </c>
      <c r="AH918">
        <v>0.21911857047247185</v>
      </c>
      <c r="AI918">
        <v>1013</v>
      </c>
      <c r="AK918">
        <v>1</v>
      </c>
      <c r="AL918">
        <v>0</v>
      </c>
      <c r="AM918">
        <v>4.34</v>
      </c>
      <c r="AN918">
        <v>4.3099999999999996</v>
      </c>
      <c r="AO918">
        <v>2.67</v>
      </c>
    </row>
    <row r="919" spans="1:41" x14ac:dyDescent="0.3">
      <c r="A919">
        <v>1</v>
      </c>
      <c r="B919">
        <v>0.56000000000000005</v>
      </c>
      <c r="C919">
        <f t="shared" si="42"/>
        <v>0.88029157857036111</v>
      </c>
      <c r="D919" t="s">
        <v>46</v>
      </c>
      <c r="E919">
        <v>0</v>
      </c>
      <c r="F919">
        <v>0</v>
      </c>
      <c r="G919">
        <v>0</v>
      </c>
      <c r="H919">
        <v>1</v>
      </c>
      <c r="I919">
        <v>0</v>
      </c>
      <c r="J919" t="s">
        <v>44</v>
      </c>
      <c r="K919">
        <v>0</v>
      </c>
      <c r="L919">
        <v>0</v>
      </c>
      <c r="M919">
        <v>0</v>
      </c>
      <c r="N919">
        <v>0</v>
      </c>
      <c r="O919">
        <v>0</v>
      </c>
      <c r="P919">
        <v>1</v>
      </c>
      <c r="Q919">
        <v>0</v>
      </c>
      <c r="R919" t="s">
        <v>43</v>
      </c>
      <c r="S919">
        <v>0</v>
      </c>
      <c r="T919">
        <v>0</v>
      </c>
      <c r="U919">
        <v>0</v>
      </c>
      <c r="V919">
        <v>0</v>
      </c>
      <c r="W919">
        <v>0</v>
      </c>
      <c r="X919">
        <v>0</v>
      </c>
      <c r="Y919">
        <v>1</v>
      </c>
      <c r="Z919">
        <v>0</v>
      </c>
      <c r="AA919">
        <v>60.6</v>
      </c>
      <c r="AB919">
        <v>59</v>
      </c>
      <c r="AC919">
        <v>1743</v>
      </c>
      <c r="AD919">
        <v>7.4633630455200208</v>
      </c>
      <c r="AE919">
        <f t="shared" si="43"/>
        <v>1742.9999999999998</v>
      </c>
      <c r="AF919">
        <v>7.4876842282940661</v>
      </c>
      <c r="AG919">
        <f t="shared" si="44"/>
        <v>1785.9115359986806</v>
      </c>
      <c r="AH919">
        <v>-2.4321182774045269E-2</v>
      </c>
      <c r="AI919">
        <v>1743</v>
      </c>
      <c r="AK919">
        <v>1</v>
      </c>
      <c r="AL919">
        <v>0</v>
      </c>
      <c r="AM919">
        <v>5.33</v>
      </c>
      <c r="AN919">
        <v>5.29</v>
      </c>
      <c r="AO919">
        <v>3.22</v>
      </c>
    </row>
    <row r="920" spans="1:41" x14ac:dyDescent="0.3">
      <c r="A920">
        <v>1</v>
      </c>
      <c r="B920">
        <v>1</v>
      </c>
      <c r="C920">
        <f t="shared" si="42"/>
        <v>1</v>
      </c>
      <c r="D920" t="s">
        <v>46</v>
      </c>
      <c r="E920">
        <v>0</v>
      </c>
      <c r="F920">
        <v>0</v>
      </c>
      <c r="G920">
        <v>0</v>
      </c>
      <c r="H920">
        <v>1</v>
      </c>
      <c r="I920">
        <v>0</v>
      </c>
      <c r="J920" t="s">
        <v>51</v>
      </c>
      <c r="K920">
        <v>1</v>
      </c>
      <c r="L920">
        <v>0</v>
      </c>
      <c r="M920">
        <v>0</v>
      </c>
      <c r="N920">
        <v>0</v>
      </c>
      <c r="O920">
        <v>0</v>
      </c>
      <c r="P920">
        <v>0</v>
      </c>
      <c r="Q920">
        <v>0</v>
      </c>
      <c r="R920" t="s">
        <v>36</v>
      </c>
      <c r="S920">
        <v>0</v>
      </c>
      <c r="T920">
        <v>0</v>
      </c>
      <c r="U920">
        <v>1</v>
      </c>
      <c r="V920">
        <v>0</v>
      </c>
      <c r="W920">
        <v>0</v>
      </c>
      <c r="X920">
        <v>0</v>
      </c>
      <c r="Y920">
        <v>0</v>
      </c>
      <c r="Z920">
        <v>0</v>
      </c>
      <c r="AA920">
        <v>62.3</v>
      </c>
      <c r="AB920">
        <v>60</v>
      </c>
      <c r="AC920">
        <v>4469</v>
      </c>
      <c r="AD920">
        <v>8.4049199489334523</v>
      </c>
      <c r="AE920">
        <f t="shared" si="43"/>
        <v>4469.0000000000036</v>
      </c>
      <c r="AF920">
        <v>8.651418909010097</v>
      </c>
      <c r="AG920">
        <f t="shared" si="44"/>
        <v>5718.2546632498043</v>
      </c>
      <c r="AH920">
        <v>-0.24649896007664474</v>
      </c>
      <c r="AI920">
        <v>4469</v>
      </c>
      <c r="AK920">
        <v>1</v>
      </c>
      <c r="AL920">
        <v>0</v>
      </c>
      <c r="AM920">
        <v>6.23</v>
      </c>
      <c r="AN920">
        <v>6.19</v>
      </c>
      <c r="AO920">
        <v>3.87</v>
      </c>
    </row>
    <row r="921" spans="1:41" x14ac:dyDescent="0.3">
      <c r="A921">
        <v>1</v>
      </c>
      <c r="B921">
        <v>0.36</v>
      </c>
      <c r="C921">
        <f t="shared" si="42"/>
        <v>0.79878687431266571</v>
      </c>
      <c r="D921" t="s">
        <v>52</v>
      </c>
      <c r="E921">
        <v>0</v>
      </c>
      <c r="F921">
        <v>0</v>
      </c>
      <c r="G921">
        <v>0</v>
      </c>
      <c r="H921">
        <v>0</v>
      </c>
      <c r="I921">
        <v>1</v>
      </c>
      <c r="J921" t="s">
        <v>48</v>
      </c>
      <c r="K921">
        <v>0</v>
      </c>
      <c r="L921">
        <v>0</v>
      </c>
      <c r="M921">
        <v>1</v>
      </c>
      <c r="N921">
        <v>0</v>
      </c>
      <c r="O921">
        <v>0</v>
      </c>
      <c r="P921">
        <v>0</v>
      </c>
      <c r="Q921">
        <v>0</v>
      </c>
      <c r="R921" t="s">
        <v>41</v>
      </c>
      <c r="S921">
        <v>0</v>
      </c>
      <c r="T921">
        <v>0</v>
      </c>
      <c r="U921">
        <v>0</v>
      </c>
      <c r="V921">
        <v>0</v>
      </c>
      <c r="W921">
        <v>1</v>
      </c>
      <c r="X921">
        <v>0</v>
      </c>
      <c r="Y921">
        <v>0</v>
      </c>
      <c r="Z921">
        <v>0</v>
      </c>
      <c r="AA921">
        <v>60.1</v>
      </c>
      <c r="AB921">
        <v>59</v>
      </c>
      <c r="AC921">
        <v>825</v>
      </c>
      <c r="AD921">
        <v>6.7153833863346808</v>
      </c>
      <c r="AE921">
        <f t="shared" si="43"/>
        <v>824.99999999999989</v>
      </c>
      <c r="AF921">
        <v>6.7792995344968858</v>
      </c>
      <c r="AG921">
        <f t="shared" si="44"/>
        <v>879.45248217949847</v>
      </c>
      <c r="AH921">
        <v>-6.3916148162205033E-2</v>
      </c>
      <c r="AI921">
        <v>825</v>
      </c>
      <c r="AK921">
        <v>1</v>
      </c>
      <c r="AL921">
        <v>0</v>
      </c>
      <c r="AM921">
        <v>4.62</v>
      </c>
      <c r="AN921">
        <v>4.66</v>
      </c>
      <c r="AO921">
        <v>2.78</v>
      </c>
    </row>
    <row r="922" spans="1:41" x14ac:dyDescent="0.3">
      <c r="A922">
        <v>1</v>
      </c>
      <c r="B922">
        <v>0.4</v>
      </c>
      <c r="C922">
        <f t="shared" si="42"/>
        <v>0.81750984625132994</v>
      </c>
      <c r="D922" t="s">
        <v>37</v>
      </c>
      <c r="E922">
        <v>0</v>
      </c>
      <c r="F922">
        <v>0</v>
      </c>
      <c r="G922">
        <v>1</v>
      </c>
      <c r="H922">
        <v>0</v>
      </c>
      <c r="I922">
        <v>0</v>
      </c>
      <c r="J922" t="s">
        <v>44</v>
      </c>
      <c r="K922">
        <v>0</v>
      </c>
      <c r="L922">
        <v>0</v>
      </c>
      <c r="M922">
        <v>0</v>
      </c>
      <c r="N922">
        <v>0</v>
      </c>
      <c r="O922">
        <v>0</v>
      </c>
      <c r="P922">
        <v>1</v>
      </c>
      <c r="Q922">
        <v>0</v>
      </c>
      <c r="R922" t="s">
        <v>41</v>
      </c>
      <c r="S922">
        <v>0</v>
      </c>
      <c r="T922">
        <v>0</v>
      </c>
      <c r="U922">
        <v>0</v>
      </c>
      <c r="V922">
        <v>0</v>
      </c>
      <c r="W922">
        <v>1</v>
      </c>
      <c r="X922">
        <v>0</v>
      </c>
      <c r="Y922">
        <v>0</v>
      </c>
      <c r="Z922">
        <v>0</v>
      </c>
      <c r="AA922">
        <v>61.2</v>
      </c>
      <c r="AB922">
        <v>56</v>
      </c>
      <c r="AC922">
        <v>736</v>
      </c>
      <c r="AD922">
        <v>6.6012301187288767</v>
      </c>
      <c r="AE922">
        <f t="shared" si="43"/>
        <v>736.00000000000034</v>
      </c>
      <c r="AF922">
        <v>6.7090825202006297</v>
      </c>
      <c r="AG922">
        <f t="shared" si="44"/>
        <v>819.81812772491628</v>
      </c>
      <c r="AH922">
        <v>-0.10785240147175301</v>
      </c>
      <c r="AI922">
        <v>736</v>
      </c>
      <c r="AK922">
        <v>1</v>
      </c>
      <c r="AL922">
        <v>0</v>
      </c>
      <c r="AM922">
        <v>4.76</v>
      </c>
      <c r="AN922">
        <v>4.82</v>
      </c>
      <c r="AO922">
        <v>2.93</v>
      </c>
    </row>
    <row r="923" spans="1:41" x14ac:dyDescent="0.3">
      <c r="A923">
        <v>1</v>
      </c>
      <c r="B923">
        <v>0.32</v>
      </c>
      <c r="C923">
        <f t="shared" si="42"/>
        <v>0.77836353222053056</v>
      </c>
      <c r="D923" t="s">
        <v>37</v>
      </c>
      <c r="E923">
        <v>0</v>
      </c>
      <c r="F923">
        <v>0</v>
      </c>
      <c r="G923">
        <v>1</v>
      </c>
      <c r="H923">
        <v>0</v>
      </c>
      <c r="I923">
        <v>0</v>
      </c>
      <c r="J923" t="s">
        <v>47</v>
      </c>
      <c r="K923">
        <v>0</v>
      </c>
      <c r="L923">
        <v>0</v>
      </c>
      <c r="M923">
        <v>0</v>
      </c>
      <c r="N923">
        <v>1</v>
      </c>
      <c r="O923">
        <v>0</v>
      </c>
      <c r="P923">
        <v>0</v>
      </c>
      <c r="Q923">
        <v>0</v>
      </c>
      <c r="R923" t="s">
        <v>36</v>
      </c>
      <c r="S923">
        <v>0</v>
      </c>
      <c r="T923">
        <v>0</v>
      </c>
      <c r="U923">
        <v>1</v>
      </c>
      <c r="V923">
        <v>0</v>
      </c>
      <c r="W923">
        <v>0</v>
      </c>
      <c r="X923">
        <v>0</v>
      </c>
      <c r="Y923">
        <v>0</v>
      </c>
      <c r="Z923">
        <v>0</v>
      </c>
      <c r="AA923">
        <v>61.6</v>
      </c>
      <c r="AB923">
        <v>57</v>
      </c>
      <c r="AC923">
        <v>612</v>
      </c>
      <c r="AD923">
        <v>6.4167322825123261</v>
      </c>
      <c r="AE923">
        <f t="shared" si="43"/>
        <v>612</v>
      </c>
      <c r="AF923">
        <v>6.3504952161237735</v>
      </c>
      <c r="AG923">
        <f t="shared" si="44"/>
        <v>572.77628684427907</v>
      </c>
      <c r="AH923">
        <v>6.6237066388552535E-2</v>
      </c>
      <c r="AI923">
        <v>612</v>
      </c>
      <c r="AK923">
        <v>1</v>
      </c>
      <c r="AL923">
        <v>0</v>
      </c>
      <c r="AM923">
        <v>4.42</v>
      </c>
      <c r="AN923">
        <v>4.38</v>
      </c>
      <c r="AO923">
        <v>2.71</v>
      </c>
    </row>
    <row r="924" spans="1:41" x14ac:dyDescent="0.3">
      <c r="A924">
        <v>1</v>
      </c>
      <c r="B924">
        <v>0.51</v>
      </c>
      <c r="C924">
        <f t="shared" si="42"/>
        <v>0.8623720686657278</v>
      </c>
      <c r="D924" t="s">
        <v>46</v>
      </c>
      <c r="E924">
        <v>0</v>
      </c>
      <c r="F924">
        <v>0</v>
      </c>
      <c r="G924">
        <v>0</v>
      </c>
      <c r="H924">
        <v>1</v>
      </c>
      <c r="I924">
        <v>0</v>
      </c>
      <c r="J924" t="s">
        <v>40</v>
      </c>
      <c r="K924">
        <v>0</v>
      </c>
      <c r="L924">
        <v>1</v>
      </c>
      <c r="M924">
        <v>0</v>
      </c>
      <c r="N924">
        <v>0</v>
      </c>
      <c r="O924">
        <v>0</v>
      </c>
      <c r="P924">
        <v>0</v>
      </c>
      <c r="Q924">
        <v>0</v>
      </c>
      <c r="R924" t="s">
        <v>39</v>
      </c>
      <c r="S924">
        <v>0</v>
      </c>
      <c r="T924">
        <v>0</v>
      </c>
      <c r="U924">
        <v>0</v>
      </c>
      <c r="V924">
        <v>0</v>
      </c>
      <c r="W924">
        <v>0</v>
      </c>
      <c r="X924">
        <v>0</v>
      </c>
      <c r="Y924">
        <v>0</v>
      </c>
      <c r="Z924">
        <v>1</v>
      </c>
      <c r="AA924">
        <v>59.3</v>
      </c>
      <c r="AB924">
        <v>59</v>
      </c>
      <c r="AC924">
        <v>2419</v>
      </c>
      <c r="AD924">
        <v>7.7911095106100277</v>
      </c>
      <c r="AE924">
        <f t="shared" si="43"/>
        <v>2419.0000000000009</v>
      </c>
      <c r="AF924">
        <v>7.5813164137544327</v>
      </c>
      <c r="AG924">
        <f t="shared" si="44"/>
        <v>1961.2090293411729</v>
      </c>
      <c r="AH924">
        <v>0.209793096855595</v>
      </c>
      <c r="AI924">
        <v>2419</v>
      </c>
      <c r="AK924">
        <v>1</v>
      </c>
      <c r="AL924">
        <v>0</v>
      </c>
      <c r="AM924">
        <v>5.25</v>
      </c>
      <c r="AN924">
        <v>5.17</v>
      </c>
      <c r="AO924">
        <v>3.09</v>
      </c>
    </row>
    <row r="925" spans="1:41" x14ac:dyDescent="0.3">
      <c r="A925">
        <v>1</v>
      </c>
      <c r="B925">
        <v>0.3</v>
      </c>
      <c r="C925">
        <f t="shared" si="42"/>
        <v>0.76739499771787789</v>
      </c>
      <c r="D925" t="s">
        <v>34</v>
      </c>
      <c r="E925">
        <v>0</v>
      </c>
      <c r="F925">
        <v>1</v>
      </c>
      <c r="G925">
        <v>0</v>
      </c>
      <c r="H925">
        <v>0</v>
      </c>
      <c r="I925">
        <v>0</v>
      </c>
      <c r="J925" t="s">
        <v>47</v>
      </c>
      <c r="K925">
        <v>0</v>
      </c>
      <c r="L925">
        <v>0</v>
      </c>
      <c r="M925">
        <v>0</v>
      </c>
      <c r="N925">
        <v>1</v>
      </c>
      <c r="O925">
        <v>0</v>
      </c>
      <c r="P925">
        <v>0</v>
      </c>
      <c r="Q925">
        <v>0</v>
      </c>
      <c r="R925" t="s">
        <v>39</v>
      </c>
      <c r="S925">
        <v>0</v>
      </c>
      <c r="T925">
        <v>0</v>
      </c>
      <c r="U925">
        <v>0</v>
      </c>
      <c r="V925">
        <v>0</v>
      </c>
      <c r="W925">
        <v>0</v>
      </c>
      <c r="X925">
        <v>0</v>
      </c>
      <c r="Y925">
        <v>0</v>
      </c>
      <c r="Z925">
        <v>1</v>
      </c>
      <c r="AA925">
        <v>63.2</v>
      </c>
      <c r="AB925">
        <v>57</v>
      </c>
      <c r="AC925">
        <v>684</v>
      </c>
      <c r="AD925">
        <v>6.5279579176225502</v>
      </c>
      <c r="AE925">
        <f t="shared" si="43"/>
        <v>683.99999999999977</v>
      </c>
      <c r="AF925">
        <v>6.5240223752208433</v>
      </c>
      <c r="AG925">
        <f t="shared" si="44"/>
        <v>681.31337912006916</v>
      </c>
      <c r="AH925">
        <v>3.9355424017069041E-3</v>
      </c>
      <c r="AI925">
        <v>684</v>
      </c>
      <c r="AK925">
        <v>1</v>
      </c>
      <c r="AL925">
        <v>0</v>
      </c>
      <c r="AM925">
        <v>4.2300000000000004</v>
      </c>
      <c r="AN925">
        <v>4.28</v>
      </c>
      <c r="AO925">
        <v>2.69</v>
      </c>
    </row>
    <row r="926" spans="1:41" x14ac:dyDescent="0.3">
      <c r="A926">
        <v>1</v>
      </c>
      <c r="B926">
        <v>0.41</v>
      </c>
      <c r="C926">
        <f t="shared" si="42"/>
        <v>0.82196092099022677</v>
      </c>
      <c r="D926" t="s">
        <v>46</v>
      </c>
      <c r="E926">
        <v>0</v>
      </c>
      <c r="F926">
        <v>0</v>
      </c>
      <c r="G926">
        <v>0</v>
      </c>
      <c r="H926">
        <v>1</v>
      </c>
      <c r="I926">
        <v>0</v>
      </c>
      <c r="J926" t="s">
        <v>48</v>
      </c>
      <c r="K926">
        <v>0</v>
      </c>
      <c r="L926">
        <v>0</v>
      </c>
      <c r="M926">
        <v>1</v>
      </c>
      <c r="N926">
        <v>0</v>
      </c>
      <c r="O926">
        <v>0</v>
      </c>
      <c r="P926">
        <v>0</v>
      </c>
      <c r="Q926">
        <v>0</v>
      </c>
      <c r="R926" t="s">
        <v>41</v>
      </c>
      <c r="S926">
        <v>0</v>
      </c>
      <c r="T926">
        <v>0</v>
      </c>
      <c r="U926">
        <v>0</v>
      </c>
      <c r="V926">
        <v>0</v>
      </c>
      <c r="W926">
        <v>1</v>
      </c>
      <c r="X926">
        <v>0</v>
      </c>
      <c r="Y926">
        <v>0</v>
      </c>
      <c r="Z926">
        <v>0</v>
      </c>
      <c r="AA926">
        <v>61.2</v>
      </c>
      <c r="AB926">
        <v>57</v>
      </c>
      <c r="AC926">
        <v>1076</v>
      </c>
      <c r="AD926">
        <v>6.9810057407217299</v>
      </c>
      <c r="AE926">
        <f t="shared" si="43"/>
        <v>1076.0000000000002</v>
      </c>
      <c r="AF926">
        <v>7.0120309764584832</v>
      </c>
      <c r="AG926">
        <f t="shared" si="44"/>
        <v>1109.906411134496</v>
      </c>
      <c r="AH926">
        <v>-3.1025235736753309E-2</v>
      </c>
      <c r="AI926">
        <v>1076</v>
      </c>
      <c r="AK926">
        <v>1</v>
      </c>
      <c r="AL926">
        <v>0</v>
      </c>
      <c r="AM926">
        <v>4.8</v>
      </c>
      <c r="AN926">
        <v>4.7699999999999996</v>
      </c>
      <c r="AO926">
        <v>2.93</v>
      </c>
    </row>
    <row r="927" spans="1:41" x14ac:dyDescent="0.3">
      <c r="A927">
        <v>1</v>
      </c>
      <c r="B927">
        <v>0.9</v>
      </c>
      <c r="C927">
        <f t="shared" si="42"/>
        <v>0.97709755787710961</v>
      </c>
      <c r="D927" t="s">
        <v>37</v>
      </c>
      <c r="E927">
        <v>0</v>
      </c>
      <c r="F927">
        <v>0</v>
      </c>
      <c r="G927">
        <v>1</v>
      </c>
      <c r="H927">
        <v>0</v>
      </c>
      <c r="I927">
        <v>0</v>
      </c>
      <c r="J927" t="s">
        <v>44</v>
      </c>
      <c r="K927">
        <v>0</v>
      </c>
      <c r="L927">
        <v>0</v>
      </c>
      <c r="M927">
        <v>0</v>
      </c>
      <c r="N927">
        <v>0</v>
      </c>
      <c r="O927">
        <v>0</v>
      </c>
      <c r="P927">
        <v>1</v>
      </c>
      <c r="Q927">
        <v>0</v>
      </c>
      <c r="R927" t="s">
        <v>41</v>
      </c>
      <c r="S927">
        <v>0</v>
      </c>
      <c r="T927">
        <v>0</v>
      </c>
      <c r="U927">
        <v>0</v>
      </c>
      <c r="V927">
        <v>0</v>
      </c>
      <c r="W927">
        <v>1</v>
      </c>
      <c r="X927">
        <v>0</v>
      </c>
      <c r="Y927">
        <v>0</v>
      </c>
      <c r="Z927">
        <v>0</v>
      </c>
      <c r="AA927">
        <v>62.4</v>
      </c>
      <c r="AB927">
        <v>56</v>
      </c>
      <c r="AC927">
        <v>3867</v>
      </c>
      <c r="AD927">
        <v>8.2602342916072971</v>
      </c>
      <c r="AE927">
        <f t="shared" si="43"/>
        <v>3867</v>
      </c>
      <c r="AF927">
        <v>8.2082026475841037</v>
      </c>
      <c r="AG927">
        <f t="shared" si="44"/>
        <v>3670.9385629784697</v>
      </c>
      <c r="AH927">
        <v>5.203164402319338E-2</v>
      </c>
      <c r="AI927">
        <v>3867</v>
      </c>
      <c r="AK927">
        <v>1</v>
      </c>
      <c r="AL927">
        <v>0</v>
      </c>
      <c r="AM927">
        <v>6.14</v>
      </c>
      <c r="AN927">
        <v>6.19</v>
      </c>
      <c r="AO927">
        <v>3.85</v>
      </c>
    </row>
    <row r="928" spans="1:41" x14ac:dyDescent="0.3">
      <c r="A928">
        <v>1</v>
      </c>
      <c r="B928">
        <v>0.71</v>
      </c>
      <c r="C928">
        <f t="shared" si="42"/>
        <v>0.92745257402238301</v>
      </c>
      <c r="D928" t="s">
        <v>37</v>
      </c>
      <c r="E928">
        <v>0</v>
      </c>
      <c r="F928">
        <v>0</v>
      </c>
      <c r="G928">
        <v>1</v>
      </c>
      <c r="H928">
        <v>0</v>
      </c>
      <c r="I928">
        <v>0</v>
      </c>
      <c r="J928" t="s">
        <v>47</v>
      </c>
      <c r="K928">
        <v>0</v>
      </c>
      <c r="L928">
        <v>0</v>
      </c>
      <c r="M928">
        <v>0</v>
      </c>
      <c r="N928">
        <v>1</v>
      </c>
      <c r="O928">
        <v>0</v>
      </c>
      <c r="P928">
        <v>0</v>
      </c>
      <c r="Q928">
        <v>0</v>
      </c>
      <c r="R928" t="s">
        <v>49</v>
      </c>
      <c r="S928">
        <v>0</v>
      </c>
      <c r="T928">
        <v>0</v>
      </c>
      <c r="U928">
        <v>0</v>
      </c>
      <c r="V928">
        <v>0</v>
      </c>
      <c r="W928">
        <v>0</v>
      </c>
      <c r="X928">
        <v>1</v>
      </c>
      <c r="Y928">
        <v>0</v>
      </c>
      <c r="Z928">
        <v>0</v>
      </c>
      <c r="AA928">
        <v>61.8</v>
      </c>
      <c r="AB928">
        <v>56</v>
      </c>
      <c r="AC928">
        <v>3299</v>
      </c>
      <c r="AD928">
        <v>8.1013746712285819</v>
      </c>
      <c r="AE928">
        <f t="shared" si="43"/>
        <v>3299.0000000000014</v>
      </c>
      <c r="AF928">
        <v>7.9026268797307537</v>
      </c>
      <c r="AG928">
        <f t="shared" si="44"/>
        <v>2704.3770789934197</v>
      </c>
      <c r="AH928">
        <v>0.19874779149782817</v>
      </c>
      <c r="AI928">
        <v>3299</v>
      </c>
      <c r="AK928">
        <v>1</v>
      </c>
      <c r="AL928">
        <v>0</v>
      </c>
      <c r="AM928">
        <v>5.72</v>
      </c>
      <c r="AN928">
        <v>5.75</v>
      </c>
      <c r="AO928">
        <v>3.55</v>
      </c>
    </row>
    <row r="929" spans="1:41" x14ac:dyDescent="0.3">
      <c r="A929">
        <v>1</v>
      </c>
      <c r="B929">
        <v>0.74</v>
      </c>
      <c r="C929">
        <f t="shared" si="42"/>
        <v>0.93593148038297558</v>
      </c>
      <c r="D929" t="s">
        <v>37</v>
      </c>
      <c r="E929">
        <v>0</v>
      </c>
      <c r="F929">
        <v>0</v>
      </c>
      <c r="G929">
        <v>1</v>
      </c>
      <c r="H929">
        <v>0</v>
      </c>
      <c r="I929">
        <v>0</v>
      </c>
      <c r="J929" t="s">
        <v>40</v>
      </c>
      <c r="K929">
        <v>0</v>
      </c>
      <c r="L929">
        <v>1</v>
      </c>
      <c r="M929">
        <v>0</v>
      </c>
      <c r="N929">
        <v>0</v>
      </c>
      <c r="O929">
        <v>0</v>
      </c>
      <c r="P929">
        <v>0</v>
      </c>
      <c r="Q929">
        <v>0</v>
      </c>
      <c r="R929" t="s">
        <v>36</v>
      </c>
      <c r="S929">
        <v>0</v>
      </c>
      <c r="T929">
        <v>0</v>
      </c>
      <c r="U929">
        <v>1</v>
      </c>
      <c r="V929">
        <v>0</v>
      </c>
      <c r="W929">
        <v>0</v>
      </c>
      <c r="X929">
        <v>0</v>
      </c>
      <c r="Y929">
        <v>0</v>
      </c>
      <c r="Z929">
        <v>0</v>
      </c>
      <c r="AA929">
        <v>62.3</v>
      </c>
      <c r="AB929">
        <v>58</v>
      </c>
      <c r="AC929">
        <v>2872</v>
      </c>
      <c r="AD929">
        <v>7.9627639301681148</v>
      </c>
      <c r="AE929">
        <f t="shared" si="43"/>
        <v>2872</v>
      </c>
      <c r="AF929">
        <v>7.9839954499903527</v>
      </c>
      <c r="AG929">
        <f t="shared" si="44"/>
        <v>2933.6288469148512</v>
      </c>
      <c r="AH929">
        <v>-2.1231519822237921E-2</v>
      </c>
      <c r="AI929">
        <v>2872</v>
      </c>
      <c r="AK929">
        <v>1</v>
      </c>
      <c r="AL929">
        <v>0</v>
      </c>
      <c r="AM929">
        <v>5.74</v>
      </c>
      <c r="AN929">
        <v>5.78</v>
      </c>
      <c r="AO929">
        <v>3.59</v>
      </c>
    </row>
    <row r="930" spans="1:41" x14ac:dyDescent="0.3">
      <c r="A930">
        <v>1</v>
      </c>
      <c r="B930">
        <v>0.67</v>
      </c>
      <c r="C930">
        <f t="shared" si="42"/>
        <v>0.91570133873033488</v>
      </c>
      <c r="D930" t="s">
        <v>52</v>
      </c>
      <c r="E930">
        <v>0</v>
      </c>
      <c r="F930">
        <v>0</v>
      </c>
      <c r="G930">
        <v>0</v>
      </c>
      <c r="H930">
        <v>0</v>
      </c>
      <c r="I930">
        <v>1</v>
      </c>
      <c r="J930" t="s">
        <v>38</v>
      </c>
      <c r="K930">
        <v>0</v>
      </c>
      <c r="L930">
        <v>0</v>
      </c>
      <c r="M930">
        <v>0</v>
      </c>
      <c r="N930">
        <v>0</v>
      </c>
      <c r="O930">
        <v>1</v>
      </c>
      <c r="P930">
        <v>0</v>
      </c>
      <c r="Q930">
        <v>0</v>
      </c>
      <c r="R930" t="s">
        <v>49</v>
      </c>
      <c r="S930">
        <v>0</v>
      </c>
      <c r="T930">
        <v>0</v>
      </c>
      <c r="U930">
        <v>0</v>
      </c>
      <c r="V930">
        <v>0</v>
      </c>
      <c r="W930">
        <v>0</v>
      </c>
      <c r="X930">
        <v>1</v>
      </c>
      <c r="Y930">
        <v>0</v>
      </c>
      <c r="Z930">
        <v>0</v>
      </c>
      <c r="AA930">
        <v>62.9</v>
      </c>
      <c r="AB930">
        <v>55</v>
      </c>
      <c r="AC930">
        <v>1867</v>
      </c>
      <c r="AD930">
        <v>7.5320881435417224</v>
      </c>
      <c r="AE930">
        <f t="shared" si="43"/>
        <v>1866.9999999999995</v>
      </c>
      <c r="AF930">
        <v>7.6545282182502259</v>
      </c>
      <c r="AG930">
        <f t="shared" si="44"/>
        <v>2110.1793402771568</v>
      </c>
      <c r="AH930">
        <v>-0.12244007470850349</v>
      </c>
      <c r="AI930">
        <v>1867</v>
      </c>
      <c r="AK930">
        <v>1</v>
      </c>
      <c r="AL930">
        <v>0</v>
      </c>
      <c r="AM930">
        <v>5.56</v>
      </c>
      <c r="AN930">
        <v>5.6</v>
      </c>
      <c r="AO930">
        <v>3.51</v>
      </c>
    </row>
    <row r="931" spans="1:41" x14ac:dyDescent="0.3">
      <c r="A931">
        <v>1</v>
      </c>
      <c r="B931">
        <v>0.52</v>
      </c>
      <c r="C931">
        <f t="shared" si="42"/>
        <v>0.86606230248622262</v>
      </c>
      <c r="D931" t="s">
        <v>37</v>
      </c>
      <c r="E931">
        <v>0</v>
      </c>
      <c r="F931">
        <v>0</v>
      </c>
      <c r="G931">
        <v>1</v>
      </c>
      <c r="H931">
        <v>0</v>
      </c>
      <c r="I931">
        <v>0</v>
      </c>
      <c r="J931" t="s">
        <v>40</v>
      </c>
      <c r="K931">
        <v>0</v>
      </c>
      <c r="L931">
        <v>1</v>
      </c>
      <c r="M931">
        <v>0</v>
      </c>
      <c r="N931">
        <v>0</v>
      </c>
      <c r="O931">
        <v>0</v>
      </c>
      <c r="P931">
        <v>0</v>
      </c>
      <c r="Q931">
        <v>0</v>
      </c>
      <c r="R931" t="s">
        <v>49</v>
      </c>
      <c r="S931">
        <v>0</v>
      </c>
      <c r="T931">
        <v>0</v>
      </c>
      <c r="U931">
        <v>0</v>
      </c>
      <c r="V931">
        <v>0</v>
      </c>
      <c r="W931">
        <v>0</v>
      </c>
      <c r="X931">
        <v>1</v>
      </c>
      <c r="Y931">
        <v>0</v>
      </c>
      <c r="Z931">
        <v>0</v>
      </c>
      <c r="AA931">
        <v>62.2</v>
      </c>
      <c r="AB931">
        <v>55</v>
      </c>
      <c r="AC931">
        <v>1571</v>
      </c>
      <c r="AD931">
        <v>7.3594676382556212</v>
      </c>
      <c r="AE931">
        <f t="shared" si="43"/>
        <v>1571</v>
      </c>
      <c r="AF931">
        <v>7.4375176282360851</v>
      </c>
      <c r="AG931">
        <f t="shared" si="44"/>
        <v>1698.5286040601604</v>
      </c>
      <c r="AH931">
        <v>-7.8049989980463863E-2</v>
      </c>
      <c r="AI931">
        <v>1571</v>
      </c>
      <c r="AK931">
        <v>1</v>
      </c>
      <c r="AL931">
        <v>0</v>
      </c>
      <c r="AM931">
        <v>5.16</v>
      </c>
      <c r="AN931">
        <v>5.22</v>
      </c>
      <c r="AO931">
        <v>3.23</v>
      </c>
    </row>
    <row r="932" spans="1:41" x14ac:dyDescent="0.3">
      <c r="A932">
        <v>1</v>
      </c>
      <c r="B932">
        <v>0.3</v>
      </c>
      <c r="C932">
        <f t="shared" si="42"/>
        <v>0.76739499771787789</v>
      </c>
      <c r="D932" t="s">
        <v>52</v>
      </c>
      <c r="E932">
        <v>0</v>
      </c>
      <c r="F932">
        <v>0</v>
      </c>
      <c r="G932">
        <v>0</v>
      </c>
      <c r="H932">
        <v>0</v>
      </c>
      <c r="I932">
        <v>1</v>
      </c>
      <c r="J932" t="s">
        <v>44</v>
      </c>
      <c r="K932">
        <v>0</v>
      </c>
      <c r="L932">
        <v>0</v>
      </c>
      <c r="M932">
        <v>0</v>
      </c>
      <c r="N932">
        <v>0</v>
      </c>
      <c r="O932">
        <v>0</v>
      </c>
      <c r="P932">
        <v>1</v>
      </c>
      <c r="Q932">
        <v>0</v>
      </c>
      <c r="R932" t="s">
        <v>49</v>
      </c>
      <c r="S932">
        <v>0</v>
      </c>
      <c r="T932">
        <v>0</v>
      </c>
      <c r="U932">
        <v>0</v>
      </c>
      <c r="V932">
        <v>0</v>
      </c>
      <c r="W932">
        <v>0</v>
      </c>
      <c r="X932">
        <v>1</v>
      </c>
      <c r="Y932">
        <v>0</v>
      </c>
      <c r="Z932">
        <v>0</v>
      </c>
      <c r="AA932">
        <v>60.7</v>
      </c>
      <c r="AB932">
        <v>56</v>
      </c>
      <c r="AC932">
        <v>407</v>
      </c>
      <c r="AD932">
        <v>6.0088131854425946</v>
      </c>
      <c r="AE932">
        <f t="shared" si="43"/>
        <v>406.99999999999983</v>
      </c>
      <c r="AF932">
        <v>6.1186096809378014</v>
      </c>
      <c r="AG932">
        <f t="shared" si="44"/>
        <v>454.23272686416499</v>
      </c>
      <c r="AH932">
        <v>-0.10979649549520687</v>
      </c>
      <c r="AI932">
        <v>407</v>
      </c>
      <c r="AK932">
        <v>1</v>
      </c>
      <c r="AL932">
        <v>0</v>
      </c>
      <c r="AM932">
        <v>4.32</v>
      </c>
      <c r="AN932">
        <v>4.34</v>
      </c>
      <c r="AO932">
        <v>2.63</v>
      </c>
    </row>
    <row r="933" spans="1:41" x14ac:dyDescent="0.3">
      <c r="A933">
        <v>1</v>
      </c>
      <c r="B933">
        <v>0.7</v>
      </c>
      <c r="C933">
        <f t="shared" si="42"/>
        <v>0.9245641699070527</v>
      </c>
      <c r="D933" t="s">
        <v>37</v>
      </c>
      <c r="E933">
        <v>0</v>
      </c>
      <c r="F933">
        <v>0</v>
      </c>
      <c r="G933">
        <v>1</v>
      </c>
      <c r="H933">
        <v>0</v>
      </c>
      <c r="I933">
        <v>0</v>
      </c>
      <c r="J933" t="s">
        <v>51</v>
      </c>
      <c r="K933">
        <v>1</v>
      </c>
      <c r="L933">
        <v>0</v>
      </c>
      <c r="M933">
        <v>0</v>
      </c>
      <c r="N933">
        <v>0</v>
      </c>
      <c r="O933">
        <v>0</v>
      </c>
      <c r="P933">
        <v>0</v>
      </c>
      <c r="Q933">
        <v>0</v>
      </c>
      <c r="R933" t="s">
        <v>49</v>
      </c>
      <c r="S933">
        <v>0</v>
      </c>
      <c r="T933">
        <v>0</v>
      </c>
      <c r="U933">
        <v>0</v>
      </c>
      <c r="V933">
        <v>0</v>
      </c>
      <c r="W933">
        <v>0</v>
      </c>
      <c r="X933">
        <v>1</v>
      </c>
      <c r="Y933">
        <v>0</v>
      </c>
      <c r="Z933">
        <v>0</v>
      </c>
      <c r="AA933">
        <v>62.4</v>
      </c>
      <c r="AB933">
        <v>57</v>
      </c>
      <c r="AC933">
        <v>2867</v>
      </c>
      <c r="AD933">
        <v>7.9610214658833698</v>
      </c>
      <c r="AE933">
        <f t="shared" si="43"/>
        <v>2867</v>
      </c>
      <c r="AF933">
        <v>8.0338775917651617</v>
      </c>
      <c r="AG933">
        <f t="shared" si="44"/>
        <v>3083.6757562869716</v>
      </c>
      <c r="AH933">
        <v>-7.2856125881791911E-2</v>
      </c>
      <c r="AI933">
        <v>2867</v>
      </c>
      <c r="AK933">
        <v>1</v>
      </c>
      <c r="AL933">
        <v>0</v>
      </c>
      <c r="AM933">
        <v>5.68</v>
      </c>
      <c r="AN933">
        <v>5.61</v>
      </c>
      <c r="AO933">
        <v>3.52</v>
      </c>
    </row>
    <row r="934" spans="1:41" x14ac:dyDescent="0.3">
      <c r="A934">
        <v>1</v>
      </c>
      <c r="B934">
        <v>0.7</v>
      </c>
      <c r="C934">
        <f t="shared" si="42"/>
        <v>0.9245641699070527</v>
      </c>
      <c r="D934" t="s">
        <v>46</v>
      </c>
      <c r="E934">
        <v>0</v>
      </c>
      <c r="F934">
        <v>0</v>
      </c>
      <c r="G934">
        <v>0</v>
      </c>
      <c r="H934">
        <v>1</v>
      </c>
      <c r="I934">
        <v>0</v>
      </c>
      <c r="J934" t="s">
        <v>47</v>
      </c>
      <c r="K934">
        <v>0</v>
      </c>
      <c r="L934">
        <v>0</v>
      </c>
      <c r="M934">
        <v>0</v>
      </c>
      <c r="N934">
        <v>1</v>
      </c>
      <c r="O934">
        <v>0</v>
      </c>
      <c r="P934">
        <v>0</v>
      </c>
      <c r="Q934">
        <v>0</v>
      </c>
      <c r="R934" t="s">
        <v>41</v>
      </c>
      <c r="S934">
        <v>0</v>
      </c>
      <c r="T934">
        <v>0</v>
      </c>
      <c r="U934">
        <v>0</v>
      </c>
      <c r="V934">
        <v>0</v>
      </c>
      <c r="W934">
        <v>1</v>
      </c>
      <c r="X934">
        <v>0</v>
      </c>
      <c r="Y934">
        <v>0</v>
      </c>
      <c r="Z934">
        <v>0</v>
      </c>
      <c r="AA934">
        <v>61</v>
      </c>
      <c r="AB934">
        <v>59</v>
      </c>
      <c r="AC934">
        <v>2535</v>
      </c>
      <c r="AD934">
        <v>7.8379489160252831</v>
      </c>
      <c r="AE934">
        <f t="shared" si="43"/>
        <v>2534.9999999999991</v>
      </c>
      <c r="AF934">
        <v>7.8884916943398853</v>
      </c>
      <c r="AG934">
        <f t="shared" si="44"/>
        <v>2666.4191110808097</v>
      </c>
      <c r="AH934">
        <v>-5.0542778314602188E-2</v>
      </c>
      <c r="AI934">
        <v>2535</v>
      </c>
      <c r="AK934">
        <v>1</v>
      </c>
      <c r="AL934">
        <v>0</v>
      </c>
      <c r="AM934">
        <v>5.77</v>
      </c>
      <c r="AN934">
        <v>5.68</v>
      </c>
      <c r="AO934">
        <v>3.49</v>
      </c>
    </row>
    <row r="935" spans="1:41" x14ac:dyDescent="0.3">
      <c r="A935">
        <v>1</v>
      </c>
      <c r="B935">
        <v>0.3</v>
      </c>
      <c r="C935">
        <f t="shared" si="42"/>
        <v>0.76739499771787789</v>
      </c>
      <c r="D935" t="s">
        <v>37</v>
      </c>
      <c r="E935">
        <v>0</v>
      </c>
      <c r="F935">
        <v>0</v>
      </c>
      <c r="G935">
        <v>1</v>
      </c>
      <c r="H935">
        <v>0</v>
      </c>
      <c r="I935">
        <v>0</v>
      </c>
      <c r="J935" t="s">
        <v>40</v>
      </c>
      <c r="K935">
        <v>0</v>
      </c>
      <c r="L935">
        <v>1</v>
      </c>
      <c r="M935">
        <v>0</v>
      </c>
      <c r="N935">
        <v>0</v>
      </c>
      <c r="O935">
        <v>0</v>
      </c>
      <c r="P935">
        <v>0</v>
      </c>
      <c r="Q935">
        <v>0</v>
      </c>
      <c r="R935" t="s">
        <v>36</v>
      </c>
      <c r="S935">
        <v>0</v>
      </c>
      <c r="T935">
        <v>0</v>
      </c>
      <c r="U935">
        <v>1</v>
      </c>
      <c r="V935">
        <v>0</v>
      </c>
      <c r="W935">
        <v>0</v>
      </c>
      <c r="X935">
        <v>0</v>
      </c>
      <c r="Y935">
        <v>0</v>
      </c>
      <c r="Z935">
        <v>0</v>
      </c>
      <c r="AA935">
        <v>62.4</v>
      </c>
      <c r="AB935">
        <v>57</v>
      </c>
      <c r="AC935">
        <v>499</v>
      </c>
      <c r="AD935">
        <v>6.2126060957515188</v>
      </c>
      <c r="AE935">
        <f t="shared" si="43"/>
        <v>499.00000000000006</v>
      </c>
      <c r="AF935">
        <v>6.377470585528588</v>
      </c>
      <c r="AG935">
        <f t="shared" si="44"/>
        <v>588.43742154782092</v>
      </c>
      <c r="AH935">
        <v>-0.16486448977706925</v>
      </c>
      <c r="AI935">
        <v>499</v>
      </c>
      <c r="AK935">
        <v>1</v>
      </c>
      <c r="AL935">
        <v>0</v>
      </c>
      <c r="AM935">
        <v>4.2699999999999996</v>
      </c>
      <c r="AN935">
        <v>4.29</v>
      </c>
      <c r="AO935">
        <v>2.67</v>
      </c>
    </row>
    <row r="936" spans="1:41" x14ac:dyDescent="0.3">
      <c r="A936">
        <v>1</v>
      </c>
      <c r="B936">
        <v>0.28999999999999998</v>
      </c>
      <c r="C936">
        <f t="shared" si="42"/>
        <v>0.7616953770424163</v>
      </c>
      <c r="D936" t="s">
        <v>37</v>
      </c>
      <c r="E936">
        <v>0</v>
      </c>
      <c r="F936">
        <v>0</v>
      </c>
      <c r="G936">
        <v>1</v>
      </c>
      <c r="H936">
        <v>0</v>
      </c>
      <c r="I936">
        <v>0</v>
      </c>
      <c r="J936" t="s">
        <v>40</v>
      </c>
      <c r="K936">
        <v>0</v>
      </c>
      <c r="L936">
        <v>1</v>
      </c>
      <c r="M936">
        <v>0</v>
      </c>
      <c r="N936">
        <v>0</v>
      </c>
      <c r="O936">
        <v>0</v>
      </c>
      <c r="P936">
        <v>0</v>
      </c>
      <c r="Q936">
        <v>0</v>
      </c>
      <c r="R936" t="s">
        <v>41</v>
      </c>
      <c r="S936">
        <v>0</v>
      </c>
      <c r="T936">
        <v>0</v>
      </c>
      <c r="U936">
        <v>0</v>
      </c>
      <c r="V936">
        <v>0</v>
      </c>
      <c r="W936">
        <v>1</v>
      </c>
      <c r="X936">
        <v>0</v>
      </c>
      <c r="Y936">
        <v>0</v>
      </c>
      <c r="Z936">
        <v>0</v>
      </c>
      <c r="AA936">
        <v>61.2</v>
      </c>
      <c r="AB936">
        <v>56</v>
      </c>
      <c r="AC936">
        <v>619</v>
      </c>
      <c r="AD936">
        <v>6.4281052726845962</v>
      </c>
      <c r="AE936">
        <f t="shared" si="43"/>
        <v>619.00000000000011</v>
      </c>
      <c r="AF936">
        <v>6.5266768588700579</v>
      </c>
      <c r="AG936">
        <f t="shared" si="44"/>
        <v>683.12431683384511</v>
      </c>
      <c r="AH936">
        <v>-9.857158618546169E-2</v>
      </c>
      <c r="AI936">
        <v>619</v>
      </c>
      <c r="AK936">
        <v>1</v>
      </c>
      <c r="AL936">
        <v>0</v>
      </c>
      <c r="AM936">
        <v>4.2699999999999996</v>
      </c>
      <c r="AN936">
        <v>4.29</v>
      </c>
      <c r="AO936">
        <v>2.61</v>
      </c>
    </row>
    <row r="937" spans="1:41" x14ac:dyDescent="0.3">
      <c r="A937">
        <v>1</v>
      </c>
      <c r="B937">
        <v>0.3</v>
      </c>
      <c r="C937">
        <f t="shared" si="42"/>
        <v>0.76739499771787789</v>
      </c>
      <c r="D937" t="s">
        <v>37</v>
      </c>
      <c r="E937">
        <v>0</v>
      </c>
      <c r="F937">
        <v>0</v>
      </c>
      <c r="G937">
        <v>1</v>
      </c>
      <c r="H937">
        <v>0</v>
      </c>
      <c r="I937">
        <v>0</v>
      </c>
      <c r="J937" t="s">
        <v>38</v>
      </c>
      <c r="K937">
        <v>0</v>
      </c>
      <c r="L937">
        <v>0</v>
      </c>
      <c r="M937">
        <v>0</v>
      </c>
      <c r="N937">
        <v>0</v>
      </c>
      <c r="O937">
        <v>1</v>
      </c>
      <c r="P937">
        <v>0</v>
      </c>
      <c r="Q937">
        <v>0</v>
      </c>
      <c r="R937" t="s">
        <v>36</v>
      </c>
      <c r="S937">
        <v>0</v>
      </c>
      <c r="T937">
        <v>0</v>
      </c>
      <c r="U937">
        <v>1</v>
      </c>
      <c r="V937">
        <v>0</v>
      </c>
      <c r="W937">
        <v>0</v>
      </c>
      <c r="X937">
        <v>0</v>
      </c>
      <c r="Y937">
        <v>0</v>
      </c>
      <c r="Z937">
        <v>0</v>
      </c>
      <c r="AA937">
        <v>61.6</v>
      </c>
      <c r="AB937">
        <v>54</v>
      </c>
      <c r="AC937">
        <v>450</v>
      </c>
      <c r="AD937">
        <v>6.1092475827643655</v>
      </c>
      <c r="AE937">
        <f t="shared" si="43"/>
        <v>450.00000000000006</v>
      </c>
      <c r="AF937">
        <v>6.1421338468803111</v>
      </c>
      <c r="AG937">
        <f t="shared" si="44"/>
        <v>465.04484736375809</v>
      </c>
      <c r="AH937">
        <v>-3.2886264115945529E-2</v>
      </c>
      <c r="AI937">
        <v>450</v>
      </c>
      <c r="AK937">
        <v>1</v>
      </c>
      <c r="AL937">
        <v>0</v>
      </c>
      <c r="AM937">
        <v>4.33</v>
      </c>
      <c r="AN937">
        <v>4.37</v>
      </c>
      <c r="AO937">
        <v>2.68</v>
      </c>
    </row>
    <row r="938" spans="1:41" x14ac:dyDescent="0.3">
      <c r="A938">
        <v>1</v>
      </c>
      <c r="B938">
        <v>0.26</v>
      </c>
      <c r="C938">
        <f t="shared" si="42"/>
        <v>0.74362270092788685</v>
      </c>
      <c r="D938" t="s">
        <v>37</v>
      </c>
      <c r="E938">
        <v>0</v>
      </c>
      <c r="F938">
        <v>0</v>
      </c>
      <c r="G938">
        <v>1</v>
      </c>
      <c r="H938">
        <v>0</v>
      </c>
      <c r="I938">
        <v>0</v>
      </c>
      <c r="J938" t="s">
        <v>40</v>
      </c>
      <c r="K938">
        <v>0</v>
      </c>
      <c r="L938">
        <v>1</v>
      </c>
      <c r="M938">
        <v>0</v>
      </c>
      <c r="N938">
        <v>0</v>
      </c>
      <c r="O938">
        <v>0</v>
      </c>
      <c r="P938">
        <v>0</v>
      </c>
      <c r="Q938">
        <v>0</v>
      </c>
      <c r="R938" t="s">
        <v>39</v>
      </c>
      <c r="S938">
        <v>0</v>
      </c>
      <c r="T938">
        <v>0</v>
      </c>
      <c r="U938">
        <v>0</v>
      </c>
      <c r="V938">
        <v>0</v>
      </c>
      <c r="W938">
        <v>0</v>
      </c>
      <c r="X938">
        <v>0</v>
      </c>
      <c r="Y938">
        <v>0</v>
      </c>
      <c r="Z938">
        <v>1</v>
      </c>
      <c r="AA938">
        <v>61.5</v>
      </c>
      <c r="AB938">
        <v>56</v>
      </c>
      <c r="AC938">
        <v>769</v>
      </c>
      <c r="AD938">
        <v>6.6450909695056444</v>
      </c>
      <c r="AE938">
        <f t="shared" si="43"/>
        <v>769.00000000000034</v>
      </c>
      <c r="AF938">
        <v>6.4952323752860934</v>
      </c>
      <c r="AG938">
        <f t="shared" si="44"/>
        <v>661.97803477350669</v>
      </c>
      <c r="AH938">
        <v>0.14985859421955094</v>
      </c>
      <c r="AI938">
        <v>769</v>
      </c>
      <c r="AK938">
        <v>1</v>
      </c>
      <c r="AL938">
        <v>0</v>
      </c>
      <c r="AM938">
        <v>4.1100000000000003</v>
      </c>
      <c r="AN938">
        <v>4.08</v>
      </c>
      <c r="AO938">
        <v>2.52</v>
      </c>
    </row>
    <row r="939" spans="1:41" x14ac:dyDescent="0.3">
      <c r="A939">
        <v>1</v>
      </c>
      <c r="B939">
        <v>0.91</v>
      </c>
      <c r="C939">
        <f t="shared" si="42"/>
        <v>0.97947465398452693</v>
      </c>
      <c r="D939" t="s">
        <v>42</v>
      </c>
      <c r="E939">
        <v>1</v>
      </c>
      <c r="F939">
        <v>0</v>
      </c>
      <c r="G939">
        <v>0</v>
      </c>
      <c r="H939">
        <v>0</v>
      </c>
      <c r="I939">
        <v>0</v>
      </c>
      <c r="J939" t="s">
        <v>44</v>
      </c>
      <c r="K939">
        <v>0</v>
      </c>
      <c r="L939">
        <v>0</v>
      </c>
      <c r="M939">
        <v>0</v>
      </c>
      <c r="N939">
        <v>0</v>
      </c>
      <c r="O939">
        <v>0</v>
      </c>
      <c r="P939">
        <v>1</v>
      </c>
      <c r="Q939">
        <v>0</v>
      </c>
      <c r="R939" t="s">
        <v>45</v>
      </c>
      <c r="S939">
        <v>0</v>
      </c>
      <c r="T939">
        <v>0</v>
      </c>
      <c r="U939">
        <v>0</v>
      </c>
      <c r="V939">
        <v>1</v>
      </c>
      <c r="W939">
        <v>0</v>
      </c>
      <c r="X939">
        <v>0</v>
      </c>
      <c r="Y939">
        <v>0</v>
      </c>
      <c r="Z939">
        <v>0</v>
      </c>
      <c r="AA939">
        <v>65</v>
      </c>
      <c r="AB939">
        <v>58</v>
      </c>
      <c r="AC939">
        <v>2129</v>
      </c>
      <c r="AD939">
        <v>7.6634076648934792</v>
      </c>
      <c r="AE939">
        <f t="shared" si="43"/>
        <v>2128.9999999999995</v>
      </c>
      <c r="AF939">
        <v>7.6749328283602765</v>
      </c>
      <c r="AG939">
        <f t="shared" si="44"/>
        <v>2153.6790146857638</v>
      </c>
      <c r="AH939">
        <v>-1.1525163466797217E-2</v>
      </c>
      <c r="AI939">
        <v>2129</v>
      </c>
      <c r="AK939">
        <v>1</v>
      </c>
      <c r="AL939">
        <v>0</v>
      </c>
      <c r="AM939">
        <v>6.05</v>
      </c>
      <c r="AN939">
        <v>6.02</v>
      </c>
      <c r="AO939">
        <v>3.92</v>
      </c>
    </row>
    <row r="940" spans="1:41" x14ac:dyDescent="0.3">
      <c r="A940">
        <v>1</v>
      </c>
      <c r="B940">
        <v>1</v>
      </c>
      <c r="C940">
        <f t="shared" si="42"/>
        <v>1</v>
      </c>
      <c r="D940" t="s">
        <v>46</v>
      </c>
      <c r="E940">
        <v>0</v>
      </c>
      <c r="F940">
        <v>0</v>
      </c>
      <c r="G940">
        <v>0</v>
      </c>
      <c r="H940">
        <v>1</v>
      </c>
      <c r="I940">
        <v>0</v>
      </c>
      <c r="J940" t="s">
        <v>44</v>
      </c>
      <c r="K940">
        <v>0</v>
      </c>
      <c r="L940">
        <v>0</v>
      </c>
      <c r="M940">
        <v>0</v>
      </c>
      <c r="N940">
        <v>0</v>
      </c>
      <c r="O940">
        <v>0</v>
      </c>
      <c r="P940">
        <v>1</v>
      </c>
      <c r="Q940">
        <v>0</v>
      </c>
      <c r="R940" t="s">
        <v>36</v>
      </c>
      <c r="S940">
        <v>0</v>
      </c>
      <c r="T940">
        <v>0</v>
      </c>
      <c r="U940">
        <v>1</v>
      </c>
      <c r="V940">
        <v>0</v>
      </c>
      <c r="W940">
        <v>0</v>
      </c>
      <c r="X940">
        <v>0</v>
      </c>
      <c r="Y940">
        <v>0</v>
      </c>
      <c r="Z940">
        <v>0</v>
      </c>
      <c r="AA940">
        <v>62.2</v>
      </c>
      <c r="AB940">
        <v>62</v>
      </c>
      <c r="AC940">
        <v>3360</v>
      </c>
      <c r="AD940">
        <v>8.1196962529572492</v>
      </c>
      <c r="AE940">
        <f t="shared" si="43"/>
        <v>3359.9999999999973</v>
      </c>
      <c r="AF940">
        <v>8.1582867008575626</v>
      </c>
      <c r="AG940">
        <f t="shared" si="44"/>
        <v>3492.1982950019878</v>
      </c>
      <c r="AH940">
        <v>-3.8590447900313407E-2</v>
      </c>
      <c r="AI940">
        <v>3360</v>
      </c>
      <c r="AK940">
        <v>1</v>
      </c>
      <c r="AL940">
        <v>0</v>
      </c>
      <c r="AM940">
        <v>6.39</v>
      </c>
      <c r="AN940">
        <v>6.33</v>
      </c>
      <c r="AO940">
        <v>3.96</v>
      </c>
    </row>
    <row r="941" spans="1:41" x14ac:dyDescent="0.3">
      <c r="A941">
        <v>1</v>
      </c>
      <c r="B941">
        <v>0.25</v>
      </c>
      <c r="C941">
        <f t="shared" si="42"/>
        <v>0.73723680428418403</v>
      </c>
      <c r="D941" t="s">
        <v>52</v>
      </c>
      <c r="E941">
        <v>0</v>
      </c>
      <c r="F941">
        <v>0</v>
      </c>
      <c r="G941">
        <v>0</v>
      </c>
      <c r="H941">
        <v>0</v>
      </c>
      <c r="I941">
        <v>1</v>
      </c>
      <c r="J941" t="s">
        <v>51</v>
      </c>
      <c r="K941">
        <v>1</v>
      </c>
      <c r="L941">
        <v>0</v>
      </c>
      <c r="M941">
        <v>0</v>
      </c>
      <c r="N941">
        <v>0</v>
      </c>
      <c r="O941">
        <v>0</v>
      </c>
      <c r="P941">
        <v>0</v>
      </c>
      <c r="Q941">
        <v>0</v>
      </c>
      <c r="R941" t="s">
        <v>41</v>
      </c>
      <c r="S941">
        <v>0</v>
      </c>
      <c r="T941">
        <v>0</v>
      </c>
      <c r="U941">
        <v>0</v>
      </c>
      <c r="V941">
        <v>0</v>
      </c>
      <c r="W941">
        <v>1</v>
      </c>
      <c r="X941">
        <v>0</v>
      </c>
      <c r="Y941">
        <v>0</v>
      </c>
      <c r="Z941">
        <v>0</v>
      </c>
      <c r="AA941">
        <v>60.8</v>
      </c>
      <c r="AB941">
        <v>60</v>
      </c>
      <c r="AC941">
        <v>388</v>
      </c>
      <c r="AD941">
        <v>5.9610053396232736</v>
      </c>
      <c r="AE941">
        <f t="shared" si="43"/>
        <v>388.00000000000006</v>
      </c>
      <c r="AF941">
        <v>6.2635954618523755</v>
      </c>
      <c r="AG941">
        <f t="shared" si="44"/>
        <v>525.10353982054721</v>
      </c>
      <c r="AH941">
        <v>-0.30259012222910187</v>
      </c>
      <c r="AI941">
        <v>388</v>
      </c>
      <c r="AK941">
        <v>1</v>
      </c>
      <c r="AL941">
        <v>0</v>
      </c>
      <c r="AM941">
        <v>4.07</v>
      </c>
      <c r="AN941">
        <v>4.09</v>
      </c>
      <c r="AO941">
        <v>2.48</v>
      </c>
    </row>
    <row r="942" spans="1:41" x14ac:dyDescent="0.3">
      <c r="A942">
        <v>1</v>
      </c>
      <c r="B942">
        <v>0.74</v>
      </c>
      <c r="C942">
        <f t="shared" si="42"/>
        <v>0.93593148038297558</v>
      </c>
      <c r="D942" t="s">
        <v>52</v>
      </c>
      <c r="E942">
        <v>0</v>
      </c>
      <c r="F942">
        <v>0</v>
      </c>
      <c r="G942">
        <v>0</v>
      </c>
      <c r="H942">
        <v>0</v>
      </c>
      <c r="I942">
        <v>1</v>
      </c>
      <c r="J942" t="s">
        <v>40</v>
      </c>
      <c r="K942">
        <v>0</v>
      </c>
      <c r="L942">
        <v>1</v>
      </c>
      <c r="M942">
        <v>0</v>
      </c>
      <c r="N942">
        <v>0</v>
      </c>
      <c r="O942">
        <v>0</v>
      </c>
      <c r="P942">
        <v>0</v>
      </c>
      <c r="Q942">
        <v>0</v>
      </c>
      <c r="R942" t="s">
        <v>45</v>
      </c>
      <c r="S942">
        <v>0</v>
      </c>
      <c r="T942">
        <v>0</v>
      </c>
      <c r="U942">
        <v>0</v>
      </c>
      <c r="V942">
        <v>1</v>
      </c>
      <c r="W942">
        <v>0</v>
      </c>
      <c r="X942">
        <v>0</v>
      </c>
      <c r="Y942">
        <v>0</v>
      </c>
      <c r="Z942">
        <v>0</v>
      </c>
      <c r="AA942">
        <v>59.1</v>
      </c>
      <c r="AB942">
        <v>60</v>
      </c>
      <c r="AC942">
        <v>2728</v>
      </c>
      <c r="AD942">
        <v>7.9113240189633531</v>
      </c>
      <c r="AE942">
        <f t="shared" si="43"/>
        <v>2728.0000000000009</v>
      </c>
      <c r="AF942">
        <v>7.7332410230280964</v>
      </c>
      <c r="AG942">
        <f t="shared" si="44"/>
        <v>2282.9894445700224</v>
      </c>
      <c r="AH942">
        <v>0.17808299593525678</v>
      </c>
      <c r="AI942">
        <v>2728</v>
      </c>
      <c r="AK942">
        <v>1</v>
      </c>
      <c r="AL942">
        <v>0</v>
      </c>
      <c r="AM942">
        <v>5.88</v>
      </c>
      <c r="AN942">
        <v>5.93</v>
      </c>
      <c r="AO942">
        <v>3.49</v>
      </c>
    </row>
    <row r="943" spans="1:41" x14ac:dyDescent="0.3">
      <c r="A943">
        <v>1</v>
      </c>
      <c r="B943">
        <v>0.7</v>
      </c>
      <c r="C943">
        <f t="shared" si="42"/>
        <v>0.9245641699070527</v>
      </c>
      <c r="D943" t="s">
        <v>52</v>
      </c>
      <c r="E943">
        <v>0</v>
      </c>
      <c r="F943">
        <v>0</v>
      </c>
      <c r="G943">
        <v>0</v>
      </c>
      <c r="H943">
        <v>0</v>
      </c>
      <c r="I943">
        <v>1</v>
      </c>
      <c r="J943" t="s">
        <v>47</v>
      </c>
      <c r="K943">
        <v>0</v>
      </c>
      <c r="L943">
        <v>0</v>
      </c>
      <c r="M943">
        <v>0</v>
      </c>
      <c r="N943">
        <v>1</v>
      </c>
      <c r="O943">
        <v>0</v>
      </c>
      <c r="P943">
        <v>0</v>
      </c>
      <c r="Q943">
        <v>0</v>
      </c>
      <c r="R943" t="s">
        <v>41</v>
      </c>
      <c r="S943">
        <v>0</v>
      </c>
      <c r="T943">
        <v>0</v>
      </c>
      <c r="U943">
        <v>0</v>
      </c>
      <c r="V943">
        <v>0</v>
      </c>
      <c r="W943">
        <v>1</v>
      </c>
      <c r="X943">
        <v>0</v>
      </c>
      <c r="Y943">
        <v>0</v>
      </c>
      <c r="Z943">
        <v>0</v>
      </c>
      <c r="AA943">
        <v>61</v>
      </c>
      <c r="AB943">
        <v>57</v>
      </c>
      <c r="AC943">
        <v>2591</v>
      </c>
      <c r="AD943">
        <v>7.8597991805621099</v>
      </c>
      <c r="AE943">
        <f t="shared" si="43"/>
        <v>2591</v>
      </c>
      <c r="AF943">
        <v>7.915406652455605</v>
      </c>
      <c r="AG943">
        <f t="shared" si="44"/>
        <v>2739.160190148501</v>
      </c>
      <c r="AH943">
        <v>-5.5607471893495131E-2</v>
      </c>
      <c r="AI943">
        <v>2591</v>
      </c>
      <c r="AK943">
        <v>1</v>
      </c>
      <c r="AL943">
        <v>0</v>
      </c>
      <c r="AM943">
        <v>5.69</v>
      </c>
      <c r="AN943">
        <v>5.72</v>
      </c>
      <c r="AO943">
        <v>3.48</v>
      </c>
    </row>
    <row r="944" spans="1:41" x14ac:dyDescent="0.3">
      <c r="A944">
        <v>1</v>
      </c>
      <c r="B944">
        <v>0.54</v>
      </c>
      <c r="C944">
        <f t="shared" si="42"/>
        <v>0.8732797462273717</v>
      </c>
      <c r="D944" t="s">
        <v>37</v>
      </c>
      <c r="E944">
        <v>0</v>
      </c>
      <c r="F944">
        <v>0</v>
      </c>
      <c r="G944">
        <v>1</v>
      </c>
      <c r="H944">
        <v>0</v>
      </c>
      <c r="I944">
        <v>0</v>
      </c>
      <c r="J944" t="s">
        <v>38</v>
      </c>
      <c r="K944">
        <v>0</v>
      </c>
      <c r="L944">
        <v>0</v>
      </c>
      <c r="M944">
        <v>0</v>
      </c>
      <c r="N944">
        <v>0</v>
      </c>
      <c r="O944">
        <v>1</v>
      </c>
      <c r="P944">
        <v>0</v>
      </c>
      <c r="Q944">
        <v>0</v>
      </c>
      <c r="R944" t="s">
        <v>36</v>
      </c>
      <c r="S944">
        <v>0</v>
      </c>
      <c r="T944">
        <v>0</v>
      </c>
      <c r="U944">
        <v>1</v>
      </c>
      <c r="V944">
        <v>0</v>
      </c>
      <c r="W944">
        <v>0</v>
      </c>
      <c r="X944">
        <v>0</v>
      </c>
      <c r="Y944">
        <v>0</v>
      </c>
      <c r="Z944">
        <v>0</v>
      </c>
      <c r="AA944">
        <v>62.5</v>
      </c>
      <c r="AB944">
        <v>53</v>
      </c>
      <c r="AC944">
        <v>1227</v>
      </c>
      <c r="AD944">
        <v>7.1123274447109113</v>
      </c>
      <c r="AE944">
        <f t="shared" si="43"/>
        <v>1226.9999999999998</v>
      </c>
      <c r="AF944">
        <v>7.1580557458565561</v>
      </c>
      <c r="AG944">
        <f t="shared" si="44"/>
        <v>1284.4112817583011</v>
      </c>
      <c r="AH944">
        <v>-4.5728301145644856E-2</v>
      </c>
      <c r="AI944">
        <v>1227</v>
      </c>
      <c r="AK944">
        <v>1</v>
      </c>
      <c r="AL944">
        <v>0</v>
      </c>
      <c r="AM944">
        <v>5.22</v>
      </c>
      <c r="AN944">
        <v>5.25</v>
      </c>
      <c r="AO944">
        <v>3.27</v>
      </c>
    </row>
    <row r="945" spans="1:41" x14ac:dyDescent="0.3">
      <c r="A945">
        <v>1</v>
      </c>
      <c r="B945">
        <v>0.32</v>
      </c>
      <c r="C945">
        <f t="shared" si="42"/>
        <v>0.77836353222053056</v>
      </c>
      <c r="D945" t="s">
        <v>37</v>
      </c>
      <c r="E945">
        <v>0</v>
      </c>
      <c r="F945">
        <v>0</v>
      </c>
      <c r="G945">
        <v>1</v>
      </c>
      <c r="H945">
        <v>0</v>
      </c>
      <c r="I945">
        <v>0</v>
      </c>
      <c r="J945" t="s">
        <v>47</v>
      </c>
      <c r="K945">
        <v>0</v>
      </c>
      <c r="L945">
        <v>0</v>
      </c>
      <c r="M945">
        <v>0</v>
      </c>
      <c r="N945">
        <v>1</v>
      </c>
      <c r="O945">
        <v>0</v>
      </c>
      <c r="P945">
        <v>0</v>
      </c>
      <c r="Q945">
        <v>0</v>
      </c>
      <c r="R945" t="s">
        <v>50</v>
      </c>
      <c r="S945">
        <v>0</v>
      </c>
      <c r="T945">
        <v>1</v>
      </c>
      <c r="U945">
        <v>0</v>
      </c>
      <c r="V945">
        <v>0</v>
      </c>
      <c r="W945">
        <v>0</v>
      </c>
      <c r="X945">
        <v>0</v>
      </c>
      <c r="Y945">
        <v>0</v>
      </c>
      <c r="Z945">
        <v>0</v>
      </c>
      <c r="AA945">
        <v>62.2</v>
      </c>
      <c r="AB945">
        <v>54</v>
      </c>
      <c r="AC945">
        <v>918</v>
      </c>
      <c r="AD945">
        <v>6.8221973906204907</v>
      </c>
      <c r="AE945">
        <f t="shared" si="43"/>
        <v>918.00000000000023</v>
      </c>
      <c r="AF945">
        <v>6.8280070642064814</v>
      </c>
      <c r="AG945">
        <f t="shared" si="44"/>
        <v>923.34880270631197</v>
      </c>
      <c r="AH945">
        <v>-5.8096735859907156E-3</v>
      </c>
      <c r="AI945">
        <v>918</v>
      </c>
      <c r="AK945">
        <v>1</v>
      </c>
      <c r="AL945">
        <v>0</v>
      </c>
      <c r="AM945">
        <v>4.42</v>
      </c>
      <c r="AN945">
        <v>4.45</v>
      </c>
      <c r="AO945">
        <v>2.76</v>
      </c>
    </row>
    <row r="946" spans="1:41" x14ac:dyDescent="0.3">
      <c r="A946">
        <v>1</v>
      </c>
      <c r="B946">
        <v>0.3</v>
      </c>
      <c r="C946">
        <f t="shared" si="42"/>
        <v>0.76739499771787789</v>
      </c>
      <c r="D946" t="s">
        <v>37</v>
      </c>
      <c r="E946">
        <v>0</v>
      </c>
      <c r="F946">
        <v>0</v>
      </c>
      <c r="G946">
        <v>1</v>
      </c>
      <c r="H946">
        <v>0</v>
      </c>
      <c r="I946">
        <v>0</v>
      </c>
      <c r="J946" t="s">
        <v>51</v>
      </c>
      <c r="K946">
        <v>1</v>
      </c>
      <c r="L946">
        <v>0</v>
      </c>
      <c r="M946">
        <v>0</v>
      </c>
      <c r="N946">
        <v>0</v>
      </c>
      <c r="O946">
        <v>0</v>
      </c>
      <c r="P946">
        <v>0</v>
      </c>
      <c r="Q946">
        <v>0</v>
      </c>
      <c r="R946" t="s">
        <v>43</v>
      </c>
      <c r="S946">
        <v>0</v>
      </c>
      <c r="T946">
        <v>0</v>
      </c>
      <c r="U946">
        <v>0</v>
      </c>
      <c r="V946">
        <v>0</v>
      </c>
      <c r="W946">
        <v>0</v>
      </c>
      <c r="X946">
        <v>0</v>
      </c>
      <c r="Y946">
        <v>1</v>
      </c>
      <c r="Z946">
        <v>0</v>
      </c>
      <c r="AA946">
        <v>61.6</v>
      </c>
      <c r="AB946">
        <v>56</v>
      </c>
      <c r="AC946">
        <v>912</v>
      </c>
      <c r="AD946">
        <v>6.815639990074331</v>
      </c>
      <c r="AE946">
        <f t="shared" si="43"/>
        <v>911.99999999999966</v>
      </c>
      <c r="AF946">
        <v>6.8000310198776557</v>
      </c>
      <c r="AG946">
        <f t="shared" si="44"/>
        <v>897.87514319553168</v>
      </c>
      <c r="AH946">
        <v>1.5608970196675287E-2</v>
      </c>
      <c r="AI946">
        <v>912</v>
      </c>
      <c r="AK946">
        <v>1</v>
      </c>
      <c r="AL946">
        <v>0</v>
      </c>
      <c r="AM946">
        <v>4.33</v>
      </c>
      <c r="AN946">
        <v>4.37</v>
      </c>
      <c r="AO946">
        <v>2.68</v>
      </c>
    </row>
    <row r="947" spans="1:41" x14ac:dyDescent="0.3">
      <c r="A947">
        <v>1</v>
      </c>
      <c r="B947">
        <v>0.34</v>
      </c>
      <c r="C947">
        <f t="shared" si="42"/>
        <v>0.78880964799645237</v>
      </c>
      <c r="D947" t="s">
        <v>52</v>
      </c>
      <c r="E947">
        <v>0</v>
      </c>
      <c r="F947">
        <v>0</v>
      </c>
      <c r="G947">
        <v>0</v>
      </c>
      <c r="H947">
        <v>0</v>
      </c>
      <c r="I947">
        <v>1</v>
      </c>
      <c r="J947" t="s">
        <v>51</v>
      </c>
      <c r="K947">
        <v>1</v>
      </c>
      <c r="L947">
        <v>0</v>
      </c>
      <c r="M947">
        <v>0</v>
      </c>
      <c r="N947">
        <v>0</v>
      </c>
      <c r="O947">
        <v>0</v>
      </c>
      <c r="P947">
        <v>0</v>
      </c>
      <c r="Q947">
        <v>0</v>
      </c>
      <c r="R947" t="s">
        <v>36</v>
      </c>
      <c r="S947">
        <v>0</v>
      </c>
      <c r="T947">
        <v>0</v>
      </c>
      <c r="U947">
        <v>1</v>
      </c>
      <c r="V947">
        <v>0</v>
      </c>
      <c r="W947">
        <v>0</v>
      </c>
      <c r="X947">
        <v>0</v>
      </c>
      <c r="Y947">
        <v>0</v>
      </c>
      <c r="Z947">
        <v>0</v>
      </c>
      <c r="AA947">
        <v>62</v>
      </c>
      <c r="AB947">
        <v>59</v>
      </c>
      <c r="AC947">
        <v>626</v>
      </c>
      <c r="AD947">
        <v>6.4393503711000983</v>
      </c>
      <c r="AE947">
        <f t="shared" si="43"/>
        <v>625.99999999999989</v>
      </c>
      <c r="AF947">
        <v>6.5906527494894842</v>
      </c>
      <c r="AG947">
        <f t="shared" si="44"/>
        <v>728.25608357097894</v>
      </c>
      <c r="AH947">
        <v>-0.15130237838938587</v>
      </c>
      <c r="AI947">
        <v>626</v>
      </c>
      <c r="AK947">
        <v>1</v>
      </c>
      <c r="AL947">
        <v>0</v>
      </c>
      <c r="AM947">
        <v>4.42</v>
      </c>
      <c r="AN947">
        <v>4.4800000000000004</v>
      </c>
      <c r="AO947">
        <v>2.76</v>
      </c>
    </row>
    <row r="948" spans="1:41" x14ac:dyDescent="0.3">
      <c r="A948">
        <v>1</v>
      </c>
      <c r="B948">
        <v>0.4</v>
      </c>
      <c r="C948">
        <f t="shared" si="42"/>
        <v>0.81750984625132994</v>
      </c>
      <c r="D948" t="s">
        <v>52</v>
      </c>
      <c r="E948">
        <v>0</v>
      </c>
      <c r="F948">
        <v>0</v>
      </c>
      <c r="G948">
        <v>0</v>
      </c>
      <c r="H948">
        <v>0</v>
      </c>
      <c r="I948">
        <v>1</v>
      </c>
      <c r="J948" t="s">
        <v>40</v>
      </c>
      <c r="K948">
        <v>0</v>
      </c>
      <c r="L948">
        <v>1</v>
      </c>
      <c r="M948">
        <v>0</v>
      </c>
      <c r="N948">
        <v>0</v>
      </c>
      <c r="O948">
        <v>0</v>
      </c>
      <c r="P948">
        <v>0</v>
      </c>
      <c r="Q948">
        <v>0</v>
      </c>
      <c r="R948" t="s">
        <v>43</v>
      </c>
      <c r="S948">
        <v>0</v>
      </c>
      <c r="T948">
        <v>0</v>
      </c>
      <c r="U948">
        <v>0</v>
      </c>
      <c r="V948">
        <v>0</v>
      </c>
      <c r="W948">
        <v>0</v>
      </c>
      <c r="X948">
        <v>0</v>
      </c>
      <c r="Y948">
        <v>1</v>
      </c>
      <c r="Z948">
        <v>0</v>
      </c>
      <c r="AA948">
        <v>63.4</v>
      </c>
      <c r="AB948">
        <v>57</v>
      </c>
      <c r="AC948">
        <v>1164</v>
      </c>
      <c r="AD948">
        <v>7.0596176282913827</v>
      </c>
      <c r="AE948">
        <f t="shared" si="43"/>
        <v>1163.9999999999995</v>
      </c>
      <c r="AF948">
        <v>7.2385166099489258</v>
      </c>
      <c r="AG948">
        <f t="shared" si="44"/>
        <v>1392.027518795958</v>
      </c>
      <c r="AH948">
        <v>-0.17889898165754303</v>
      </c>
      <c r="AI948">
        <v>1164</v>
      </c>
      <c r="AK948">
        <v>1</v>
      </c>
      <c r="AL948">
        <v>0</v>
      </c>
      <c r="AM948">
        <v>4.6399999999999997</v>
      </c>
      <c r="AN948">
        <v>4.66</v>
      </c>
      <c r="AO948">
        <v>2.95</v>
      </c>
    </row>
    <row r="949" spans="1:41" x14ac:dyDescent="0.3">
      <c r="A949">
        <v>1</v>
      </c>
      <c r="B949">
        <v>0.72</v>
      </c>
      <c r="C949">
        <f t="shared" si="42"/>
        <v>0.93030941457244143</v>
      </c>
      <c r="D949" t="s">
        <v>37</v>
      </c>
      <c r="E949">
        <v>0</v>
      </c>
      <c r="F949">
        <v>0</v>
      </c>
      <c r="G949">
        <v>1</v>
      </c>
      <c r="H949">
        <v>0</v>
      </c>
      <c r="I949">
        <v>0</v>
      </c>
      <c r="J949" t="s">
        <v>48</v>
      </c>
      <c r="K949">
        <v>0</v>
      </c>
      <c r="L949">
        <v>0</v>
      </c>
      <c r="M949">
        <v>1</v>
      </c>
      <c r="N949">
        <v>0</v>
      </c>
      <c r="O949">
        <v>0</v>
      </c>
      <c r="P949">
        <v>0</v>
      </c>
      <c r="Q949">
        <v>0</v>
      </c>
      <c r="R949" t="s">
        <v>41</v>
      </c>
      <c r="S949">
        <v>0</v>
      </c>
      <c r="T949">
        <v>0</v>
      </c>
      <c r="U949">
        <v>0</v>
      </c>
      <c r="V949">
        <v>0</v>
      </c>
      <c r="W949">
        <v>1</v>
      </c>
      <c r="X949">
        <v>0</v>
      </c>
      <c r="Y949">
        <v>0</v>
      </c>
      <c r="Z949">
        <v>0</v>
      </c>
      <c r="AA949">
        <v>61.1</v>
      </c>
      <c r="AB949">
        <v>56</v>
      </c>
      <c r="AC949">
        <v>3294</v>
      </c>
      <c r="AD949">
        <v>8.099857910737585</v>
      </c>
      <c r="AE949">
        <f t="shared" si="43"/>
        <v>3293.9999999999977</v>
      </c>
      <c r="AF949">
        <v>8.0596986478483252</v>
      </c>
      <c r="AG949">
        <f t="shared" si="44"/>
        <v>3164.3364110750313</v>
      </c>
      <c r="AH949">
        <v>4.015926288925975E-2</v>
      </c>
      <c r="AI949">
        <v>3294</v>
      </c>
      <c r="AK949">
        <v>1</v>
      </c>
      <c r="AL949">
        <v>0</v>
      </c>
      <c r="AM949">
        <v>5.79</v>
      </c>
      <c r="AN949">
        <v>5.76</v>
      </c>
      <c r="AO949">
        <v>3.53</v>
      </c>
    </row>
    <row r="950" spans="1:41" x14ac:dyDescent="0.3">
      <c r="A950">
        <v>1</v>
      </c>
      <c r="B950">
        <v>0.52</v>
      </c>
      <c r="C950">
        <f t="shared" si="42"/>
        <v>0.86606230248622262</v>
      </c>
      <c r="D950" t="s">
        <v>46</v>
      </c>
      <c r="E950">
        <v>0</v>
      </c>
      <c r="F950">
        <v>0</v>
      </c>
      <c r="G950">
        <v>0</v>
      </c>
      <c r="H950">
        <v>1</v>
      </c>
      <c r="I950">
        <v>0</v>
      </c>
      <c r="J950" t="s">
        <v>40</v>
      </c>
      <c r="K950">
        <v>0</v>
      </c>
      <c r="L950">
        <v>1</v>
      </c>
      <c r="M950">
        <v>0</v>
      </c>
      <c r="N950">
        <v>0</v>
      </c>
      <c r="O950">
        <v>0</v>
      </c>
      <c r="P950">
        <v>0</v>
      </c>
      <c r="Q950">
        <v>0</v>
      </c>
      <c r="R950" t="s">
        <v>41</v>
      </c>
      <c r="S950">
        <v>0</v>
      </c>
      <c r="T950">
        <v>0</v>
      </c>
      <c r="U950">
        <v>0</v>
      </c>
      <c r="V950">
        <v>0</v>
      </c>
      <c r="W950">
        <v>1</v>
      </c>
      <c r="X950">
        <v>0</v>
      </c>
      <c r="Y950">
        <v>0</v>
      </c>
      <c r="Z950">
        <v>0</v>
      </c>
      <c r="AA950">
        <v>61.6</v>
      </c>
      <c r="AB950">
        <v>58</v>
      </c>
      <c r="AC950">
        <v>1793</v>
      </c>
      <c r="AD950">
        <v>7.491645473605133</v>
      </c>
      <c r="AE950">
        <f t="shared" si="43"/>
        <v>1793.0000000000002</v>
      </c>
      <c r="AF950">
        <v>7.4783381213253648</v>
      </c>
      <c r="AG950">
        <f t="shared" si="44"/>
        <v>1769.2979727485585</v>
      </c>
      <c r="AH950">
        <v>1.3307352279768203E-2</v>
      </c>
      <c r="AI950">
        <v>1793</v>
      </c>
      <c r="AK950">
        <v>1</v>
      </c>
      <c r="AL950">
        <v>0</v>
      </c>
      <c r="AM950">
        <v>5.18</v>
      </c>
      <c r="AN950">
        <v>5.14</v>
      </c>
      <c r="AO950">
        <v>3.18</v>
      </c>
    </row>
    <row r="951" spans="1:41" x14ac:dyDescent="0.3">
      <c r="A951">
        <v>1</v>
      </c>
      <c r="B951">
        <v>0.24</v>
      </c>
      <c r="C951">
        <f t="shared" si="42"/>
        <v>0.73064842432297705</v>
      </c>
      <c r="D951" t="s">
        <v>52</v>
      </c>
      <c r="E951">
        <v>0</v>
      </c>
      <c r="F951">
        <v>0</v>
      </c>
      <c r="G951">
        <v>0</v>
      </c>
      <c r="H951">
        <v>0</v>
      </c>
      <c r="I951">
        <v>1</v>
      </c>
      <c r="J951" t="s">
        <v>40</v>
      </c>
      <c r="K951">
        <v>0</v>
      </c>
      <c r="L951">
        <v>1</v>
      </c>
      <c r="M951">
        <v>0</v>
      </c>
      <c r="N951">
        <v>0</v>
      </c>
      <c r="O951">
        <v>0</v>
      </c>
      <c r="P951">
        <v>0</v>
      </c>
      <c r="Q951">
        <v>0</v>
      </c>
      <c r="R951" t="s">
        <v>43</v>
      </c>
      <c r="S951">
        <v>0</v>
      </c>
      <c r="T951">
        <v>0</v>
      </c>
      <c r="U951">
        <v>0</v>
      </c>
      <c r="V951">
        <v>0</v>
      </c>
      <c r="W951">
        <v>0</v>
      </c>
      <c r="X951">
        <v>0</v>
      </c>
      <c r="Y951">
        <v>1</v>
      </c>
      <c r="Z951">
        <v>0</v>
      </c>
      <c r="AA951">
        <v>63.4</v>
      </c>
      <c r="AB951">
        <v>57</v>
      </c>
      <c r="AC951">
        <v>478</v>
      </c>
      <c r="AD951">
        <v>6.1696107324914564</v>
      </c>
      <c r="AE951">
        <f t="shared" si="43"/>
        <v>478.00000000000023</v>
      </c>
      <c r="AF951">
        <v>6.393218084096759</v>
      </c>
      <c r="AG951">
        <f t="shared" si="44"/>
        <v>597.77718494818919</v>
      </c>
      <c r="AH951">
        <v>-0.22360735160530254</v>
      </c>
      <c r="AI951">
        <v>478</v>
      </c>
      <c r="AK951">
        <v>1</v>
      </c>
      <c r="AL951">
        <v>0</v>
      </c>
      <c r="AM951">
        <v>3.91</v>
      </c>
      <c r="AN951">
        <v>3.95</v>
      </c>
      <c r="AO951">
        <v>2.4900000000000002</v>
      </c>
    </row>
    <row r="952" spans="1:41" x14ac:dyDescent="0.3">
      <c r="A952">
        <v>1</v>
      </c>
      <c r="B952">
        <v>0.71</v>
      </c>
      <c r="C952">
        <f t="shared" si="42"/>
        <v>0.92745257402238301</v>
      </c>
      <c r="D952" t="s">
        <v>46</v>
      </c>
      <c r="E952">
        <v>0</v>
      </c>
      <c r="F952">
        <v>0</v>
      </c>
      <c r="G952">
        <v>0</v>
      </c>
      <c r="H952">
        <v>1</v>
      </c>
      <c r="I952">
        <v>0</v>
      </c>
      <c r="J952" t="s">
        <v>44</v>
      </c>
      <c r="K952">
        <v>0</v>
      </c>
      <c r="L952">
        <v>0</v>
      </c>
      <c r="M952">
        <v>0</v>
      </c>
      <c r="N952">
        <v>0</v>
      </c>
      <c r="O952">
        <v>0</v>
      </c>
      <c r="P952">
        <v>1</v>
      </c>
      <c r="Q952">
        <v>0</v>
      </c>
      <c r="R952" t="s">
        <v>41</v>
      </c>
      <c r="S952">
        <v>0</v>
      </c>
      <c r="T952">
        <v>0</v>
      </c>
      <c r="U952">
        <v>0</v>
      </c>
      <c r="V952">
        <v>0</v>
      </c>
      <c r="W952">
        <v>1</v>
      </c>
      <c r="X952">
        <v>0</v>
      </c>
      <c r="Y952">
        <v>0</v>
      </c>
      <c r="Z952">
        <v>0</v>
      </c>
      <c r="AA952">
        <v>61.8</v>
      </c>
      <c r="AB952">
        <v>58</v>
      </c>
      <c r="AC952">
        <v>2306</v>
      </c>
      <c r="AD952">
        <v>7.7432697008290043</v>
      </c>
      <c r="AE952">
        <f t="shared" si="43"/>
        <v>2306</v>
      </c>
      <c r="AF952">
        <v>7.705346761489599</v>
      </c>
      <c r="AG952">
        <f t="shared" si="44"/>
        <v>2220.1871241895901</v>
      </c>
      <c r="AH952">
        <v>3.7922939339405382E-2</v>
      </c>
      <c r="AI952">
        <v>2306</v>
      </c>
      <c r="AK952">
        <v>1</v>
      </c>
      <c r="AL952">
        <v>0</v>
      </c>
      <c r="AM952">
        <v>5.72</v>
      </c>
      <c r="AN952">
        <v>5.76</v>
      </c>
      <c r="AO952">
        <v>3.55</v>
      </c>
    </row>
    <row r="953" spans="1:41" x14ac:dyDescent="0.3">
      <c r="A953">
        <v>1</v>
      </c>
      <c r="B953">
        <v>1</v>
      </c>
      <c r="C953">
        <f t="shared" si="42"/>
        <v>1</v>
      </c>
      <c r="D953" t="s">
        <v>46</v>
      </c>
      <c r="E953">
        <v>0</v>
      </c>
      <c r="F953">
        <v>0</v>
      </c>
      <c r="G953">
        <v>0</v>
      </c>
      <c r="H953">
        <v>1</v>
      </c>
      <c r="I953">
        <v>0</v>
      </c>
      <c r="J953" t="s">
        <v>40</v>
      </c>
      <c r="K953">
        <v>0</v>
      </c>
      <c r="L953">
        <v>1</v>
      </c>
      <c r="M953">
        <v>0</v>
      </c>
      <c r="N953">
        <v>0</v>
      </c>
      <c r="O953">
        <v>0</v>
      </c>
      <c r="P953">
        <v>0</v>
      </c>
      <c r="Q953">
        <v>0</v>
      </c>
      <c r="R953" t="s">
        <v>36</v>
      </c>
      <c r="S953">
        <v>0</v>
      </c>
      <c r="T953">
        <v>0</v>
      </c>
      <c r="U953">
        <v>1</v>
      </c>
      <c r="V953">
        <v>0</v>
      </c>
      <c r="W953">
        <v>0</v>
      </c>
      <c r="X953">
        <v>0</v>
      </c>
      <c r="Y953">
        <v>0</v>
      </c>
      <c r="Z953">
        <v>0</v>
      </c>
      <c r="AA953">
        <v>59.7</v>
      </c>
      <c r="AB953">
        <v>57</v>
      </c>
      <c r="AC953">
        <v>5322</v>
      </c>
      <c r="AD953">
        <v>8.5796044515376337</v>
      </c>
      <c r="AE953">
        <f t="shared" si="43"/>
        <v>5321.9999999999964</v>
      </c>
      <c r="AF953">
        <v>8.4641318697181394</v>
      </c>
      <c r="AG953">
        <f t="shared" si="44"/>
        <v>4741.6092899628738</v>
      </c>
      <c r="AH953">
        <v>0.11547258181949438</v>
      </c>
      <c r="AI953">
        <v>5322</v>
      </c>
      <c r="AK953">
        <v>1</v>
      </c>
      <c r="AL953">
        <v>0</v>
      </c>
      <c r="AM953">
        <v>6.56</v>
      </c>
      <c r="AN953">
        <v>6.48</v>
      </c>
      <c r="AO953">
        <v>3.89</v>
      </c>
    </row>
    <row r="954" spans="1:41" x14ac:dyDescent="0.3">
      <c r="A954">
        <v>1</v>
      </c>
      <c r="B954">
        <v>0.3</v>
      </c>
      <c r="C954">
        <f t="shared" si="42"/>
        <v>0.76739499771787789</v>
      </c>
      <c r="D954" t="s">
        <v>46</v>
      </c>
      <c r="E954">
        <v>0</v>
      </c>
      <c r="F954">
        <v>0</v>
      </c>
      <c r="G954">
        <v>0</v>
      </c>
      <c r="H954">
        <v>1</v>
      </c>
      <c r="I954">
        <v>0</v>
      </c>
      <c r="J954" t="s">
        <v>40</v>
      </c>
      <c r="K954">
        <v>0</v>
      </c>
      <c r="L954">
        <v>1</v>
      </c>
      <c r="M954">
        <v>0</v>
      </c>
      <c r="N954">
        <v>0</v>
      </c>
      <c r="O954">
        <v>0</v>
      </c>
      <c r="P954">
        <v>0</v>
      </c>
      <c r="Q954">
        <v>0</v>
      </c>
      <c r="R954" t="s">
        <v>49</v>
      </c>
      <c r="S954">
        <v>0</v>
      </c>
      <c r="T954">
        <v>0</v>
      </c>
      <c r="U954">
        <v>0</v>
      </c>
      <c r="V954">
        <v>0</v>
      </c>
      <c r="W954">
        <v>0</v>
      </c>
      <c r="X954">
        <v>1</v>
      </c>
      <c r="Y954">
        <v>0</v>
      </c>
      <c r="Z954">
        <v>0</v>
      </c>
      <c r="AA954">
        <v>62.3</v>
      </c>
      <c r="AB954">
        <v>58</v>
      </c>
      <c r="AC954">
        <v>844</v>
      </c>
      <c r="AD954">
        <v>6.7381524945959574</v>
      </c>
      <c r="AE954">
        <f t="shared" si="43"/>
        <v>844.00000000000023</v>
      </c>
      <c r="AF954">
        <v>6.4501892123638687</v>
      </c>
      <c r="AG954">
        <f t="shared" si="44"/>
        <v>632.82201923520415</v>
      </c>
      <c r="AH954">
        <v>0.28796328223208878</v>
      </c>
      <c r="AI954">
        <v>844</v>
      </c>
      <c r="AK954">
        <v>1</v>
      </c>
      <c r="AL954">
        <v>0</v>
      </c>
      <c r="AM954">
        <v>4.32</v>
      </c>
      <c r="AN954">
        <v>4.28</v>
      </c>
      <c r="AO954">
        <v>2.68</v>
      </c>
    </row>
    <row r="955" spans="1:41" x14ac:dyDescent="0.3">
      <c r="A955">
        <v>1</v>
      </c>
      <c r="B955">
        <v>0.91</v>
      </c>
      <c r="C955">
        <f t="shared" si="42"/>
        <v>0.97947465398452693</v>
      </c>
      <c r="D955" t="s">
        <v>52</v>
      </c>
      <c r="E955">
        <v>0</v>
      </c>
      <c r="F955">
        <v>0</v>
      </c>
      <c r="G955">
        <v>0</v>
      </c>
      <c r="H955">
        <v>0</v>
      </c>
      <c r="I955">
        <v>1</v>
      </c>
      <c r="J955" t="s">
        <v>35</v>
      </c>
      <c r="K955">
        <v>0</v>
      </c>
      <c r="L955">
        <v>0</v>
      </c>
      <c r="M955">
        <v>0</v>
      </c>
      <c r="N955">
        <v>0</v>
      </c>
      <c r="O955">
        <v>0</v>
      </c>
      <c r="P955">
        <v>0</v>
      </c>
      <c r="Q955">
        <v>1</v>
      </c>
      <c r="R955" t="s">
        <v>41</v>
      </c>
      <c r="S955">
        <v>0</v>
      </c>
      <c r="T955">
        <v>0</v>
      </c>
      <c r="U955">
        <v>0</v>
      </c>
      <c r="V955">
        <v>0</v>
      </c>
      <c r="W955">
        <v>1</v>
      </c>
      <c r="X955">
        <v>0</v>
      </c>
      <c r="Y955">
        <v>0</v>
      </c>
      <c r="Z955">
        <v>0</v>
      </c>
      <c r="AA955">
        <v>62.1</v>
      </c>
      <c r="AB955">
        <v>55</v>
      </c>
      <c r="AC955">
        <v>3666</v>
      </c>
      <c r="AD955">
        <v>8.2068564283996501</v>
      </c>
      <c r="AE955">
        <f t="shared" si="43"/>
        <v>3665.9999999999991</v>
      </c>
      <c r="AF955">
        <v>8.0447558108830535</v>
      </c>
      <c r="AG955">
        <f t="shared" si="44"/>
        <v>3117.4037746378131</v>
      </c>
      <c r="AH955">
        <v>0.16210061751659666</v>
      </c>
      <c r="AI955">
        <v>3666</v>
      </c>
      <c r="AK955">
        <v>1</v>
      </c>
      <c r="AL955">
        <v>0</v>
      </c>
      <c r="AM955">
        <v>6.16</v>
      </c>
      <c r="AN955">
        <v>6.24</v>
      </c>
      <c r="AO955">
        <v>3.85</v>
      </c>
    </row>
    <row r="956" spans="1:41" x14ac:dyDescent="0.3">
      <c r="A956">
        <v>1</v>
      </c>
      <c r="B956">
        <v>0.38</v>
      </c>
      <c r="C956">
        <f t="shared" si="42"/>
        <v>0.80834063819684221</v>
      </c>
      <c r="D956" t="s">
        <v>37</v>
      </c>
      <c r="E956">
        <v>0</v>
      </c>
      <c r="F956">
        <v>0</v>
      </c>
      <c r="G956">
        <v>1</v>
      </c>
      <c r="H956">
        <v>0</v>
      </c>
      <c r="I956">
        <v>0</v>
      </c>
      <c r="J956" t="s">
        <v>48</v>
      </c>
      <c r="K956">
        <v>0</v>
      </c>
      <c r="L956">
        <v>0</v>
      </c>
      <c r="M956">
        <v>1</v>
      </c>
      <c r="N956">
        <v>0</v>
      </c>
      <c r="O956">
        <v>0</v>
      </c>
      <c r="P956">
        <v>0</v>
      </c>
      <c r="Q956">
        <v>0</v>
      </c>
      <c r="R956" t="s">
        <v>43</v>
      </c>
      <c r="S956">
        <v>0</v>
      </c>
      <c r="T956">
        <v>0</v>
      </c>
      <c r="U956">
        <v>0</v>
      </c>
      <c r="V956">
        <v>0</v>
      </c>
      <c r="W956">
        <v>0</v>
      </c>
      <c r="X956">
        <v>0</v>
      </c>
      <c r="Y956">
        <v>1</v>
      </c>
      <c r="Z956">
        <v>0</v>
      </c>
      <c r="AA956">
        <v>61</v>
      </c>
      <c r="AB956">
        <v>57</v>
      </c>
      <c r="AC956">
        <v>1096</v>
      </c>
      <c r="AD956">
        <v>6.9994224675079613</v>
      </c>
      <c r="AE956">
        <f t="shared" si="43"/>
        <v>1096.0000000000005</v>
      </c>
      <c r="AF956">
        <v>7.1350382083529578</v>
      </c>
      <c r="AG956">
        <f t="shared" si="44"/>
        <v>1255.1849463939957</v>
      </c>
      <c r="AH956">
        <v>-0.1356157408449965</v>
      </c>
      <c r="AI956">
        <v>1096</v>
      </c>
      <c r="AK956">
        <v>1</v>
      </c>
      <c r="AL956">
        <v>0</v>
      </c>
      <c r="AM956">
        <v>4.67</v>
      </c>
      <c r="AN956">
        <v>4.71</v>
      </c>
      <c r="AO956">
        <v>2.86</v>
      </c>
    </row>
    <row r="957" spans="1:41" x14ac:dyDescent="0.3">
      <c r="A957">
        <v>1</v>
      </c>
      <c r="B957">
        <v>0.56000000000000005</v>
      </c>
      <c r="C957">
        <f t="shared" si="42"/>
        <v>0.88029157857036111</v>
      </c>
      <c r="D957" t="s">
        <v>46</v>
      </c>
      <c r="E957">
        <v>0</v>
      </c>
      <c r="F957">
        <v>0</v>
      </c>
      <c r="G957">
        <v>0</v>
      </c>
      <c r="H957">
        <v>1</v>
      </c>
      <c r="I957">
        <v>0</v>
      </c>
      <c r="J957" t="s">
        <v>48</v>
      </c>
      <c r="K957">
        <v>0</v>
      </c>
      <c r="L957">
        <v>0</v>
      </c>
      <c r="M957">
        <v>1</v>
      </c>
      <c r="N957">
        <v>0</v>
      </c>
      <c r="O957">
        <v>0</v>
      </c>
      <c r="P957">
        <v>0</v>
      </c>
      <c r="Q957">
        <v>0</v>
      </c>
      <c r="R957" t="s">
        <v>49</v>
      </c>
      <c r="S957">
        <v>0</v>
      </c>
      <c r="T957">
        <v>0</v>
      </c>
      <c r="U957">
        <v>0</v>
      </c>
      <c r="V957">
        <v>0</v>
      </c>
      <c r="W957">
        <v>0</v>
      </c>
      <c r="X957">
        <v>1</v>
      </c>
      <c r="Y957">
        <v>0</v>
      </c>
      <c r="Z957">
        <v>0</v>
      </c>
      <c r="AA957">
        <v>59.6</v>
      </c>
      <c r="AB957">
        <v>58</v>
      </c>
      <c r="AC957">
        <v>1654</v>
      </c>
      <c r="AD957">
        <v>7.4109518755836366</v>
      </c>
      <c r="AE957">
        <f t="shared" si="43"/>
        <v>1653.9999999999998</v>
      </c>
      <c r="AF957">
        <v>7.5199116090759386</v>
      </c>
      <c r="AG957">
        <f t="shared" si="44"/>
        <v>1844.4042582512207</v>
      </c>
      <c r="AH957">
        <v>-0.10895973349230204</v>
      </c>
      <c r="AI957">
        <v>1654</v>
      </c>
      <c r="AK957">
        <v>1</v>
      </c>
      <c r="AL957">
        <v>0</v>
      </c>
      <c r="AM957">
        <v>5.34</v>
      </c>
      <c r="AN957">
        <v>5.36</v>
      </c>
      <c r="AO957">
        <v>3.19</v>
      </c>
    </row>
    <row r="958" spans="1:41" x14ac:dyDescent="0.3">
      <c r="A958">
        <v>1</v>
      </c>
      <c r="B958">
        <v>0.38</v>
      </c>
      <c r="C958">
        <f t="shared" si="42"/>
        <v>0.80834063819684221</v>
      </c>
      <c r="D958" t="s">
        <v>52</v>
      </c>
      <c r="E958">
        <v>0</v>
      </c>
      <c r="F958">
        <v>0</v>
      </c>
      <c r="G958">
        <v>0</v>
      </c>
      <c r="H958">
        <v>0</v>
      </c>
      <c r="I958">
        <v>1</v>
      </c>
      <c r="J958" t="s">
        <v>47</v>
      </c>
      <c r="K958">
        <v>0</v>
      </c>
      <c r="L958">
        <v>0</v>
      </c>
      <c r="M958">
        <v>0</v>
      </c>
      <c r="N958">
        <v>1</v>
      </c>
      <c r="O958">
        <v>0</v>
      </c>
      <c r="P958">
        <v>0</v>
      </c>
      <c r="Q958">
        <v>0</v>
      </c>
      <c r="R958" t="s">
        <v>49</v>
      </c>
      <c r="S958">
        <v>0</v>
      </c>
      <c r="T958">
        <v>0</v>
      </c>
      <c r="U958">
        <v>0</v>
      </c>
      <c r="V958">
        <v>0</v>
      </c>
      <c r="W958">
        <v>0</v>
      </c>
      <c r="X958">
        <v>1</v>
      </c>
      <c r="Y958">
        <v>0</v>
      </c>
      <c r="Z958">
        <v>0</v>
      </c>
      <c r="AA958">
        <v>60.4</v>
      </c>
      <c r="AB958">
        <v>57</v>
      </c>
      <c r="AC958">
        <v>766</v>
      </c>
      <c r="AD958">
        <v>6.6411821697405911</v>
      </c>
      <c r="AE958">
        <f t="shared" si="43"/>
        <v>765.99999999999977</v>
      </c>
      <c r="AF958">
        <v>6.7511981830034937</v>
      </c>
      <c r="AG958">
        <f t="shared" si="44"/>
        <v>855.08269452585466</v>
      </c>
      <c r="AH958">
        <v>-0.11001601326290267</v>
      </c>
      <c r="AI958">
        <v>766</v>
      </c>
      <c r="AK958">
        <v>1</v>
      </c>
      <c r="AL958">
        <v>0</v>
      </c>
      <c r="AM958">
        <v>4.67</v>
      </c>
      <c r="AN958">
        <v>4.7</v>
      </c>
      <c r="AO958">
        <v>2.83</v>
      </c>
    </row>
    <row r="959" spans="1:41" x14ac:dyDescent="0.3">
      <c r="A959">
        <v>1</v>
      </c>
      <c r="B959">
        <v>0.32</v>
      </c>
      <c r="C959">
        <f t="shared" si="42"/>
        <v>0.77836353222053056</v>
      </c>
      <c r="D959" t="s">
        <v>52</v>
      </c>
      <c r="E959">
        <v>0</v>
      </c>
      <c r="F959">
        <v>0</v>
      </c>
      <c r="G959">
        <v>0</v>
      </c>
      <c r="H959">
        <v>0</v>
      </c>
      <c r="I959">
        <v>1</v>
      </c>
      <c r="J959" t="s">
        <v>38</v>
      </c>
      <c r="K959">
        <v>0</v>
      </c>
      <c r="L959">
        <v>0</v>
      </c>
      <c r="M959">
        <v>0</v>
      </c>
      <c r="N959">
        <v>0</v>
      </c>
      <c r="O959">
        <v>1</v>
      </c>
      <c r="P959">
        <v>0</v>
      </c>
      <c r="Q959">
        <v>0</v>
      </c>
      <c r="R959" t="s">
        <v>49</v>
      </c>
      <c r="S959">
        <v>0</v>
      </c>
      <c r="T959">
        <v>0</v>
      </c>
      <c r="U959">
        <v>0</v>
      </c>
      <c r="V959">
        <v>0</v>
      </c>
      <c r="W959">
        <v>0</v>
      </c>
      <c r="X959">
        <v>1</v>
      </c>
      <c r="Y959">
        <v>0</v>
      </c>
      <c r="Z959">
        <v>0</v>
      </c>
      <c r="AA959">
        <v>60.6</v>
      </c>
      <c r="AB959">
        <v>58</v>
      </c>
      <c r="AC959">
        <v>505</v>
      </c>
      <c r="AD959">
        <v>6.2245584292753602</v>
      </c>
      <c r="AE959">
        <f t="shared" si="43"/>
        <v>505.00000000000017</v>
      </c>
      <c r="AF959">
        <v>6.3443635553322366</v>
      </c>
      <c r="AG959">
        <f t="shared" si="44"/>
        <v>569.27496238089066</v>
      </c>
      <c r="AH959">
        <v>-0.11980512605687643</v>
      </c>
      <c r="AI959">
        <v>505</v>
      </c>
      <c r="AK959">
        <v>1</v>
      </c>
      <c r="AL959">
        <v>0</v>
      </c>
      <c r="AM959">
        <v>4.4400000000000004</v>
      </c>
      <c r="AN959">
        <v>4.47</v>
      </c>
      <c r="AO959">
        <v>2.7</v>
      </c>
    </row>
    <row r="960" spans="1:41" x14ac:dyDescent="0.3">
      <c r="A960">
        <v>1</v>
      </c>
      <c r="B960">
        <v>0.34</v>
      </c>
      <c r="C960">
        <f t="shared" si="42"/>
        <v>0.78880964799645237</v>
      </c>
      <c r="D960" t="s">
        <v>37</v>
      </c>
      <c r="E960">
        <v>0</v>
      </c>
      <c r="F960">
        <v>0</v>
      </c>
      <c r="G960">
        <v>1</v>
      </c>
      <c r="H960">
        <v>0</v>
      </c>
      <c r="I960">
        <v>0</v>
      </c>
      <c r="J960" t="s">
        <v>38</v>
      </c>
      <c r="K960">
        <v>0</v>
      </c>
      <c r="L960">
        <v>0</v>
      </c>
      <c r="M960">
        <v>0</v>
      </c>
      <c r="N960">
        <v>0</v>
      </c>
      <c r="O960">
        <v>1</v>
      </c>
      <c r="P960">
        <v>0</v>
      </c>
      <c r="Q960">
        <v>0</v>
      </c>
      <c r="R960" t="s">
        <v>50</v>
      </c>
      <c r="S960">
        <v>0</v>
      </c>
      <c r="T960">
        <v>1</v>
      </c>
      <c r="U960">
        <v>0</v>
      </c>
      <c r="V960">
        <v>0</v>
      </c>
      <c r="W960">
        <v>0</v>
      </c>
      <c r="X960">
        <v>0</v>
      </c>
      <c r="Y960">
        <v>0</v>
      </c>
      <c r="Z960">
        <v>0</v>
      </c>
      <c r="AA960">
        <v>61.7</v>
      </c>
      <c r="AB960">
        <v>55</v>
      </c>
      <c r="AC960">
        <v>863</v>
      </c>
      <c r="AD960">
        <v>6.7604146910834277</v>
      </c>
      <c r="AE960">
        <f t="shared" si="43"/>
        <v>862.99999999999977</v>
      </c>
      <c r="AF960">
        <v>6.8564217620797816</v>
      </c>
      <c r="AG960">
        <f t="shared" si="44"/>
        <v>949.96178937940408</v>
      </c>
      <c r="AH960">
        <v>-9.600707099635386E-2</v>
      </c>
      <c r="AI960">
        <v>863</v>
      </c>
      <c r="AK960">
        <v>1</v>
      </c>
      <c r="AL960">
        <v>0</v>
      </c>
      <c r="AM960">
        <v>4.5</v>
      </c>
      <c r="AN960">
        <v>4.54</v>
      </c>
      <c r="AO960">
        <v>2.79</v>
      </c>
    </row>
    <row r="961" spans="1:41" x14ac:dyDescent="0.3">
      <c r="A961">
        <v>1</v>
      </c>
      <c r="B961">
        <v>0.31</v>
      </c>
      <c r="C961">
        <f t="shared" si="42"/>
        <v>0.77294828243535307</v>
      </c>
      <c r="D961" t="s">
        <v>37</v>
      </c>
      <c r="E961">
        <v>0</v>
      </c>
      <c r="F961">
        <v>0</v>
      </c>
      <c r="G961">
        <v>1</v>
      </c>
      <c r="H961">
        <v>0</v>
      </c>
      <c r="I961">
        <v>0</v>
      </c>
      <c r="J961" t="s">
        <v>47</v>
      </c>
      <c r="K961">
        <v>0</v>
      </c>
      <c r="L961">
        <v>0</v>
      </c>
      <c r="M961">
        <v>0</v>
      </c>
      <c r="N961">
        <v>1</v>
      </c>
      <c r="O961">
        <v>0</v>
      </c>
      <c r="P961">
        <v>0</v>
      </c>
      <c r="Q961">
        <v>0</v>
      </c>
      <c r="R961" t="s">
        <v>43</v>
      </c>
      <c r="S961">
        <v>0</v>
      </c>
      <c r="T961">
        <v>0</v>
      </c>
      <c r="U961">
        <v>0</v>
      </c>
      <c r="V961">
        <v>0</v>
      </c>
      <c r="W961">
        <v>0</v>
      </c>
      <c r="X961">
        <v>0</v>
      </c>
      <c r="Y961">
        <v>1</v>
      </c>
      <c r="Z961">
        <v>0</v>
      </c>
      <c r="AA961">
        <v>60.2</v>
      </c>
      <c r="AB961">
        <v>61</v>
      </c>
      <c r="AC961">
        <v>755</v>
      </c>
      <c r="AD961">
        <v>6.6267177492490248</v>
      </c>
      <c r="AE961">
        <f t="shared" si="43"/>
        <v>755.00000000000011</v>
      </c>
      <c r="AF961">
        <v>6.7276066202227174</v>
      </c>
      <c r="AG961">
        <f t="shared" si="44"/>
        <v>835.14605040690253</v>
      </c>
      <c r="AH961">
        <v>-0.10088887097369259</v>
      </c>
      <c r="AI961">
        <v>755</v>
      </c>
      <c r="AK961">
        <v>1</v>
      </c>
      <c r="AL961">
        <v>0</v>
      </c>
      <c r="AM961">
        <v>4.3899999999999997</v>
      </c>
      <c r="AN961">
        <v>4.41</v>
      </c>
      <c r="AO961">
        <v>2.65</v>
      </c>
    </row>
    <row r="962" spans="1:41" x14ac:dyDescent="0.3">
      <c r="A962">
        <v>1</v>
      </c>
      <c r="B962">
        <v>0.36</v>
      </c>
      <c r="C962">
        <f t="shared" si="42"/>
        <v>0.79878687431266571</v>
      </c>
      <c r="D962" t="s">
        <v>37</v>
      </c>
      <c r="E962">
        <v>0</v>
      </c>
      <c r="F962">
        <v>0</v>
      </c>
      <c r="G962">
        <v>1</v>
      </c>
      <c r="H962">
        <v>0</v>
      </c>
      <c r="I962">
        <v>0</v>
      </c>
      <c r="J962" t="s">
        <v>40</v>
      </c>
      <c r="K962">
        <v>0</v>
      </c>
      <c r="L962">
        <v>1</v>
      </c>
      <c r="M962">
        <v>0</v>
      </c>
      <c r="N962">
        <v>0</v>
      </c>
      <c r="O962">
        <v>0</v>
      </c>
      <c r="P962">
        <v>0</v>
      </c>
      <c r="Q962">
        <v>0</v>
      </c>
      <c r="R962" t="s">
        <v>49</v>
      </c>
      <c r="S962">
        <v>0</v>
      </c>
      <c r="T962">
        <v>0</v>
      </c>
      <c r="U962">
        <v>0</v>
      </c>
      <c r="V962">
        <v>0</v>
      </c>
      <c r="W962">
        <v>0</v>
      </c>
      <c r="X962">
        <v>1</v>
      </c>
      <c r="Y962">
        <v>0</v>
      </c>
      <c r="Z962">
        <v>0</v>
      </c>
      <c r="AA962">
        <v>61.2</v>
      </c>
      <c r="AB962">
        <v>56</v>
      </c>
      <c r="AC962">
        <v>789</v>
      </c>
      <c r="AD962">
        <v>6.6707663208458738</v>
      </c>
      <c r="AE962">
        <f t="shared" si="43"/>
        <v>788.99999999999966</v>
      </c>
      <c r="AF962">
        <v>6.8054241778640456</v>
      </c>
      <c r="AG962">
        <f t="shared" si="44"/>
        <v>902.73060706782655</v>
      </c>
      <c r="AH962">
        <v>-0.13465785701817179</v>
      </c>
      <c r="AI962">
        <v>789</v>
      </c>
      <c r="AK962">
        <v>1</v>
      </c>
      <c r="AL962">
        <v>0</v>
      </c>
      <c r="AM962">
        <v>4.5999999999999996</v>
      </c>
      <c r="AN962">
        <v>4.62</v>
      </c>
      <c r="AO962">
        <v>2.82</v>
      </c>
    </row>
    <row r="963" spans="1:41" x14ac:dyDescent="0.3">
      <c r="A963">
        <v>1</v>
      </c>
      <c r="B963">
        <v>0.28999999999999998</v>
      </c>
      <c r="C963">
        <f t="shared" ref="C963:C1026" si="45">(B963^0.2199)</f>
        <v>0.7616953770424163</v>
      </c>
      <c r="D963" t="s">
        <v>52</v>
      </c>
      <c r="E963">
        <v>0</v>
      </c>
      <c r="F963">
        <v>0</v>
      </c>
      <c r="G963">
        <v>0</v>
      </c>
      <c r="H963">
        <v>0</v>
      </c>
      <c r="I963">
        <v>1</v>
      </c>
      <c r="J963" t="s">
        <v>38</v>
      </c>
      <c r="K963">
        <v>0</v>
      </c>
      <c r="L963">
        <v>0</v>
      </c>
      <c r="M963">
        <v>0</v>
      </c>
      <c r="N963">
        <v>0</v>
      </c>
      <c r="O963">
        <v>1</v>
      </c>
      <c r="P963">
        <v>0</v>
      </c>
      <c r="Q963">
        <v>0</v>
      </c>
      <c r="R963" t="s">
        <v>45</v>
      </c>
      <c r="S963">
        <v>0</v>
      </c>
      <c r="T963">
        <v>0</v>
      </c>
      <c r="U963">
        <v>0</v>
      </c>
      <c r="V963">
        <v>1</v>
      </c>
      <c r="W963">
        <v>0</v>
      </c>
      <c r="X963">
        <v>0</v>
      </c>
      <c r="Y963">
        <v>0</v>
      </c>
      <c r="Z963">
        <v>0</v>
      </c>
      <c r="AA963">
        <v>60.7</v>
      </c>
      <c r="AB963">
        <v>60</v>
      </c>
      <c r="AC963">
        <v>404</v>
      </c>
      <c r="AD963">
        <v>6.0014148779611505</v>
      </c>
      <c r="AE963">
        <f t="shared" ref="AE963:AE1026" si="46">EXP(AD963)</f>
        <v>404.00000000000017</v>
      </c>
      <c r="AF963">
        <v>5.8270654360834673</v>
      </c>
      <c r="AG963">
        <f t="shared" ref="AG963:AG1026" si="47">EXP(AF963)</f>
        <v>339.36133886848245</v>
      </c>
      <c r="AH963">
        <v>0.1743494418776832</v>
      </c>
      <c r="AI963">
        <v>404</v>
      </c>
      <c r="AK963">
        <v>1</v>
      </c>
      <c r="AL963">
        <v>0</v>
      </c>
      <c r="AM963">
        <v>4.33</v>
      </c>
      <c r="AN963">
        <v>4.37</v>
      </c>
      <c r="AO963">
        <v>2.64</v>
      </c>
    </row>
    <row r="964" spans="1:41" x14ac:dyDescent="0.3">
      <c r="A964">
        <v>1</v>
      </c>
      <c r="B964">
        <v>0.7</v>
      </c>
      <c r="C964">
        <f t="shared" si="45"/>
        <v>0.9245641699070527</v>
      </c>
      <c r="D964" t="s">
        <v>34</v>
      </c>
      <c r="E964">
        <v>0</v>
      </c>
      <c r="F964">
        <v>1</v>
      </c>
      <c r="G964">
        <v>0</v>
      </c>
      <c r="H964">
        <v>0</v>
      </c>
      <c r="I964">
        <v>0</v>
      </c>
      <c r="J964" t="s">
        <v>51</v>
      </c>
      <c r="K964">
        <v>1</v>
      </c>
      <c r="L964">
        <v>0</v>
      </c>
      <c r="M964">
        <v>0</v>
      </c>
      <c r="N964">
        <v>0</v>
      </c>
      <c r="O964">
        <v>0</v>
      </c>
      <c r="P964">
        <v>0</v>
      </c>
      <c r="Q964">
        <v>0</v>
      </c>
      <c r="R964" t="s">
        <v>49</v>
      </c>
      <c r="S964">
        <v>0</v>
      </c>
      <c r="T964">
        <v>0</v>
      </c>
      <c r="U964">
        <v>0</v>
      </c>
      <c r="V964">
        <v>0</v>
      </c>
      <c r="W964">
        <v>0</v>
      </c>
      <c r="X964">
        <v>1</v>
      </c>
      <c r="Y964">
        <v>0</v>
      </c>
      <c r="Z964">
        <v>0</v>
      </c>
      <c r="AA964">
        <v>59.9</v>
      </c>
      <c r="AB964">
        <v>59</v>
      </c>
      <c r="AC964">
        <v>3561</v>
      </c>
      <c r="AD964">
        <v>8.1777966832777782</v>
      </c>
      <c r="AE964">
        <f t="shared" si="46"/>
        <v>3561.0000000000018</v>
      </c>
      <c r="AF964">
        <v>7.9855289630280328</v>
      </c>
      <c r="AG964">
        <f t="shared" si="47"/>
        <v>2938.131056215334</v>
      </c>
      <c r="AH964">
        <v>0.19226772024974537</v>
      </c>
      <c r="AI964">
        <v>3561</v>
      </c>
      <c r="AK964">
        <v>1</v>
      </c>
      <c r="AL964">
        <v>0</v>
      </c>
      <c r="AM964">
        <v>5.69</v>
      </c>
      <c r="AN964">
        <v>5.73</v>
      </c>
      <c r="AO964">
        <v>3.42</v>
      </c>
    </row>
    <row r="965" spans="1:41" x14ac:dyDescent="0.3">
      <c r="A965">
        <v>1</v>
      </c>
      <c r="B965">
        <v>1</v>
      </c>
      <c r="C965">
        <f t="shared" si="45"/>
        <v>1</v>
      </c>
      <c r="D965" t="s">
        <v>52</v>
      </c>
      <c r="E965">
        <v>0</v>
      </c>
      <c r="F965">
        <v>0</v>
      </c>
      <c r="G965">
        <v>0</v>
      </c>
      <c r="H965">
        <v>0</v>
      </c>
      <c r="I965">
        <v>1</v>
      </c>
      <c r="J965" t="s">
        <v>38</v>
      </c>
      <c r="K965">
        <v>0</v>
      </c>
      <c r="L965">
        <v>0</v>
      </c>
      <c r="M965">
        <v>0</v>
      </c>
      <c r="N965">
        <v>0</v>
      </c>
      <c r="O965">
        <v>1</v>
      </c>
      <c r="P965">
        <v>0</v>
      </c>
      <c r="Q965">
        <v>0</v>
      </c>
      <c r="R965" t="s">
        <v>36</v>
      </c>
      <c r="S965">
        <v>0</v>
      </c>
      <c r="T965">
        <v>0</v>
      </c>
      <c r="U965">
        <v>1</v>
      </c>
      <c r="V965">
        <v>0</v>
      </c>
      <c r="W965">
        <v>0</v>
      </c>
      <c r="X965">
        <v>0</v>
      </c>
      <c r="Y965">
        <v>0</v>
      </c>
      <c r="Z965">
        <v>0</v>
      </c>
      <c r="AA965">
        <v>60.9</v>
      </c>
      <c r="AB965">
        <v>58</v>
      </c>
      <c r="AC965">
        <v>5287</v>
      </c>
      <c r="AD965">
        <v>8.5730062562354501</v>
      </c>
      <c r="AE965">
        <f t="shared" si="46"/>
        <v>5286.9999999999991</v>
      </c>
      <c r="AF965">
        <v>8.2795457481137191</v>
      </c>
      <c r="AG965">
        <f t="shared" si="47"/>
        <v>3942.4031311127765</v>
      </c>
      <c r="AH965">
        <v>0.29346050812173097</v>
      </c>
      <c r="AI965">
        <v>5287</v>
      </c>
      <c r="AK965">
        <v>1</v>
      </c>
      <c r="AL965">
        <v>0</v>
      </c>
      <c r="AM965">
        <v>6.43</v>
      </c>
      <c r="AN965">
        <v>6.46</v>
      </c>
      <c r="AO965">
        <v>3.93</v>
      </c>
    </row>
    <row r="966" spans="1:41" x14ac:dyDescent="0.3">
      <c r="A966">
        <v>1</v>
      </c>
      <c r="B966">
        <v>0.53</v>
      </c>
      <c r="C966">
        <f t="shared" si="45"/>
        <v>0.86969758421831245</v>
      </c>
      <c r="D966" t="s">
        <v>37</v>
      </c>
      <c r="E966">
        <v>0</v>
      </c>
      <c r="F966">
        <v>0</v>
      </c>
      <c r="G966">
        <v>1</v>
      </c>
      <c r="H966">
        <v>0</v>
      </c>
      <c r="I966">
        <v>0</v>
      </c>
      <c r="J966" t="s">
        <v>47</v>
      </c>
      <c r="K966">
        <v>0</v>
      </c>
      <c r="L966">
        <v>0</v>
      </c>
      <c r="M966">
        <v>0</v>
      </c>
      <c r="N966">
        <v>1</v>
      </c>
      <c r="O966">
        <v>0</v>
      </c>
      <c r="P966">
        <v>0</v>
      </c>
      <c r="Q966">
        <v>0</v>
      </c>
      <c r="R966" t="s">
        <v>45</v>
      </c>
      <c r="S966">
        <v>0</v>
      </c>
      <c r="T966">
        <v>0</v>
      </c>
      <c r="U966">
        <v>0</v>
      </c>
      <c r="V966">
        <v>1</v>
      </c>
      <c r="W966">
        <v>0</v>
      </c>
      <c r="X966">
        <v>0</v>
      </c>
      <c r="Y966">
        <v>0</v>
      </c>
      <c r="Z966">
        <v>0</v>
      </c>
      <c r="AA966">
        <v>61.6</v>
      </c>
      <c r="AB966">
        <v>55</v>
      </c>
      <c r="AC966">
        <v>1171</v>
      </c>
      <c r="AD966">
        <v>7.0656133635977172</v>
      </c>
      <c r="AE966">
        <f t="shared" si="46"/>
        <v>1170.9999999999998</v>
      </c>
      <c r="AF966">
        <v>7.0401808394238223</v>
      </c>
      <c r="AG966">
        <f t="shared" si="47"/>
        <v>1141.5940331705744</v>
      </c>
      <c r="AH966">
        <v>2.5432524173894855E-2</v>
      </c>
      <c r="AI966">
        <v>1171</v>
      </c>
      <c r="AK966">
        <v>1</v>
      </c>
      <c r="AL966">
        <v>0</v>
      </c>
      <c r="AM966">
        <v>5.2</v>
      </c>
      <c r="AN966">
        <v>5.25</v>
      </c>
      <c r="AO966">
        <v>3.22</v>
      </c>
    </row>
    <row r="967" spans="1:41" x14ac:dyDescent="0.3">
      <c r="A967">
        <v>1</v>
      </c>
      <c r="B967">
        <v>0.44</v>
      </c>
      <c r="C967">
        <f t="shared" si="45"/>
        <v>0.83482461058309843</v>
      </c>
      <c r="D967" t="s">
        <v>34</v>
      </c>
      <c r="E967">
        <v>0</v>
      </c>
      <c r="F967">
        <v>1</v>
      </c>
      <c r="G967">
        <v>0</v>
      </c>
      <c r="H967">
        <v>0</v>
      </c>
      <c r="I967">
        <v>0</v>
      </c>
      <c r="J967" t="s">
        <v>48</v>
      </c>
      <c r="K967">
        <v>0</v>
      </c>
      <c r="L967">
        <v>0</v>
      </c>
      <c r="M967">
        <v>1</v>
      </c>
      <c r="N967">
        <v>0</v>
      </c>
      <c r="O967">
        <v>0</v>
      </c>
      <c r="P967">
        <v>0</v>
      </c>
      <c r="Q967">
        <v>0</v>
      </c>
      <c r="R967" t="s">
        <v>36</v>
      </c>
      <c r="S967">
        <v>0</v>
      </c>
      <c r="T967">
        <v>0</v>
      </c>
      <c r="U967">
        <v>1</v>
      </c>
      <c r="V967">
        <v>0</v>
      </c>
      <c r="W967">
        <v>0</v>
      </c>
      <c r="X967">
        <v>0</v>
      </c>
      <c r="Y967">
        <v>0</v>
      </c>
      <c r="Z967">
        <v>0</v>
      </c>
      <c r="AA967">
        <v>56.9</v>
      </c>
      <c r="AB967">
        <v>61</v>
      </c>
      <c r="AC967">
        <v>1018</v>
      </c>
      <c r="AD967">
        <v>6.9255951971104679</v>
      </c>
      <c r="AE967">
        <f t="shared" si="46"/>
        <v>1017.9999999999999</v>
      </c>
      <c r="AF967">
        <v>6.8250875304440903</v>
      </c>
      <c r="AG967">
        <f t="shared" si="47"/>
        <v>920.65698603918281</v>
      </c>
      <c r="AH967">
        <v>0.10050766666637756</v>
      </c>
      <c r="AI967">
        <v>1018</v>
      </c>
      <c r="AK967">
        <v>1</v>
      </c>
      <c r="AL967">
        <v>0</v>
      </c>
      <c r="AM967">
        <v>5.12</v>
      </c>
      <c r="AN967">
        <v>5.07</v>
      </c>
      <c r="AO967">
        <v>2.9</v>
      </c>
    </row>
    <row r="968" spans="1:41" x14ac:dyDescent="0.3">
      <c r="A968">
        <v>1</v>
      </c>
      <c r="B968">
        <v>0.7</v>
      </c>
      <c r="C968">
        <f t="shared" si="45"/>
        <v>0.9245641699070527</v>
      </c>
      <c r="D968" t="s">
        <v>52</v>
      </c>
      <c r="E968">
        <v>0</v>
      </c>
      <c r="F968">
        <v>0</v>
      </c>
      <c r="G968">
        <v>0</v>
      </c>
      <c r="H968">
        <v>0</v>
      </c>
      <c r="I968">
        <v>1</v>
      </c>
      <c r="J968" t="s">
        <v>51</v>
      </c>
      <c r="K968">
        <v>1</v>
      </c>
      <c r="L968">
        <v>0</v>
      </c>
      <c r="M968">
        <v>0</v>
      </c>
      <c r="N968">
        <v>0</v>
      </c>
      <c r="O968">
        <v>0</v>
      </c>
      <c r="P968">
        <v>0</v>
      </c>
      <c r="Q968">
        <v>0</v>
      </c>
      <c r="R968" t="s">
        <v>36</v>
      </c>
      <c r="S968">
        <v>0</v>
      </c>
      <c r="T968">
        <v>0</v>
      </c>
      <c r="U968">
        <v>1</v>
      </c>
      <c r="V968">
        <v>0</v>
      </c>
      <c r="W968">
        <v>0</v>
      </c>
      <c r="X968">
        <v>0</v>
      </c>
      <c r="Y968">
        <v>0</v>
      </c>
      <c r="Z968">
        <v>0</v>
      </c>
      <c r="AA968">
        <v>58.2</v>
      </c>
      <c r="AB968">
        <v>60</v>
      </c>
      <c r="AC968">
        <v>2681</v>
      </c>
      <c r="AD968">
        <v>7.8939451382359591</v>
      </c>
      <c r="AE968">
        <f t="shared" si="46"/>
        <v>2680.9999999999995</v>
      </c>
      <c r="AF968">
        <v>7.8946717678033682</v>
      </c>
      <c r="AG968">
        <f t="shared" si="47"/>
        <v>2682.9488018129869</v>
      </c>
      <c r="AH968">
        <v>-7.2662956740909834E-4</v>
      </c>
      <c r="AI968">
        <v>2681</v>
      </c>
      <c r="AK968">
        <v>1</v>
      </c>
      <c r="AL968">
        <v>0</v>
      </c>
      <c r="AM968">
        <v>5.75</v>
      </c>
      <c r="AN968">
        <v>5.79</v>
      </c>
      <c r="AO968">
        <v>3.36</v>
      </c>
    </row>
    <row r="969" spans="1:41" x14ac:dyDescent="0.3">
      <c r="A969">
        <v>1</v>
      </c>
      <c r="B969">
        <v>0.26</v>
      </c>
      <c r="C969">
        <f t="shared" si="45"/>
        <v>0.74362270092788685</v>
      </c>
      <c r="D969" t="s">
        <v>37</v>
      </c>
      <c r="E969">
        <v>0</v>
      </c>
      <c r="F969">
        <v>0</v>
      </c>
      <c r="G969">
        <v>1</v>
      </c>
      <c r="H969">
        <v>0</v>
      </c>
      <c r="I969">
        <v>0</v>
      </c>
      <c r="J969" t="s">
        <v>47</v>
      </c>
      <c r="K969">
        <v>0</v>
      </c>
      <c r="L969">
        <v>0</v>
      </c>
      <c r="M969">
        <v>0</v>
      </c>
      <c r="N969">
        <v>1</v>
      </c>
      <c r="O969">
        <v>0</v>
      </c>
      <c r="P969">
        <v>0</v>
      </c>
      <c r="Q969">
        <v>0</v>
      </c>
      <c r="R969" t="s">
        <v>36</v>
      </c>
      <c r="S969">
        <v>0</v>
      </c>
      <c r="T969">
        <v>0</v>
      </c>
      <c r="U969">
        <v>1</v>
      </c>
      <c r="V969">
        <v>0</v>
      </c>
      <c r="W969">
        <v>0</v>
      </c>
      <c r="X969">
        <v>0</v>
      </c>
      <c r="Y969">
        <v>0</v>
      </c>
      <c r="Z969">
        <v>0</v>
      </c>
      <c r="AA969">
        <v>62</v>
      </c>
      <c r="AB969">
        <v>55</v>
      </c>
      <c r="AC969">
        <v>394</v>
      </c>
      <c r="AD969">
        <v>5.9763509092979339</v>
      </c>
      <c r="AE969">
        <f t="shared" si="46"/>
        <v>394.00000000000006</v>
      </c>
      <c r="AF969">
        <v>6.0289178071041754</v>
      </c>
      <c r="AG969">
        <f t="shared" si="47"/>
        <v>415.26538887326609</v>
      </c>
      <c r="AH969">
        <v>-5.2566897806241464E-2</v>
      </c>
      <c r="AI969">
        <v>394</v>
      </c>
      <c r="AK969">
        <v>1</v>
      </c>
      <c r="AL969">
        <v>0</v>
      </c>
      <c r="AM969">
        <v>4.08</v>
      </c>
      <c r="AN969">
        <v>4.1100000000000003</v>
      </c>
      <c r="AO969">
        <v>2.54</v>
      </c>
    </row>
    <row r="970" spans="1:41" x14ac:dyDescent="0.3">
      <c r="A970">
        <v>1</v>
      </c>
      <c r="B970">
        <v>0.37</v>
      </c>
      <c r="C970">
        <f t="shared" si="45"/>
        <v>0.80361412028656642</v>
      </c>
      <c r="D970" t="s">
        <v>46</v>
      </c>
      <c r="E970">
        <v>0</v>
      </c>
      <c r="F970">
        <v>0</v>
      </c>
      <c r="G970">
        <v>0</v>
      </c>
      <c r="H970">
        <v>1</v>
      </c>
      <c r="I970">
        <v>0</v>
      </c>
      <c r="J970" t="s">
        <v>48</v>
      </c>
      <c r="K970">
        <v>0</v>
      </c>
      <c r="L970">
        <v>0</v>
      </c>
      <c r="M970">
        <v>1</v>
      </c>
      <c r="N970">
        <v>0</v>
      </c>
      <c r="O970">
        <v>0</v>
      </c>
      <c r="P970">
        <v>0</v>
      </c>
      <c r="Q970">
        <v>0</v>
      </c>
      <c r="R970" t="s">
        <v>45</v>
      </c>
      <c r="S970">
        <v>0</v>
      </c>
      <c r="T970">
        <v>0</v>
      </c>
      <c r="U970">
        <v>0</v>
      </c>
      <c r="V970">
        <v>1</v>
      </c>
      <c r="W970">
        <v>0</v>
      </c>
      <c r="X970">
        <v>0</v>
      </c>
      <c r="Y970">
        <v>0</v>
      </c>
      <c r="Z970">
        <v>0</v>
      </c>
      <c r="AA970">
        <v>60.2</v>
      </c>
      <c r="AB970">
        <v>60</v>
      </c>
      <c r="AC970">
        <v>624</v>
      </c>
      <c r="AD970">
        <v>6.4361503683694279</v>
      </c>
      <c r="AE970">
        <f t="shared" si="46"/>
        <v>624.00000000000011</v>
      </c>
      <c r="AF970">
        <v>6.427638170900968</v>
      </c>
      <c r="AG970">
        <f t="shared" si="47"/>
        <v>618.71093151339289</v>
      </c>
      <c r="AH970">
        <v>8.5121974684598811E-3</v>
      </c>
      <c r="AI970">
        <v>624</v>
      </c>
      <c r="AK970">
        <v>1</v>
      </c>
      <c r="AL970">
        <v>0</v>
      </c>
      <c r="AM970">
        <v>4.7</v>
      </c>
      <c r="AN970">
        <v>4.5999999999999996</v>
      </c>
      <c r="AO970">
        <v>2.8</v>
      </c>
    </row>
    <row r="971" spans="1:41" x14ac:dyDescent="0.3">
      <c r="A971">
        <v>1</v>
      </c>
      <c r="B971">
        <v>0.38</v>
      </c>
      <c r="C971">
        <f t="shared" si="45"/>
        <v>0.80834063819684221</v>
      </c>
      <c r="D971" t="s">
        <v>37</v>
      </c>
      <c r="E971">
        <v>0</v>
      </c>
      <c r="F971">
        <v>0</v>
      </c>
      <c r="G971">
        <v>1</v>
      </c>
      <c r="H971">
        <v>0</v>
      </c>
      <c r="I971">
        <v>0</v>
      </c>
      <c r="J971" t="s">
        <v>38</v>
      </c>
      <c r="K971">
        <v>0</v>
      </c>
      <c r="L971">
        <v>0</v>
      </c>
      <c r="M971">
        <v>0</v>
      </c>
      <c r="N971">
        <v>0</v>
      </c>
      <c r="O971">
        <v>1</v>
      </c>
      <c r="P971">
        <v>0</v>
      </c>
      <c r="Q971">
        <v>0</v>
      </c>
      <c r="R971" t="s">
        <v>39</v>
      </c>
      <c r="S971">
        <v>0</v>
      </c>
      <c r="T971">
        <v>0</v>
      </c>
      <c r="U971">
        <v>0</v>
      </c>
      <c r="V971">
        <v>0</v>
      </c>
      <c r="W971">
        <v>0</v>
      </c>
      <c r="X971">
        <v>0</v>
      </c>
      <c r="Y971">
        <v>0</v>
      </c>
      <c r="Z971">
        <v>1</v>
      </c>
      <c r="AA971">
        <v>61.4</v>
      </c>
      <c r="AB971">
        <v>57</v>
      </c>
      <c r="AC971">
        <v>1069</v>
      </c>
      <c r="AD971">
        <v>6.9744789110250451</v>
      </c>
      <c r="AE971">
        <f t="shared" si="46"/>
        <v>1069</v>
      </c>
      <c r="AF971">
        <v>6.9288158482834099</v>
      </c>
      <c r="AG971">
        <f t="shared" si="47"/>
        <v>1021.2839082169268</v>
      </c>
      <c r="AH971">
        <v>4.566306274163523E-2</v>
      </c>
      <c r="AI971">
        <v>1069</v>
      </c>
      <c r="AK971">
        <v>1</v>
      </c>
      <c r="AL971">
        <v>0</v>
      </c>
      <c r="AM971">
        <v>4.6500000000000004</v>
      </c>
      <c r="AN971">
        <v>4.63</v>
      </c>
      <c r="AO971">
        <v>2.85</v>
      </c>
    </row>
    <row r="972" spans="1:41" x14ac:dyDescent="0.3">
      <c r="A972">
        <v>1</v>
      </c>
      <c r="B972">
        <v>0.35</v>
      </c>
      <c r="C972">
        <f t="shared" si="45"/>
        <v>0.79385386390070878</v>
      </c>
      <c r="D972" t="s">
        <v>52</v>
      </c>
      <c r="E972">
        <v>0</v>
      </c>
      <c r="F972">
        <v>0</v>
      </c>
      <c r="G972">
        <v>0</v>
      </c>
      <c r="H972">
        <v>0</v>
      </c>
      <c r="I972">
        <v>1</v>
      </c>
      <c r="J972" t="s">
        <v>40</v>
      </c>
      <c r="K972">
        <v>0</v>
      </c>
      <c r="L972">
        <v>1</v>
      </c>
      <c r="M972">
        <v>0</v>
      </c>
      <c r="N972">
        <v>0</v>
      </c>
      <c r="O972">
        <v>0</v>
      </c>
      <c r="P972">
        <v>0</v>
      </c>
      <c r="Q972">
        <v>0</v>
      </c>
      <c r="R972" t="s">
        <v>49</v>
      </c>
      <c r="S972">
        <v>0</v>
      </c>
      <c r="T972">
        <v>0</v>
      </c>
      <c r="U972">
        <v>0</v>
      </c>
      <c r="V972">
        <v>0</v>
      </c>
      <c r="W972">
        <v>0</v>
      </c>
      <c r="X972">
        <v>1</v>
      </c>
      <c r="Y972">
        <v>0</v>
      </c>
      <c r="Z972">
        <v>0</v>
      </c>
      <c r="AA972">
        <v>61.9</v>
      </c>
      <c r="AB972">
        <v>61</v>
      </c>
      <c r="AC972">
        <v>716</v>
      </c>
      <c r="AD972">
        <v>6.5736801669606457</v>
      </c>
      <c r="AE972">
        <f t="shared" si="46"/>
        <v>716.00000000000011</v>
      </c>
      <c r="AF972">
        <v>6.722058654904119</v>
      </c>
      <c r="AG972">
        <f t="shared" si="47"/>
        <v>830.52551821109637</v>
      </c>
      <c r="AH972">
        <v>-0.1483784879434733</v>
      </c>
      <c r="AI972">
        <v>716</v>
      </c>
      <c r="AK972">
        <v>1</v>
      </c>
      <c r="AL972">
        <v>0</v>
      </c>
      <c r="AM972">
        <v>4.5</v>
      </c>
      <c r="AN972">
        <v>4.54</v>
      </c>
      <c r="AO972">
        <v>2.8</v>
      </c>
    </row>
    <row r="973" spans="1:41" x14ac:dyDescent="0.3">
      <c r="A973">
        <v>1</v>
      </c>
      <c r="B973">
        <v>0.9</v>
      </c>
      <c r="C973">
        <f t="shared" si="45"/>
        <v>0.97709755787710961</v>
      </c>
      <c r="D973" t="s">
        <v>42</v>
      </c>
      <c r="E973">
        <v>1</v>
      </c>
      <c r="F973">
        <v>0</v>
      </c>
      <c r="G973">
        <v>0</v>
      </c>
      <c r="H973">
        <v>0</v>
      </c>
      <c r="I973">
        <v>0</v>
      </c>
      <c r="J973" t="s">
        <v>38</v>
      </c>
      <c r="K973">
        <v>0</v>
      </c>
      <c r="L973">
        <v>0</v>
      </c>
      <c r="M973">
        <v>0</v>
      </c>
      <c r="N973">
        <v>0</v>
      </c>
      <c r="O973">
        <v>1</v>
      </c>
      <c r="P973">
        <v>0</v>
      </c>
      <c r="Q973">
        <v>0</v>
      </c>
      <c r="R973" t="s">
        <v>36</v>
      </c>
      <c r="S973">
        <v>0</v>
      </c>
      <c r="T973">
        <v>0</v>
      </c>
      <c r="U973">
        <v>1</v>
      </c>
      <c r="V973">
        <v>0</v>
      </c>
      <c r="W973">
        <v>0</v>
      </c>
      <c r="X973">
        <v>0</v>
      </c>
      <c r="Y973">
        <v>0</v>
      </c>
      <c r="Z973">
        <v>0</v>
      </c>
      <c r="AA973">
        <v>66.8</v>
      </c>
      <c r="AB973">
        <v>55</v>
      </c>
      <c r="AC973">
        <v>3145</v>
      </c>
      <c r="AD973">
        <v>8.0535691691345406</v>
      </c>
      <c r="AE973">
        <f t="shared" si="46"/>
        <v>3144.9999999999991</v>
      </c>
      <c r="AF973">
        <v>7.9601117308449201</v>
      </c>
      <c r="AG973">
        <f t="shared" si="47"/>
        <v>2864.3929756752532</v>
      </c>
      <c r="AH973">
        <v>9.3457438289620498E-2</v>
      </c>
      <c r="AI973">
        <v>3145</v>
      </c>
      <c r="AK973">
        <v>1</v>
      </c>
      <c r="AL973">
        <v>0</v>
      </c>
      <c r="AM973">
        <v>5.98</v>
      </c>
      <c r="AN973">
        <v>5.9</v>
      </c>
      <c r="AO973">
        <v>3.97</v>
      </c>
    </row>
    <row r="974" spans="1:41" x14ac:dyDescent="0.3">
      <c r="A974">
        <v>1</v>
      </c>
      <c r="B974">
        <v>0.7</v>
      </c>
      <c r="C974">
        <f t="shared" si="45"/>
        <v>0.9245641699070527</v>
      </c>
      <c r="D974" t="s">
        <v>46</v>
      </c>
      <c r="E974">
        <v>0</v>
      </c>
      <c r="F974">
        <v>0</v>
      </c>
      <c r="G974">
        <v>0</v>
      </c>
      <c r="H974">
        <v>1</v>
      </c>
      <c r="I974">
        <v>0</v>
      </c>
      <c r="J974" t="s">
        <v>48</v>
      </c>
      <c r="K974">
        <v>0</v>
      </c>
      <c r="L974">
        <v>0</v>
      </c>
      <c r="M974">
        <v>1</v>
      </c>
      <c r="N974">
        <v>0</v>
      </c>
      <c r="O974">
        <v>0</v>
      </c>
      <c r="P974">
        <v>0</v>
      </c>
      <c r="Q974">
        <v>0</v>
      </c>
      <c r="R974" t="s">
        <v>36</v>
      </c>
      <c r="S974">
        <v>0</v>
      </c>
      <c r="T974">
        <v>0</v>
      </c>
      <c r="U974">
        <v>1</v>
      </c>
      <c r="V974">
        <v>0</v>
      </c>
      <c r="W974">
        <v>0</v>
      </c>
      <c r="X974">
        <v>0</v>
      </c>
      <c r="Y974">
        <v>0</v>
      </c>
      <c r="Z974">
        <v>0</v>
      </c>
      <c r="AA974">
        <v>61</v>
      </c>
      <c r="AB974">
        <v>59</v>
      </c>
      <c r="AC974">
        <v>2423</v>
      </c>
      <c r="AD974">
        <v>7.7927617208165261</v>
      </c>
      <c r="AE974">
        <f t="shared" si="46"/>
        <v>2423.0000000000009</v>
      </c>
      <c r="AF974">
        <v>7.7550638674688432</v>
      </c>
      <c r="AG974">
        <f t="shared" si="47"/>
        <v>2333.3583656997807</v>
      </c>
      <c r="AH974">
        <v>3.769785334768283E-2</v>
      </c>
      <c r="AI974">
        <v>2423</v>
      </c>
      <c r="AK974">
        <v>1</v>
      </c>
      <c r="AL974">
        <v>0</v>
      </c>
      <c r="AM974">
        <v>5.75</v>
      </c>
      <c r="AN974">
        <v>5.69</v>
      </c>
      <c r="AO974">
        <v>3.49</v>
      </c>
    </row>
    <row r="975" spans="1:41" x14ac:dyDescent="0.3">
      <c r="A975">
        <v>1</v>
      </c>
      <c r="B975">
        <v>0.7</v>
      </c>
      <c r="C975">
        <f t="shared" si="45"/>
        <v>0.9245641699070527</v>
      </c>
      <c r="D975" t="s">
        <v>52</v>
      </c>
      <c r="E975">
        <v>0</v>
      </c>
      <c r="F975">
        <v>0</v>
      </c>
      <c r="G975">
        <v>0</v>
      </c>
      <c r="H975">
        <v>0</v>
      </c>
      <c r="I975">
        <v>1</v>
      </c>
      <c r="J975" t="s">
        <v>38</v>
      </c>
      <c r="K975">
        <v>0</v>
      </c>
      <c r="L975">
        <v>0</v>
      </c>
      <c r="M975">
        <v>0</v>
      </c>
      <c r="N975">
        <v>0</v>
      </c>
      <c r="O975">
        <v>1</v>
      </c>
      <c r="P975">
        <v>0</v>
      </c>
      <c r="Q975">
        <v>0</v>
      </c>
      <c r="R975" t="s">
        <v>36</v>
      </c>
      <c r="S975">
        <v>0</v>
      </c>
      <c r="T975">
        <v>0</v>
      </c>
      <c r="U975">
        <v>1</v>
      </c>
      <c r="V975">
        <v>0</v>
      </c>
      <c r="W975">
        <v>0</v>
      </c>
      <c r="X975">
        <v>0</v>
      </c>
      <c r="Y975">
        <v>0</v>
      </c>
      <c r="Z975">
        <v>0</v>
      </c>
      <c r="AA975">
        <v>63.3</v>
      </c>
      <c r="AB975">
        <v>58</v>
      </c>
      <c r="AC975">
        <v>2048</v>
      </c>
      <c r="AD975">
        <v>7.6246189861593985</v>
      </c>
      <c r="AE975">
        <f t="shared" si="46"/>
        <v>2048</v>
      </c>
      <c r="AF975">
        <v>7.6075593503518313</v>
      </c>
      <c r="AG975">
        <f t="shared" si="47"/>
        <v>2013.3581943102008</v>
      </c>
      <c r="AH975">
        <v>1.7059635807567197E-2</v>
      </c>
      <c r="AI975">
        <v>2048</v>
      </c>
      <c r="AK975">
        <v>1</v>
      </c>
      <c r="AL975">
        <v>0</v>
      </c>
      <c r="AM975">
        <v>5.61</v>
      </c>
      <c r="AN975">
        <v>5.64</v>
      </c>
      <c r="AO975">
        <v>3.56</v>
      </c>
    </row>
    <row r="976" spans="1:41" x14ac:dyDescent="0.3">
      <c r="A976">
        <v>1</v>
      </c>
      <c r="B976">
        <v>0.3</v>
      </c>
      <c r="C976">
        <f t="shared" si="45"/>
        <v>0.76739499771787789</v>
      </c>
      <c r="D976" t="s">
        <v>37</v>
      </c>
      <c r="E976">
        <v>0</v>
      </c>
      <c r="F976">
        <v>0</v>
      </c>
      <c r="G976">
        <v>1</v>
      </c>
      <c r="H976">
        <v>0</v>
      </c>
      <c r="I976">
        <v>0</v>
      </c>
      <c r="J976" t="s">
        <v>40</v>
      </c>
      <c r="K976">
        <v>0</v>
      </c>
      <c r="L976">
        <v>1</v>
      </c>
      <c r="M976">
        <v>0</v>
      </c>
      <c r="N976">
        <v>0</v>
      </c>
      <c r="O976">
        <v>0</v>
      </c>
      <c r="P976">
        <v>0</v>
      </c>
      <c r="Q976">
        <v>0</v>
      </c>
      <c r="R976" t="s">
        <v>41</v>
      </c>
      <c r="S976">
        <v>0</v>
      </c>
      <c r="T976">
        <v>0</v>
      </c>
      <c r="U976">
        <v>0</v>
      </c>
      <c r="V976">
        <v>0</v>
      </c>
      <c r="W976">
        <v>1</v>
      </c>
      <c r="X976">
        <v>0</v>
      </c>
      <c r="Y976">
        <v>0</v>
      </c>
      <c r="Z976">
        <v>0</v>
      </c>
      <c r="AA976">
        <v>60.5</v>
      </c>
      <c r="AB976">
        <v>55</v>
      </c>
      <c r="AC976">
        <v>775</v>
      </c>
      <c r="AD976">
        <v>6.6528630293533473</v>
      </c>
      <c r="AE976">
        <f t="shared" si="46"/>
        <v>775.00000000000023</v>
      </c>
      <c r="AF976">
        <v>6.5693369672887503</v>
      </c>
      <c r="AG976">
        <f t="shared" si="47"/>
        <v>712.89701236010831</v>
      </c>
      <c r="AH976">
        <v>8.3526062064597006E-2</v>
      </c>
      <c r="AI976">
        <v>775</v>
      </c>
      <c r="AK976">
        <v>1</v>
      </c>
      <c r="AL976">
        <v>0</v>
      </c>
      <c r="AM976">
        <v>4.3499999999999996</v>
      </c>
      <c r="AN976">
        <v>4.38</v>
      </c>
      <c r="AO976">
        <v>2.64</v>
      </c>
    </row>
    <row r="977" spans="1:41" x14ac:dyDescent="0.3">
      <c r="A977">
        <v>1</v>
      </c>
      <c r="B977">
        <v>0.33</v>
      </c>
      <c r="C977">
        <f t="shared" si="45"/>
        <v>0.78364833533306566</v>
      </c>
      <c r="D977" t="s">
        <v>46</v>
      </c>
      <c r="E977">
        <v>0</v>
      </c>
      <c r="F977">
        <v>0</v>
      </c>
      <c r="G977">
        <v>0</v>
      </c>
      <c r="H977">
        <v>1</v>
      </c>
      <c r="I977">
        <v>0</v>
      </c>
      <c r="J977" t="s">
        <v>40</v>
      </c>
      <c r="K977">
        <v>0</v>
      </c>
      <c r="L977">
        <v>1</v>
      </c>
      <c r="M977">
        <v>0</v>
      </c>
      <c r="N977">
        <v>0</v>
      </c>
      <c r="O977">
        <v>0</v>
      </c>
      <c r="P977">
        <v>0</v>
      </c>
      <c r="Q977">
        <v>0</v>
      </c>
      <c r="R977" t="s">
        <v>41</v>
      </c>
      <c r="S977">
        <v>0</v>
      </c>
      <c r="T977">
        <v>0</v>
      </c>
      <c r="U977">
        <v>0</v>
      </c>
      <c r="V977">
        <v>0</v>
      </c>
      <c r="W977">
        <v>1</v>
      </c>
      <c r="X977">
        <v>0</v>
      </c>
      <c r="Y977">
        <v>0</v>
      </c>
      <c r="Z977">
        <v>0</v>
      </c>
      <c r="AA977">
        <v>60.9</v>
      </c>
      <c r="AB977">
        <v>58</v>
      </c>
      <c r="AC977">
        <v>781</v>
      </c>
      <c r="AD977">
        <v>6.6605751498396861</v>
      </c>
      <c r="AE977">
        <f t="shared" si="46"/>
        <v>781.00000000000011</v>
      </c>
      <c r="AF977">
        <v>6.707864289402691</v>
      </c>
      <c r="AG977">
        <f t="shared" si="47"/>
        <v>818.82000812647209</v>
      </c>
      <c r="AH977">
        <v>-4.7289139563004845E-2</v>
      </c>
      <c r="AI977">
        <v>781</v>
      </c>
      <c r="AK977">
        <v>1</v>
      </c>
      <c r="AL977">
        <v>0</v>
      </c>
      <c r="AM977">
        <v>4.45</v>
      </c>
      <c r="AN977">
        <v>4.49</v>
      </c>
      <c r="AO977">
        <v>2.72</v>
      </c>
    </row>
    <row r="978" spans="1:41" x14ac:dyDescent="0.3">
      <c r="A978">
        <v>1</v>
      </c>
      <c r="B978">
        <v>0.41</v>
      </c>
      <c r="C978">
        <f t="shared" si="45"/>
        <v>0.82196092099022677</v>
      </c>
      <c r="D978" t="s">
        <v>52</v>
      </c>
      <c r="E978">
        <v>0</v>
      </c>
      <c r="F978">
        <v>0</v>
      </c>
      <c r="G978">
        <v>0</v>
      </c>
      <c r="H978">
        <v>0</v>
      </c>
      <c r="I978">
        <v>1</v>
      </c>
      <c r="J978" t="s">
        <v>47</v>
      </c>
      <c r="K978">
        <v>0</v>
      </c>
      <c r="L978">
        <v>0</v>
      </c>
      <c r="M978">
        <v>0</v>
      </c>
      <c r="N978">
        <v>1</v>
      </c>
      <c r="O978">
        <v>0</v>
      </c>
      <c r="P978">
        <v>0</v>
      </c>
      <c r="Q978">
        <v>0</v>
      </c>
      <c r="R978" t="s">
        <v>41</v>
      </c>
      <c r="S978">
        <v>0</v>
      </c>
      <c r="T978">
        <v>0</v>
      </c>
      <c r="U978">
        <v>0</v>
      </c>
      <c r="V978">
        <v>0</v>
      </c>
      <c r="W978">
        <v>1</v>
      </c>
      <c r="X978">
        <v>0</v>
      </c>
      <c r="Y978">
        <v>0</v>
      </c>
      <c r="Z978">
        <v>0</v>
      </c>
      <c r="AA978">
        <v>60.6</v>
      </c>
      <c r="AB978">
        <v>56</v>
      </c>
      <c r="AC978">
        <v>976</v>
      </c>
      <c r="AD978">
        <v>6.8834625864130921</v>
      </c>
      <c r="AE978">
        <f t="shared" si="46"/>
        <v>975.99999999999955</v>
      </c>
      <c r="AF978">
        <v>6.9134130466981496</v>
      </c>
      <c r="AG978">
        <f t="shared" si="47"/>
        <v>1005.6738031110265</v>
      </c>
      <c r="AH978">
        <v>-2.9950460285057545E-2</v>
      </c>
      <c r="AI978">
        <v>976</v>
      </c>
      <c r="AK978">
        <v>1</v>
      </c>
      <c r="AL978">
        <v>0</v>
      </c>
      <c r="AM978">
        <v>4.83</v>
      </c>
      <c r="AN978">
        <v>4.87</v>
      </c>
      <c r="AO978">
        <v>2.94</v>
      </c>
    </row>
    <row r="979" spans="1:41" x14ac:dyDescent="0.3">
      <c r="A979">
        <v>1</v>
      </c>
      <c r="B979">
        <v>0.72</v>
      </c>
      <c r="C979">
        <f t="shared" si="45"/>
        <v>0.93030941457244143</v>
      </c>
      <c r="D979" t="s">
        <v>42</v>
      </c>
      <c r="E979">
        <v>1</v>
      </c>
      <c r="F979">
        <v>0</v>
      </c>
      <c r="G979">
        <v>0</v>
      </c>
      <c r="H979">
        <v>0</v>
      </c>
      <c r="I979">
        <v>0</v>
      </c>
      <c r="J979" t="s">
        <v>38</v>
      </c>
      <c r="K979">
        <v>0</v>
      </c>
      <c r="L979">
        <v>0</v>
      </c>
      <c r="M979">
        <v>0</v>
      </c>
      <c r="N979">
        <v>0</v>
      </c>
      <c r="O979">
        <v>1</v>
      </c>
      <c r="P979">
        <v>0</v>
      </c>
      <c r="Q979">
        <v>0</v>
      </c>
      <c r="R979" t="s">
        <v>39</v>
      </c>
      <c r="S979">
        <v>0</v>
      </c>
      <c r="T979">
        <v>0</v>
      </c>
      <c r="U979">
        <v>0</v>
      </c>
      <c r="V979">
        <v>0</v>
      </c>
      <c r="W979">
        <v>0</v>
      </c>
      <c r="X979">
        <v>0</v>
      </c>
      <c r="Y979">
        <v>0</v>
      </c>
      <c r="Z979">
        <v>1</v>
      </c>
      <c r="AA979">
        <v>56.5</v>
      </c>
      <c r="AB979">
        <v>68</v>
      </c>
      <c r="AC979">
        <v>2608</v>
      </c>
      <c r="AD979">
        <v>7.8663389230465439</v>
      </c>
      <c r="AE979">
        <f t="shared" si="46"/>
        <v>2608.0000000000009</v>
      </c>
      <c r="AF979">
        <v>7.8540222949722978</v>
      </c>
      <c r="AG979">
        <f t="shared" si="47"/>
        <v>2576.0752402577796</v>
      </c>
      <c r="AH979">
        <v>1.2316628074246161E-2</v>
      </c>
      <c r="AI979">
        <v>2608</v>
      </c>
      <c r="AK979">
        <v>1</v>
      </c>
      <c r="AL979">
        <v>0</v>
      </c>
      <c r="AM979">
        <v>6.03</v>
      </c>
      <c r="AN979">
        <v>5.89</v>
      </c>
      <c r="AO979">
        <v>3.37</v>
      </c>
    </row>
    <row r="980" spans="1:41" x14ac:dyDescent="0.3">
      <c r="A980">
        <v>1</v>
      </c>
      <c r="B980">
        <v>0.5</v>
      </c>
      <c r="C980">
        <f t="shared" si="45"/>
        <v>0.85862494972146253</v>
      </c>
      <c r="D980" t="s">
        <v>52</v>
      </c>
      <c r="E980">
        <v>0</v>
      </c>
      <c r="F980">
        <v>0</v>
      </c>
      <c r="G980">
        <v>0</v>
      </c>
      <c r="H980">
        <v>0</v>
      </c>
      <c r="I980">
        <v>1</v>
      </c>
      <c r="J980" t="s">
        <v>40</v>
      </c>
      <c r="K980">
        <v>0</v>
      </c>
      <c r="L980">
        <v>1</v>
      </c>
      <c r="M980">
        <v>0</v>
      </c>
      <c r="N980">
        <v>0</v>
      </c>
      <c r="O980">
        <v>0</v>
      </c>
      <c r="P980">
        <v>0</v>
      </c>
      <c r="Q980">
        <v>0</v>
      </c>
      <c r="R980" t="s">
        <v>49</v>
      </c>
      <c r="S980">
        <v>0</v>
      </c>
      <c r="T980">
        <v>0</v>
      </c>
      <c r="U980">
        <v>0</v>
      </c>
      <c r="V980">
        <v>0</v>
      </c>
      <c r="W980">
        <v>0</v>
      </c>
      <c r="X980">
        <v>1</v>
      </c>
      <c r="Y980">
        <v>0</v>
      </c>
      <c r="Z980">
        <v>0</v>
      </c>
      <c r="AA980">
        <v>63.5</v>
      </c>
      <c r="AB980">
        <v>54</v>
      </c>
      <c r="AC980">
        <v>1629</v>
      </c>
      <c r="AD980">
        <v>7.3957216086020452</v>
      </c>
      <c r="AE980">
        <f t="shared" si="46"/>
        <v>1629</v>
      </c>
      <c r="AF980">
        <v>7.2980968915350211</v>
      </c>
      <c r="AG980">
        <f t="shared" si="47"/>
        <v>1477.4854352532072</v>
      </c>
      <c r="AH980">
        <v>9.7624717067024136E-2</v>
      </c>
      <c r="AI980">
        <v>1629</v>
      </c>
      <c r="AK980">
        <v>1</v>
      </c>
      <c r="AL980">
        <v>0</v>
      </c>
      <c r="AM980">
        <v>5.08</v>
      </c>
      <c r="AN980">
        <v>5.03</v>
      </c>
      <c r="AO980">
        <v>3.21</v>
      </c>
    </row>
    <row r="981" spans="1:41" x14ac:dyDescent="0.3">
      <c r="A981">
        <v>1</v>
      </c>
      <c r="B981">
        <v>0.53</v>
      </c>
      <c r="C981">
        <f t="shared" si="45"/>
        <v>0.86969758421831245</v>
      </c>
      <c r="D981" t="s">
        <v>37</v>
      </c>
      <c r="E981">
        <v>0</v>
      </c>
      <c r="F981">
        <v>0</v>
      </c>
      <c r="G981">
        <v>1</v>
      </c>
      <c r="H981">
        <v>0</v>
      </c>
      <c r="I981">
        <v>0</v>
      </c>
      <c r="J981" t="s">
        <v>47</v>
      </c>
      <c r="K981">
        <v>0</v>
      </c>
      <c r="L981">
        <v>0</v>
      </c>
      <c r="M981">
        <v>0</v>
      </c>
      <c r="N981">
        <v>1</v>
      </c>
      <c r="O981">
        <v>0</v>
      </c>
      <c r="P981">
        <v>0</v>
      </c>
      <c r="Q981">
        <v>0</v>
      </c>
      <c r="R981" t="s">
        <v>39</v>
      </c>
      <c r="S981">
        <v>0</v>
      </c>
      <c r="T981">
        <v>0</v>
      </c>
      <c r="U981">
        <v>0</v>
      </c>
      <c r="V981">
        <v>0</v>
      </c>
      <c r="W981">
        <v>0</v>
      </c>
      <c r="X981">
        <v>0</v>
      </c>
      <c r="Y981">
        <v>0</v>
      </c>
      <c r="Z981">
        <v>1</v>
      </c>
      <c r="AA981">
        <v>62.5</v>
      </c>
      <c r="AB981">
        <v>54</v>
      </c>
      <c r="AC981">
        <v>1914</v>
      </c>
      <c r="AD981">
        <v>7.5569505720128998</v>
      </c>
      <c r="AE981">
        <f t="shared" si="46"/>
        <v>1914.0000000000005</v>
      </c>
      <c r="AF981">
        <v>7.5592784650141098</v>
      </c>
      <c r="AG981">
        <f t="shared" si="47"/>
        <v>1918.4607772959957</v>
      </c>
      <c r="AH981">
        <v>-2.3278930012100574E-3</v>
      </c>
      <c r="AI981">
        <v>1914</v>
      </c>
      <c r="AK981">
        <v>1</v>
      </c>
      <c r="AL981">
        <v>0</v>
      </c>
      <c r="AM981">
        <v>5.21</v>
      </c>
      <c r="AN981">
        <v>5.19</v>
      </c>
      <c r="AO981">
        <v>3.25</v>
      </c>
    </row>
    <row r="982" spans="1:41" x14ac:dyDescent="0.3">
      <c r="A982">
        <v>1</v>
      </c>
      <c r="B982">
        <v>0.59</v>
      </c>
      <c r="C982">
        <f t="shared" si="45"/>
        <v>0.89045167945814385</v>
      </c>
      <c r="D982" t="s">
        <v>52</v>
      </c>
      <c r="E982">
        <v>0</v>
      </c>
      <c r="F982">
        <v>0</v>
      </c>
      <c r="G982">
        <v>0</v>
      </c>
      <c r="H982">
        <v>0</v>
      </c>
      <c r="I982">
        <v>1</v>
      </c>
      <c r="J982" t="s">
        <v>47</v>
      </c>
      <c r="K982">
        <v>0</v>
      </c>
      <c r="L982">
        <v>0</v>
      </c>
      <c r="M982">
        <v>0</v>
      </c>
      <c r="N982">
        <v>1</v>
      </c>
      <c r="O982">
        <v>0</v>
      </c>
      <c r="P982">
        <v>0</v>
      </c>
      <c r="Q982">
        <v>0</v>
      </c>
      <c r="R982" t="s">
        <v>49</v>
      </c>
      <c r="S982">
        <v>0</v>
      </c>
      <c r="T982">
        <v>0</v>
      </c>
      <c r="U982">
        <v>0</v>
      </c>
      <c r="V982">
        <v>0</v>
      </c>
      <c r="W982">
        <v>0</v>
      </c>
      <c r="X982">
        <v>1</v>
      </c>
      <c r="Y982">
        <v>0</v>
      </c>
      <c r="Z982">
        <v>0</v>
      </c>
      <c r="AA982">
        <v>62.8</v>
      </c>
      <c r="AB982">
        <v>59</v>
      </c>
      <c r="AC982">
        <v>1623</v>
      </c>
      <c r="AD982">
        <v>7.3920315675145911</v>
      </c>
      <c r="AE982">
        <f t="shared" si="46"/>
        <v>1622.9999999999998</v>
      </c>
      <c r="AF982">
        <v>7.552270285777178</v>
      </c>
      <c r="AG982">
        <f t="shared" si="47"/>
        <v>1905.0628626393693</v>
      </c>
      <c r="AH982">
        <v>-0.16023871826258684</v>
      </c>
      <c r="AI982">
        <v>1623</v>
      </c>
      <c r="AK982">
        <v>1</v>
      </c>
      <c r="AL982">
        <v>0</v>
      </c>
      <c r="AM982">
        <v>5.28</v>
      </c>
      <c r="AN982">
        <v>5.33</v>
      </c>
      <c r="AO982">
        <v>3.33</v>
      </c>
    </row>
    <row r="983" spans="1:41" x14ac:dyDescent="0.3">
      <c r="A983">
        <v>1</v>
      </c>
      <c r="B983">
        <v>0.53</v>
      </c>
      <c r="C983">
        <f t="shared" si="45"/>
        <v>0.86969758421831245</v>
      </c>
      <c r="D983" t="s">
        <v>37</v>
      </c>
      <c r="E983">
        <v>0</v>
      </c>
      <c r="F983">
        <v>0</v>
      </c>
      <c r="G983">
        <v>1</v>
      </c>
      <c r="H983">
        <v>0</v>
      </c>
      <c r="I983">
        <v>0</v>
      </c>
      <c r="J983" t="s">
        <v>51</v>
      </c>
      <c r="K983">
        <v>1</v>
      </c>
      <c r="L983">
        <v>0</v>
      </c>
      <c r="M983">
        <v>0</v>
      </c>
      <c r="N983">
        <v>0</v>
      </c>
      <c r="O983">
        <v>0</v>
      </c>
      <c r="P983">
        <v>0</v>
      </c>
      <c r="Q983">
        <v>0</v>
      </c>
      <c r="R983" t="s">
        <v>49</v>
      </c>
      <c r="S983">
        <v>0</v>
      </c>
      <c r="T983">
        <v>0</v>
      </c>
      <c r="U983">
        <v>0</v>
      </c>
      <c r="V983">
        <v>0</v>
      </c>
      <c r="W983">
        <v>0</v>
      </c>
      <c r="X983">
        <v>1</v>
      </c>
      <c r="Y983">
        <v>0</v>
      </c>
      <c r="Z983">
        <v>0</v>
      </c>
      <c r="AA983">
        <v>60.2</v>
      </c>
      <c r="AB983">
        <v>57</v>
      </c>
      <c r="AC983">
        <v>1956</v>
      </c>
      <c r="AD983">
        <v>7.5786568505947622</v>
      </c>
      <c r="AE983">
        <f t="shared" si="46"/>
        <v>1955.9999999999993</v>
      </c>
      <c r="AF983">
        <v>7.5209619294578491</v>
      </c>
      <c r="AG983">
        <f t="shared" si="47"/>
        <v>1846.3424913408201</v>
      </c>
      <c r="AH983">
        <v>5.7694921136913102E-2</v>
      </c>
      <c r="AI983">
        <v>1956</v>
      </c>
      <c r="AK983">
        <v>1</v>
      </c>
      <c r="AL983">
        <v>0</v>
      </c>
      <c r="AM983">
        <v>5.26</v>
      </c>
      <c r="AN983">
        <v>5.24</v>
      </c>
      <c r="AO983">
        <v>3.16</v>
      </c>
    </row>
    <row r="984" spans="1:41" x14ac:dyDescent="0.3">
      <c r="A984">
        <v>1</v>
      </c>
      <c r="B984">
        <v>0.37</v>
      </c>
      <c r="C984">
        <f t="shared" si="45"/>
        <v>0.80361412028656642</v>
      </c>
      <c r="D984" t="s">
        <v>37</v>
      </c>
      <c r="E984">
        <v>0</v>
      </c>
      <c r="F984">
        <v>0</v>
      </c>
      <c r="G984">
        <v>1</v>
      </c>
      <c r="H984">
        <v>0</v>
      </c>
      <c r="I984">
        <v>0</v>
      </c>
      <c r="J984" t="s">
        <v>51</v>
      </c>
      <c r="K984">
        <v>1</v>
      </c>
      <c r="L984">
        <v>0</v>
      </c>
      <c r="M984">
        <v>0</v>
      </c>
      <c r="N984">
        <v>0</v>
      </c>
      <c r="O984">
        <v>0</v>
      </c>
      <c r="P984">
        <v>0</v>
      </c>
      <c r="Q984">
        <v>0</v>
      </c>
      <c r="R984" t="s">
        <v>49</v>
      </c>
      <c r="S984">
        <v>0</v>
      </c>
      <c r="T984">
        <v>0</v>
      </c>
      <c r="U984">
        <v>0</v>
      </c>
      <c r="V984">
        <v>0</v>
      </c>
      <c r="W984">
        <v>0</v>
      </c>
      <c r="X984">
        <v>1</v>
      </c>
      <c r="Y984">
        <v>0</v>
      </c>
      <c r="Z984">
        <v>0</v>
      </c>
      <c r="AA984">
        <v>61.3</v>
      </c>
      <c r="AB984">
        <v>56</v>
      </c>
      <c r="AC984">
        <v>876</v>
      </c>
      <c r="AD984">
        <v>6.7753660909363917</v>
      </c>
      <c r="AE984">
        <f t="shared" si="46"/>
        <v>876.00000000000023</v>
      </c>
      <c r="AF984">
        <v>6.9141496902561173</v>
      </c>
      <c r="AG984">
        <f t="shared" si="47"/>
        <v>1006.4148991678105</v>
      </c>
      <c r="AH984">
        <v>-0.1387835993197255</v>
      </c>
      <c r="AI984">
        <v>876</v>
      </c>
      <c r="AK984">
        <v>1</v>
      </c>
      <c r="AL984">
        <v>0</v>
      </c>
      <c r="AM984">
        <v>4.5999999999999996</v>
      </c>
      <c r="AN984">
        <v>4.6399999999999997</v>
      </c>
      <c r="AO984">
        <v>2.83</v>
      </c>
    </row>
    <row r="985" spans="1:41" x14ac:dyDescent="0.3">
      <c r="A985">
        <v>1</v>
      </c>
      <c r="B985">
        <v>0.32</v>
      </c>
      <c r="C985">
        <f t="shared" si="45"/>
        <v>0.77836353222053056</v>
      </c>
      <c r="D985" t="s">
        <v>46</v>
      </c>
      <c r="E985">
        <v>0</v>
      </c>
      <c r="F985">
        <v>0</v>
      </c>
      <c r="G985">
        <v>0</v>
      </c>
      <c r="H985">
        <v>1</v>
      </c>
      <c r="I985">
        <v>0</v>
      </c>
      <c r="J985" t="s">
        <v>40</v>
      </c>
      <c r="K985">
        <v>0</v>
      </c>
      <c r="L985">
        <v>1</v>
      </c>
      <c r="M985">
        <v>0</v>
      </c>
      <c r="N985">
        <v>0</v>
      </c>
      <c r="O985">
        <v>0</v>
      </c>
      <c r="P985">
        <v>0</v>
      </c>
      <c r="Q985">
        <v>0</v>
      </c>
      <c r="R985" t="s">
        <v>49</v>
      </c>
      <c r="S985">
        <v>0</v>
      </c>
      <c r="T985">
        <v>0</v>
      </c>
      <c r="U985">
        <v>0</v>
      </c>
      <c r="V985">
        <v>0</v>
      </c>
      <c r="W985">
        <v>0</v>
      </c>
      <c r="X985">
        <v>1</v>
      </c>
      <c r="Y985">
        <v>0</v>
      </c>
      <c r="Z985">
        <v>0</v>
      </c>
      <c r="AA985">
        <v>61.3</v>
      </c>
      <c r="AB985">
        <v>59</v>
      </c>
      <c r="AC985">
        <v>702</v>
      </c>
      <c r="AD985">
        <v>6.5539334040258108</v>
      </c>
      <c r="AE985">
        <f t="shared" si="46"/>
        <v>701.99999999999977</v>
      </c>
      <c r="AF985">
        <v>6.6181923769063289</v>
      </c>
      <c r="AG985">
        <f t="shared" si="47"/>
        <v>748.59070352071444</v>
      </c>
      <c r="AH985">
        <v>-6.4258972880518073E-2</v>
      </c>
      <c r="AI985">
        <v>702</v>
      </c>
      <c r="AK985">
        <v>1</v>
      </c>
      <c r="AL985">
        <v>0</v>
      </c>
      <c r="AM985">
        <v>4.3499999999999996</v>
      </c>
      <c r="AN985">
        <v>4.3899999999999997</v>
      </c>
      <c r="AO985">
        <v>2.68</v>
      </c>
    </row>
    <row r="986" spans="1:41" x14ac:dyDescent="0.3">
      <c r="A986">
        <v>1</v>
      </c>
      <c r="B986">
        <v>0.35</v>
      </c>
      <c r="C986">
        <f t="shared" si="45"/>
        <v>0.79385386390070878</v>
      </c>
      <c r="D986" t="s">
        <v>52</v>
      </c>
      <c r="E986">
        <v>0</v>
      </c>
      <c r="F986">
        <v>0</v>
      </c>
      <c r="G986">
        <v>0</v>
      </c>
      <c r="H986">
        <v>0</v>
      </c>
      <c r="I986">
        <v>1</v>
      </c>
      <c r="J986" t="s">
        <v>51</v>
      </c>
      <c r="K986">
        <v>1</v>
      </c>
      <c r="L986">
        <v>0</v>
      </c>
      <c r="M986">
        <v>0</v>
      </c>
      <c r="N986">
        <v>0</v>
      </c>
      <c r="O986">
        <v>0</v>
      </c>
      <c r="P986">
        <v>0</v>
      </c>
      <c r="Q986">
        <v>0</v>
      </c>
      <c r="R986" t="s">
        <v>49</v>
      </c>
      <c r="S986">
        <v>0</v>
      </c>
      <c r="T986">
        <v>0</v>
      </c>
      <c r="U986">
        <v>0</v>
      </c>
      <c r="V986">
        <v>0</v>
      </c>
      <c r="W986">
        <v>0</v>
      </c>
      <c r="X986">
        <v>1</v>
      </c>
      <c r="Y986">
        <v>0</v>
      </c>
      <c r="Z986">
        <v>0</v>
      </c>
      <c r="AA986">
        <v>62.8</v>
      </c>
      <c r="AB986">
        <v>58</v>
      </c>
      <c r="AC986">
        <v>685</v>
      </c>
      <c r="AD986">
        <v>6.5294188382622256</v>
      </c>
      <c r="AE986">
        <f t="shared" si="46"/>
        <v>685.00000000000023</v>
      </c>
      <c r="AF986">
        <v>6.7595817228562893</v>
      </c>
      <c r="AG986">
        <f t="shared" si="47"/>
        <v>862.28144772713222</v>
      </c>
      <c r="AH986">
        <v>-0.23016288459406375</v>
      </c>
      <c r="AI986">
        <v>685</v>
      </c>
      <c r="AK986">
        <v>1</v>
      </c>
      <c r="AL986">
        <v>0</v>
      </c>
      <c r="AM986">
        <v>4.47</v>
      </c>
      <c r="AN986">
        <v>4.51</v>
      </c>
      <c r="AO986">
        <v>2.82</v>
      </c>
    </row>
    <row r="987" spans="1:41" x14ac:dyDescent="0.3">
      <c r="A987">
        <v>1</v>
      </c>
      <c r="B987">
        <v>0.38</v>
      </c>
      <c r="C987">
        <f t="shared" si="45"/>
        <v>0.80834063819684221</v>
      </c>
      <c r="D987" t="s">
        <v>37</v>
      </c>
      <c r="E987">
        <v>0</v>
      </c>
      <c r="F987">
        <v>0</v>
      </c>
      <c r="G987">
        <v>1</v>
      </c>
      <c r="H987">
        <v>0</v>
      </c>
      <c r="I987">
        <v>0</v>
      </c>
      <c r="J987" t="s">
        <v>48</v>
      </c>
      <c r="K987">
        <v>0</v>
      </c>
      <c r="L987">
        <v>0</v>
      </c>
      <c r="M987">
        <v>1</v>
      </c>
      <c r="N987">
        <v>0</v>
      </c>
      <c r="O987">
        <v>0</v>
      </c>
      <c r="P987">
        <v>0</v>
      </c>
      <c r="Q987">
        <v>0</v>
      </c>
      <c r="R987" t="s">
        <v>41</v>
      </c>
      <c r="S987">
        <v>0</v>
      </c>
      <c r="T987">
        <v>0</v>
      </c>
      <c r="U987">
        <v>0</v>
      </c>
      <c r="V987">
        <v>0</v>
      </c>
      <c r="W987">
        <v>1</v>
      </c>
      <c r="X987">
        <v>0</v>
      </c>
      <c r="Y987">
        <v>0</v>
      </c>
      <c r="Z987">
        <v>0</v>
      </c>
      <c r="AA987">
        <v>61.3</v>
      </c>
      <c r="AB987">
        <v>56</v>
      </c>
      <c r="AC987">
        <v>1116</v>
      </c>
      <c r="AD987">
        <v>7.0175061429412562</v>
      </c>
      <c r="AE987">
        <f t="shared" si="46"/>
        <v>1116</v>
      </c>
      <c r="AF987">
        <v>6.9131185090312997</v>
      </c>
      <c r="AG987">
        <f t="shared" si="47"/>
        <v>1005.3776379134903</v>
      </c>
      <c r="AH987">
        <v>0.10438763390995653</v>
      </c>
      <c r="AI987">
        <v>1116</v>
      </c>
      <c r="AK987">
        <v>1</v>
      </c>
      <c r="AL987">
        <v>0</v>
      </c>
      <c r="AM987">
        <v>4.68</v>
      </c>
      <c r="AN987">
        <v>4.72</v>
      </c>
      <c r="AO987">
        <v>2.88</v>
      </c>
    </row>
    <row r="988" spans="1:41" x14ac:dyDescent="0.3">
      <c r="A988">
        <v>1</v>
      </c>
      <c r="B988">
        <v>0.32</v>
      </c>
      <c r="C988">
        <f t="shared" si="45"/>
        <v>0.77836353222053056</v>
      </c>
      <c r="D988" t="s">
        <v>46</v>
      </c>
      <c r="E988">
        <v>0</v>
      </c>
      <c r="F988">
        <v>0</v>
      </c>
      <c r="G988">
        <v>0</v>
      </c>
      <c r="H988">
        <v>1</v>
      </c>
      <c r="I988">
        <v>0</v>
      </c>
      <c r="J988" t="s">
        <v>47</v>
      </c>
      <c r="K988">
        <v>0</v>
      </c>
      <c r="L988">
        <v>0</v>
      </c>
      <c r="M988">
        <v>0</v>
      </c>
      <c r="N988">
        <v>1</v>
      </c>
      <c r="O988">
        <v>0</v>
      </c>
      <c r="P988">
        <v>0</v>
      </c>
      <c r="Q988">
        <v>0</v>
      </c>
      <c r="R988" t="s">
        <v>41</v>
      </c>
      <c r="S988">
        <v>0</v>
      </c>
      <c r="T988">
        <v>0</v>
      </c>
      <c r="U988">
        <v>0</v>
      </c>
      <c r="V988">
        <v>0</v>
      </c>
      <c r="W988">
        <v>1</v>
      </c>
      <c r="X988">
        <v>0</v>
      </c>
      <c r="Y988">
        <v>0</v>
      </c>
      <c r="Z988">
        <v>0</v>
      </c>
      <c r="AA988">
        <v>60.6</v>
      </c>
      <c r="AB988">
        <v>60</v>
      </c>
      <c r="AC988">
        <v>645</v>
      </c>
      <c r="AD988">
        <v>6.4692503167957724</v>
      </c>
      <c r="AE988">
        <f t="shared" si="46"/>
        <v>645</v>
      </c>
      <c r="AF988">
        <v>6.5495107889675008</v>
      </c>
      <c r="AG988">
        <f t="shared" si="47"/>
        <v>698.90217951215777</v>
      </c>
      <c r="AH988">
        <v>-8.0260472171728381E-2</v>
      </c>
      <c r="AI988">
        <v>645</v>
      </c>
      <c r="AK988">
        <v>1</v>
      </c>
      <c r="AL988">
        <v>0</v>
      </c>
      <c r="AM988">
        <v>4.4000000000000004</v>
      </c>
      <c r="AN988">
        <v>4.4400000000000004</v>
      </c>
      <c r="AO988">
        <v>2.68</v>
      </c>
    </row>
    <row r="989" spans="1:41" x14ac:dyDescent="0.3">
      <c r="A989">
        <v>1</v>
      </c>
      <c r="B989">
        <v>0.5</v>
      </c>
      <c r="C989">
        <f t="shared" si="45"/>
        <v>0.85862494972146253</v>
      </c>
      <c r="D989" t="s">
        <v>34</v>
      </c>
      <c r="E989">
        <v>0</v>
      </c>
      <c r="F989">
        <v>1</v>
      </c>
      <c r="G989">
        <v>0</v>
      </c>
      <c r="H989">
        <v>0</v>
      </c>
      <c r="I989">
        <v>0</v>
      </c>
      <c r="J989" t="s">
        <v>51</v>
      </c>
      <c r="K989">
        <v>1</v>
      </c>
      <c r="L989">
        <v>0</v>
      </c>
      <c r="M989">
        <v>0</v>
      </c>
      <c r="N989">
        <v>0</v>
      </c>
      <c r="O989">
        <v>0</v>
      </c>
      <c r="P989">
        <v>0</v>
      </c>
      <c r="Q989">
        <v>0</v>
      </c>
      <c r="R989" t="s">
        <v>36</v>
      </c>
      <c r="S989">
        <v>0</v>
      </c>
      <c r="T989">
        <v>0</v>
      </c>
      <c r="U989">
        <v>1</v>
      </c>
      <c r="V989">
        <v>0</v>
      </c>
      <c r="W989">
        <v>0</v>
      </c>
      <c r="X989">
        <v>0</v>
      </c>
      <c r="Y989">
        <v>0</v>
      </c>
      <c r="Z989">
        <v>0</v>
      </c>
      <c r="AA989">
        <v>63.6</v>
      </c>
      <c r="AB989">
        <v>58</v>
      </c>
      <c r="AC989">
        <v>1436</v>
      </c>
      <c r="AD989">
        <v>7.2696167496081694</v>
      </c>
      <c r="AE989">
        <f t="shared" si="46"/>
        <v>1435.9999999999998</v>
      </c>
      <c r="AF989">
        <v>7.159252468330477</v>
      </c>
      <c r="AG989">
        <f t="shared" si="47"/>
        <v>1285.9492857033281</v>
      </c>
      <c r="AH989">
        <v>0.11036428127769238</v>
      </c>
      <c r="AI989">
        <v>1436</v>
      </c>
      <c r="AK989">
        <v>1</v>
      </c>
      <c r="AL989">
        <v>0</v>
      </c>
      <c r="AM989">
        <v>5.05</v>
      </c>
      <c r="AN989">
        <v>5.08</v>
      </c>
      <c r="AO989">
        <v>3.22</v>
      </c>
    </row>
    <row r="990" spans="1:41" x14ac:dyDescent="0.3">
      <c r="A990">
        <v>1</v>
      </c>
      <c r="B990">
        <v>0.7</v>
      </c>
      <c r="C990">
        <f t="shared" si="45"/>
        <v>0.9245641699070527</v>
      </c>
      <c r="D990" t="s">
        <v>46</v>
      </c>
      <c r="E990">
        <v>0</v>
      </c>
      <c r="F990">
        <v>0</v>
      </c>
      <c r="G990">
        <v>0</v>
      </c>
      <c r="H990">
        <v>1</v>
      </c>
      <c r="I990">
        <v>0</v>
      </c>
      <c r="J990" t="s">
        <v>38</v>
      </c>
      <c r="K990">
        <v>0</v>
      </c>
      <c r="L990">
        <v>0</v>
      </c>
      <c r="M990">
        <v>0</v>
      </c>
      <c r="N990">
        <v>0</v>
      </c>
      <c r="O990">
        <v>1</v>
      </c>
      <c r="P990">
        <v>0</v>
      </c>
      <c r="Q990">
        <v>0</v>
      </c>
      <c r="R990" t="s">
        <v>36</v>
      </c>
      <c r="S990">
        <v>0</v>
      </c>
      <c r="T990">
        <v>0</v>
      </c>
      <c r="U990">
        <v>1</v>
      </c>
      <c r="V990">
        <v>0</v>
      </c>
      <c r="W990">
        <v>0</v>
      </c>
      <c r="X990">
        <v>0</v>
      </c>
      <c r="Y990">
        <v>0</v>
      </c>
      <c r="Z990">
        <v>0</v>
      </c>
      <c r="AA990">
        <v>60.9</v>
      </c>
      <c r="AB990">
        <v>62</v>
      </c>
      <c r="AC990">
        <v>2331</v>
      </c>
      <c r="AD990">
        <v>7.7540526390357574</v>
      </c>
      <c r="AE990">
        <f t="shared" si="46"/>
        <v>2331.0000000000005</v>
      </c>
      <c r="AF990">
        <v>7.6265373452076766</v>
      </c>
      <c r="AG990">
        <f t="shared" si="47"/>
        <v>2051.9325701656326</v>
      </c>
      <c r="AH990">
        <v>0.1275152938280808</v>
      </c>
      <c r="AI990">
        <v>2331</v>
      </c>
      <c r="AK990">
        <v>1</v>
      </c>
      <c r="AL990">
        <v>0</v>
      </c>
      <c r="AM990">
        <v>5.72</v>
      </c>
      <c r="AN990">
        <v>5.65</v>
      </c>
      <c r="AO990">
        <v>3.46</v>
      </c>
    </row>
    <row r="991" spans="1:41" x14ac:dyDescent="0.3">
      <c r="A991">
        <v>1</v>
      </c>
      <c r="B991">
        <v>0.31</v>
      </c>
      <c r="C991">
        <f t="shared" si="45"/>
        <v>0.77294828243535307</v>
      </c>
      <c r="D991" t="s">
        <v>46</v>
      </c>
      <c r="E991">
        <v>0</v>
      </c>
      <c r="F991">
        <v>0</v>
      </c>
      <c r="G991">
        <v>0</v>
      </c>
      <c r="H991">
        <v>1</v>
      </c>
      <c r="I991">
        <v>0</v>
      </c>
      <c r="J991" t="s">
        <v>47</v>
      </c>
      <c r="K991">
        <v>0</v>
      </c>
      <c r="L991">
        <v>0</v>
      </c>
      <c r="M991">
        <v>0</v>
      </c>
      <c r="N991">
        <v>1</v>
      </c>
      <c r="O991">
        <v>0</v>
      </c>
      <c r="P991">
        <v>0</v>
      </c>
      <c r="Q991">
        <v>0</v>
      </c>
      <c r="R991" t="s">
        <v>43</v>
      </c>
      <c r="S991">
        <v>0</v>
      </c>
      <c r="T991">
        <v>0</v>
      </c>
      <c r="U991">
        <v>0</v>
      </c>
      <c r="V991">
        <v>0</v>
      </c>
      <c r="W991">
        <v>0</v>
      </c>
      <c r="X991">
        <v>0</v>
      </c>
      <c r="Y991">
        <v>1</v>
      </c>
      <c r="Z991">
        <v>0</v>
      </c>
      <c r="AA991">
        <v>60.7</v>
      </c>
      <c r="AB991">
        <v>58</v>
      </c>
      <c r="AC991">
        <v>1046</v>
      </c>
      <c r="AD991">
        <v>6.9527286446248686</v>
      </c>
      <c r="AE991">
        <f t="shared" si="46"/>
        <v>1046.0000000000005</v>
      </c>
      <c r="AF991">
        <v>6.6762773339503152</v>
      </c>
      <c r="AG991">
        <f t="shared" si="47"/>
        <v>793.36019284397889</v>
      </c>
      <c r="AH991">
        <v>0.27645131067455342</v>
      </c>
      <c r="AI991">
        <v>1046</v>
      </c>
      <c r="AK991">
        <v>1</v>
      </c>
      <c r="AL991">
        <v>0</v>
      </c>
      <c r="AM991">
        <v>4.4000000000000004</v>
      </c>
      <c r="AN991">
        <v>4.37</v>
      </c>
      <c r="AO991">
        <v>2.66</v>
      </c>
    </row>
    <row r="992" spans="1:41" x14ac:dyDescent="0.3">
      <c r="A992">
        <v>1</v>
      </c>
      <c r="B992">
        <v>0.42</v>
      </c>
      <c r="C992">
        <f t="shared" si="45"/>
        <v>0.82632809503848892</v>
      </c>
      <c r="D992" t="s">
        <v>37</v>
      </c>
      <c r="E992">
        <v>0</v>
      </c>
      <c r="F992">
        <v>0</v>
      </c>
      <c r="G992">
        <v>1</v>
      </c>
      <c r="H992">
        <v>0</v>
      </c>
      <c r="I992">
        <v>0</v>
      </c>
      <c r="J992" t="s">
        <v>47</v>
      </c>
      <c r="K992">
        <v>0</v>
      </c>
      <c r="L992">
        <v>0</v>
      </c>
      <c r="M992">
        <v>0</v>
      </c>
      <c r="N992">
        <v>1</v>
      </c>
      <c r="O992">
        <v>0</v>
      </c>
      <c r="P992">
        <v>0</v>
      </c>
      <c r="Q992">
        <v>0</v>
      </c>
      <c r="R992" t="s">
        <v>41</v>
      </c>
      <c r="S992">
        <v>0</v>
      </c>
      <c r="T992">
        <v>0</v>
      </c>
      <c r="U992">
        <v>0</v>
      </c>
      <c r="V992">
        <v>0</v>
      </c>
      <c r="W992">
        <v>1</v>
      </c>
      <c r="X992">
        <v>0</v>
      </c>
      <c r="Y992">
        <v>0</v>
      </c>
      <c r="Z992">
        <v>0</v>
      </c>
      <c r="AA992">
        <v>62</v>
      </c>
      <c r="AB992">
        <v>55</v>
      </c>
      <c r="AC992">
        <v>921</v>
      </c>
      <c r="AD992">
        <v>6.8254600362553068</v>
      </c>
      <c r="AE992">
        <f t="shared" si="46"/>
        <v>921</v>
      </c>
      <c r="AF992">
        <v>7.0422674863443611</v>
      </c>
      <c r="AG992">
        <f t="shared" si="47"/>
        <v>1143.9786238785962</v>
      </c>
      <c r="AH992">
        <v>-0.21680745008905422</v>
      </c>
      <c r="AI992">
        <v>921</v>
      </c>
      <c r="AK992">
        <v>1</v>
      </c>
      <c r="AL992">
        <v>0</v>
      </c>
      <c r="AM992">
        <v>4.78</v>
      </c>
      <c r="AN992">
        <v>4.83</v>
      </c>
      <c r="AO992">
        <v>2.98</v>
      </c>
    </row>
    <row r="993" spans="1:41" x14ac:dyDescent="0.3">
      <c r="A993">
        <v>1</v>
      </c>
      <c r="B993">
        <v>0.71</v>
      </c>
      <c r="C993">
        <f t="shared" si="45"/>
        <v>0.92745257402238301</v>
      </c>
      <c r="D993" t="s">
        <v>34</v>
      </c>
      <c r="E993">
        <v>0</v>
      </c>
      <c r="F993">
        <v>1</v>
      </c>
      <c r="G993">
        <v>0</v>
      </c>
      <c r="H993">
        <v>0</v>
      </c>
      <c r="I993">
        <v>0</v>
      </c>
      <c r="J993" t="s">
        <v>40</v>
      </c>
      <c r="K993">
        <v>0</v>
      </c>
      <c r="L993">
        <v>1</v>
      </c>
      <c r="M993">
        <v>0</v>
      </c>
      <c r="N993">
        <v>0</v>
      </c>
      <c r="O993">
        <v>0</v>
      </c>
      <c r="P993">
        <v>0</v>
      </c>
      <c r="Q993">
        <v>0</v>
      </c>
      <c r="R993" t="s">
        <v>36</v>
      </c>
      <c r="S993">
        <v>0</v>
      </c>
      <c r="T993">
        <v>0</v>
      </c>
      <c r="U993">
        <v>1</v>
      </c>
      <c r="V993">
        <v>0</v>
      </c>
      <c r="W993">
        <v>0</v>
      </c>
      <c r="X993">
        <v>0</v>
      </c>
      <c r="Y993">
        <v>0</v>
      </c>
      <c r="Z993">
        <v>0</v>
      </c>
      <c r="AA993">
        <v>63.8</v>
      </c>
      <c r="AB993">
        <v>54</v>
      </c>
      <c r="AC993">
        <v>2606</v>
      </c>
      <c r="AD993">
        <v>7.8655717576847906</v>
      </c>
      <c r="AE993">
        <f t="shared" si="46"/>
        <v>2606.0000000000005</v>
      </c>
      <c r="AF993">
        <v>7.7592951407382422</v>
      </c>
      <c r="AG993">
        <f t="shared" si="47"/>
        <v>2343.2523599155552</v>
      </c>
      <c r="AH993">
        <v>0.10627661694654833</v>
      </c>
      <c r="AI993">
        <v>2606</v>
      </c>
      <c r="AK993">
        <v>1</v>
      </c>
      <c r="AL993">
        <v>0</v>
      </c>
      <c r="AM993">
        <v>5.66</v>
      </c>
      <c r="AN993">
        <v>5.72</v>
      </c>
      <c r="AO993">
        <v>3.63</v>
      </c>
    </row>
    <row r="994" spans="1:41" x14ac:dyDescent="0.3">
      <c r="A994">
        <v>1</v>
      </c>
      <c r="B994">
        <v>0.24</v>
      </c>
      <c r="C994">
        <f t="shared" si="45"/>
        <v>0.73064842432297705</v>
      </c>
      <c r="D994" t="s">
        <v>37</v>
      </c>
      <c r="E994">
        <v>0</v>
      </c>
      <c r="F994">
        <v>0</v>
      </c>
      <c r="G994">
        <v>1</v>
      </c>
      <c r="H994">
        <v>0</v>
      </c>
      <c r="I994">
        <v>0</v>
      </c>
      <c r="J994" t="s">
        <v>48</v>
      </c>
      <c r="K994">
        <v>0</v>
      </c>
      <c r="L994">
        <v>0</v>
      </c>
      <c r="M994">
        <v>1</v>
      </c>
      <c r="N994">
        <v>0</v>
      </c>
      <c r="O994">
        <v>0</v>
      </c>
      <c r="P994">
        <v>0</v>
      </c>
      <c r="Q994">
        <v>0</v>
      </c>
      <c r="R994" t="s">
        <v>49</v>
      </c>
      <c r="S994">
        <v>0</v>
      </c>
      <c r="T994">
        <v>0</v>
      </c>
      <c r="U994">
        <v>0</v>
      </c>
      <c r="V994">
        <v>0</v>
      </c>
      <c r="W994">
        <v>0</v>
      </c>
      <c r="X994">
        <v>1</v>
      </c>
      <c r="Y994">
        <v>0</v>
      </c>
      <c r="Z994">
        <v>0</v>
      </c>
      <c r="AA994">
        <v>61.2</v>
      </c>
      <c r="AB994">
        <v>57</v>
      </c>
      <c r="AC994">
        <v>419</v>
      </c>
      <c r="AD994">
        <v>6.0378709199221374</v>
      </c>
      <c r="AE994">
        <f t="shared" si="46"/>
        <v>418.99999999999989</v>
      </c>
      <c r="AF994">
        <v>6.075557615261765</v>
      </c>
      <c r="AG994">
        <f t="shared" si="47"/>
        <v>435.09204885298698</v>
      </c>
      <c r="AH994">
        <v>-3.7686695339627541E-2</v>
      </c>
      <c r="AI994">
        <v>419</v>
      </c>
      <c r="AK994">
        <v>1</v>
      </c>
      <c r="AL994">
        <v>0</v>
      </c>
      <c r="AM994">
        <v>4.04</v>
      </c>
      <c r="AN994">
        <v>4.0599999999999996</v>
      </c>
      <c r="AO994">
        <v>2.48</v>
      </c>
    </row>
    <row r="995" spans="1:41" x14ac:dyDescent="0.3">
      <c r="A995">
        <v>1</v>
      </c>
      <c r="B995">
        <v>0.79</v>
      </c>
      <c r="C995">
        <f t="shared" si="45"/>
        <v>0.9494851951207155</v>
      </c>
      <c r="D995" t="s">
        <v>46</v>
      </c>
      <c r="E995">
        <v>0</v>
      </c>
      <c r="F995">
        <v>0</v>
      </c>
      <c r="G995">
        <v>0</v>
      </c>
      <c r="H995">
        <v>1</v>
      </c>
      <c r="I995">
        <v>0</v>
      </c>
      <c r="J995" t="s">
        <v>48</v>
      </c>
      <c r="K995">
        <v>0</v>
      </c>
      <c r="L995">
        <v>0</v>
      </c>
      <c r="M995">
        <v>1</v>
      </c>
      <c r="N995">
        <v>0</v>
      </c>
      <c r="O995">
        <v>0</v>
      </c>
      <c r="P995">
        <v>0</v>
      </c>
      <c r="Q995">
        <v>0</v>
      </c>
      <c r="R995" t="s">
        <v>49</v>
      </c>
      <c r="S995">
        <v>0</v>
      </c>
      <c r="T995">
        <v>0</v>
      </c>
      <c r="U995">
        <v>0</v>
      </c>
      <c r="V995">
        <v>0</v>
      </c>
      <c r="W995">
        <v>0</v>
      </c>
      <c r="X995">
        <v>1</v>
      </c>
      <c r="Y995">
        <v>0</v>
      </c>
      <c r="Z995">
        <v>0</v>
      </c>
      <c r="AA995">
        <v>63</v>
      </c>
      <c r="AB995">
        <v>59</v>
      </c>
      <c r="AC995">
        <v>2953</v>
      </c>
      <c r="AD995">
        <v>7.9905768817439231</v>
      </c>
      <c r="AE995">
        <f t="shared" si="46"/>
        <v>2953.0000000000014</v>
      </c>
      <c r="AF995">
        <v>8.171110339071312</v>
      </c>
      <c r="AG995">
        <f t="shared" si="47"/>
        <v>3537.2693523308876</v>
      </c>
      <c r="AH995">
        <v>-0.1805334573273889</v>
      </c>
      <c r="AI995">
        <v>2953</v>
      </c>
      <c r="AK995">
        <v>1</v>
      </c>
      <c r="AL995">
        <v>0</v>
      </c>
      <c r="AM995">
        <v>5.84</v>
      </c>
      <c r="AN995">
        <v>5.8</v>
      </c>
      <c r="AO995">
        <v>3.66</v>
      </c>
    </row>
    <row r="996" spans="1:41" x14ac:dyDescent="0.3">
      <c r="A996">
        <v>1</v>
      </c>
      <c r="B996">
        <v>0.33</v>
      </c>
      <c r="C996">
        <f t="shared" si="45"/>
        <v>0.78364833533306566</v>
      </c>
      <c r="D996" t="s">
        <v>37</v>
      </c>
      <c r="E996">
        <v>0</v>
      </c>
      <c r="F996">
        <v>0</v>
      </c>
      <c r="G996">
        <v>1</v>
      </c>
      <c r="H996">
        <v>0</v>
      </c>
      <c r="I996">
        <v>0</v>
      </c>
      <c r="J996" t="s">
        <v>40</v>
      </c>
      <c r="K996">
        <v>0</v>
      </c>
      <c r="L996">
        <v>1</v>
      </c>
      <c r="M996">
        <v>0</v>
      </c>
      <c r="N996">
        <v>0</v>
      </c>
      <c r="O996">
        <v>0</v>
      </c>
      <c r="P996">
        <v>0</v>
      </c>
      <c r="Q996">
        <v>0</v>
      </c>
      <c r="R996" t="s">
        <v>43</v>
      </c>
      <c r="S996">
        <v>0</v>
      </c>
      <c r="T996">
        <v>0</v>
      </c>
      <c r="U996">
        <v>0</v>
      </c>
      <c r="V996">
        <v>0</v>
      </c>
      <c r="W996">
        <v>0</v>
      </c>
      <c r="X996">
        <v>0</v>
      </c>
      <c r="Y996">
        <v>1</v>
      </c>
      <c r="Z996">
        <v>0</v>
      </c>
      <c r="AA996">
        <v>61.5</v>
      </c>
      <c r="AB996">
        <v>56</v>
      </c>
      <c r="AC996">
        <v>984</v>
      </c>
      <c r="AD996">
        <v>6.8916258970522533</v>
      </c>
      <c r="AE996">
        <f t="shared" si="46"/>
        <v>983.99999999999989</v>
      </c>
      <c r="AF996">
        <v>6.9337174963868389</v>
      </c>
      <c r="AG996">
        <f t="shared" si="47"/>
        <v>1026.3021713813023</v>
      </c>
      <c r="AH996">
        <v>-4.2091599334585617E-2</v>
      </c>
      <c r="AI996">
        <v>984</v>
      </c>
      <c r="AK996">
        <v>1</v>
      </c>
      <c r="AL996">
        <v>0</v>
      </c>
      <c r="AM996">
        <v>4.46</v>
      </c>
      <c r="AN996">
        <v>4.49</v>
      </c>
      <c r="AO996">
        <v>2.75</v>
      </c>
    </row>
    <row r="997" spans="1:41" x14ac:dyDescent="0.3">
      <c r="A997">
        <v>1</v>
      </c>
      <c r="B997">
        <v>0.54</v>
      </c>
      <c r="C997">
        <f t="shared" si="45"/>
        <v>0.8732797462273717</v>
      </c>
      <c r="D997" t="s">
        <v>46</v>
      </c>
      <c r="E997">
        <v>0</v>
      </c>
      <c r="F997">
        <v>0</v>
      </c>
      <c r="G997">
        <v>0</v>
      </c>
      <c r="H997">
        <v>1</v>
      </c>
      <c r="I997">
        <v>0</v>
      </c>
      <c r="J997" t="s">
        <v>51</v>
      </c>
      <c r="K997">
        <v>1</v>
      </c>
      <c r="L997">
        <v>0</v>
      </c>
      <c r="M997">
        <v>0</v>
      </c>
      <c r="N997">
        <v>0</v>
      </c>
      <c r="O997">
        <v>0</v>
      </c>
      <c r="P997">
        <v>0</v>
      </c>
      <c r="Q997">
        <v>0</v>
      </c>
      <c r="R997" t="s">
        <v>49</v>
      </c>
      <c r="S997">
        <v>0</v>
      </c>
      <c r="T997">
        <v>0</v>
      </c>
      <c r="U997">
        <v>0</v>
      </c>
      <c r="V997">
        <v>0</v>
      </c>
      <c r="W997">
        <v>0</v>
      </c>
      <c r="X997">
        <v>1</v>
      </c>
      <c r="Y997">
        <v>0</v>
      </c>
      <c r="Z997">
        <v>0</v>
      </c>
      <c r="AA997">
        <v>60.9</v>
      </c>
      <c r="AB997">
        <v>58</v>
      </c>
      <c r="AC997">
        <v>1993</v>
      </c>
      <c r="AD997">
        <v>7.5973963202127948</v>
      </c>
      <c r="AE997">
        <f t="shared" si="46"/>
        <v>1993</v>
      </c>
      <c r="AF997">
        <v>7.4858770904141068</v>
      </c>
      <c r="AG997">
        <f t="shared" si="47"/>
        <v>1782.6870620237787</v>
      </c>
      <c r="AH997">
        <v>0.111519229798688</v>
      </c>
      <c r="AI997">
        <v>1993</v>
      </c>
      <c r="AK997">
        <v>1</v>
      </c>
      <c r="AL997">
        <v>0</v>
      </c>
      <c r="AM997">
        <v>5.31</v>
      </c>
      <c r="AN997">
        <v>5.27</v>
      </c>
      <c r="AO997">
        <v>3.22</v>
      </c>
    </row>
    <row r="998" spans="1:41" x14ac:dyDescent="0.3">
      <c r="A998">
        <v>1</v>
      </c>
      <c r="B998">
        <v>0.38</v>
      </c>
      <c r="C998">
        <f t="shared" si="45"/>
        <v>0.80834063819684221</v>
      </c>
      <c r="D998" t="s">
        <v>52</v>
      </c>
      <c r="E998">
        <v>0</v>
      </c>
      <c r="F998">
        <v>0</v>
      </c>
      <c r="G998">
        <v>0</v>
      </c>
      <c r="H998">
        <v>0</v>
      </c>
      <c r="I998">
        <v>1</v>
      </c>
      <c r="J998" t="s">
        <v>40</v>
      </c>
      <c r="K998">
        <v>0</v>
      </c>
      <c r="L998">
        <v>1</v>
      </c>
      <c r="M998">
        <v>0</v>
      </c>
      <c r="N998">
        <v>0</v>
      </c>
      <c r="O998">
        <v>0</v>
      </c>
      <c r="P998">
        <v>0</v>
      </c>
      <c r="Q998">
        <v>0</v>
      </c>
      <c r="R998" t="s">
        <v>41</v>
      </c>
      <c r="S998">
        <v>0</v>
      </c>
      <c r="T998">
        <v>0</v>
      </c>
      <c r="U998">
        <v>0</v>
      </c>
      <c r="V998">
        <v>0</v>
      </c>
      <c r="W998">
        <v>1</v>
      </c>
      <c r="X998">
        <v>0</v>
      </c>
      <c r="Y998">
        <v>0</v>
      </c>
      <c r="Z998">
        <v>0</v>
      </c>
      <c r="AA998">
        <v>58.1</v>
      </c>
      <c r="AB998">
        <v>59</v>
      </c>
      <c r="AC998">
        <v>1083</v>
      </c>
      <c r="AD998">
        <v>6.9874902470009905</v>
      </c>
      <c r="AE998">
        <f t="shared" si="46"/>
        <v>1083</v>
      </c>
      <c r="AF998">
        <v>6.9096067247663431</v>
      </c>
      <c r="AG998">
        <f t="shared" si="47"/>
        <v>1001.8531607681886</v>
      </c>
      <c r="AH998">
        <v>7.7883522234647451E-2</v>
      </c>
      <c r="AI998">
        <v>1083</v>
      </c>
      <c r="AK998">
        <v>1</v>
      </c>
      <c r="AL998">
        <v>0</v>
      </c>
      <c r="AM998">
        <v>4.78</v>
      </c>
      <c r="AN998">
        <v>4.82</v>
      </c>
      <c r="AO998">
        <v>2.79</v>
      </c>
    </row>
    <row r="999" spans="1:41" x14ac:dyDescent="0.3">
      <c r="A999">
        <v>1</v>
      </c>
      <c r="B999">
        <v>0.4</v>
      </c>
      <c r="C999">
        <f t="shared" si="45"/>
        <v>0.81750984625132994</v>
      </c>
      <c r="D999" t="s">
        <v>52</v>
      </c>
      <c r="E999">
        <v>0</v>
      </c>
      <c r="F999">
        <v>0</v>
      </c>
      <c r="G999">
        <v>0</v>
      </c>
      <c r="H999">
        <v>0</v>
      </c>
      <c r="I999">
        <v>1</v>
      </c>
      <c r="J999" t="s">
        <v>40</v>
      </c>
      <c r="K999">
        <v>0</v>
      </c>
      <c r="L999">
        <v>1</v>
      </c>
      <c r="M999">
        <v>0</v>
      </c>
      <c r="N999">
        <v>0</v>
      </c>
      <c r="O999">
        <v>0</v>
      </c>
      <c r="P999">
        <v>0</v>
      </c>
      <c r="Q999">
        <v>0</v>
      </c>
      <c r="R999" t="s">
        <v>36</v>
      </c>
      <c r="S999">
        <v>0</v>
      </c>
      <c r="T999">
        <v>0</v>
      </c>
      <c r="U999">
        <v>1</v>
      </c>
      <c r="V999">
        <v>0</v>
      </c>
      <c r="W999">
        <v>0</v>
      </c>
      <c r="X999">
        <v>0</v>
      </c>
      <c r="Y999">
        <v>0</v>
      </c>
      <c r="Z999">
        <v>0</v>
      </c>
      <c r="AA999">
        <v>63.3</v>
      </c>
      <c r="AB999">
        <v>56</v>
      </c>
      <c r="AC999">
        <v>882</v>
      </c>
      <c r="AD999">
        <v>6.7821920560067914</v>
      </c>
      <c r="AE999">
        <f t="shared" si="46"/>
        <v>882.00000000000011</v>
      </c>
      <c r="AF999">
        <v>6.7594375116667091</v>
      </c>
      <c r="AG999">
        <f t="shared" si="47"/>
        <v>862.157106059748</v>
      </c>
      <c r="AH999">
        <v>2.2754544340082283E-2</v>
      </c>
      <c r="AI999">
        <v>882</v>
      </c>
      <c r="AK999">
        <v>1</v>
      </c>
      <c r="AL999">
        <v>0</v>
      </c>
      <c r="AM999">
        <v>4.74</v>
      </c>
      <c r="AN999">
        <v>4.68</v>
      </c>
      <c r="AO999">
        <v>2.98</v>
      </c>
    </row>
    <row r="1000" spans="1:41" x14ac:dyDescent="0.3">
      <c r="A1000">
        <v>1</v>
      </c>
      <c r="B1000">
        <v>0.3</v>
      </c>
      <c r="C1000">
        <f t="shared" si="45"/>
        <v>0.76739499771787789</v>
      </c>
      <c r="D1000" t="s">
        <v>46</v>
      </c>
      <c r="E1000">
        <v>0</v>
      </c>
      <c r="F1000">
        <v>0</v>
      </c>
      <c r="G1000">
        <v>0</v>
      </c>
      <c r="H1000">
        <v>1</v>
      </c>
      <c r="I1000">
        <v>0</v>
      </c>
      <c r="J1000" t="s">
        <v>47</v>
      </c>
      <c r="K1000">
        <v>0</v>
      </c>
      <c r="L1000">
        <v>0</v>
      </c>
      <c r="M1000">
        <v>0</v>
      </c>
      <c r="N1000">
        <v>1</v>
      </c>
      <c r="O1000">
        <v>0</v>
      </c>
      <c r="P1000">
        <v>0</v>
      </c>
      <c r="Q1000">
        <v>0</v>
      </c>
      <c r="R1000" t="s">
        <v>49</v>
      </c>
      <c r="S1000">
        <v>0</v>
      </c>
      <c r="T1000">
        <v>0</v>
      </c>
      <c r="U1000">
        <v>0</v>
      </c>
      <c r="V1000">
        <v>0</v>
      </c>
      <c r="W1000">
        <v>0</v>
      </c>
      <c r="X1000">
        <v>1</v>
      </c>
      <c r="Y1000">
        <v>0</v>
      </c>
      <c r="Z1000">
        <v>0</v>
      </c>
      <c r="AA1000">
        <v>61.6</v>
      </c>
      <c r="AB1000">
        <v>60</v>
      </c>
      <c r="AC1000">
        <v>526</v>
      </c>
      <c r="AD1000">
        <v>6.2653012127377101</v>
      </c>
      <c r="AE1000">
        <f t="shared" si="46"/>
        <v>526.00000000000011</v>
      </c>
      <c r="AF1000">
        <v>6.3723738901231943</v>
      </c>
      <c r="AG1000">
        <f t="shared" si="47"/>
        <v>585.44596499207728</v>
      </c>
      <c r="AH1000">
        <v>-0.10707267738548421</v>
      </c>
      <c r="AI1000">
        <v>526</v>
      </c>
      <c r="AK1000">
        <v>1</v>
      </c>
      <c r="AL1000">
        <v>0</v>
      </c>
      <c r="AM1000">
        <v>4.28</v>
      </c>
      <c r="AN1000">
        <v>4.33</v>
      </c>
      <c r="AO1000">
        <v>2.65</v>
      </c>
    </row>
    <row r="1001" spans="1:41" x14ac:dyDescent="0.3">
      <c r="A1001">
        <v>1</v>
      </c>
      <c r="B1001">
        <v>0.36</v>
      </c>
      <c r="C1001">
        <f t="shared" si="45"/>
        <v>0.79878687431266571</v>
      </c>
      <c r="D1001" t="s">
        <v>37</v>
      </c>
      <c r="E1001">
        <v>0</v>
      </c>
      <c r="F1001">
        <v>0</v>
      </c>
      <c r="G1001">
        <v>1</v>
      </c>
      <c r="H1001">
        <v>0</v>
      </c>
      <c r="I1001">
        <v>0</v>
      </c>
      <c r="J1001" t="s">
        <v>48</v>
      </c>
      <c r="K1001">
        <v>0</v>
      </c>
      <c r="L1001">
        <v>0</v>
      </c>
      <c r="M1001">
        <v>1</v>
      </c>
      <c r="N1001">
        <v>0</v>
      </c>
      <c r="O1001">
        <v>0</v>
      </c>
      <c r="P1001">
        <v>0</v>
      </c>
      <c r="Q1001">
        <v>0</v>
      </c>
      <c r="R1001" t="s">
        <v>49</v>
      </c>
      <c r="S1001">
        <v>0</v>
      </c>
      <c r="T1001">
        <v>0</v>
      </c>
      <c r="U1001">
        <v>0</v>
      </c>
      <c r="V1001">
        <v>0</v>
      </c>
      <c r="W1001">
        <v>0</v>
      </c>
      <c r="X1001">
        <v>1</v>
      </c>
      <c r="Y1001">
        <v>0</v>
      </c>
      <c r="Z1001">
        <v>0</v>
      </c>
      <c r="AA1001">
        <v>62</v>
      </c>
      <c r="AB1001">
        <v>55</v>
      </c>
      <c r="AC1001">
        <v>726</v>
      </c>
      <c r="AD1001">
        <v>6.5875500148247959</v>
      </c>
      <c r="AE1001">
        <f t="shared" si="46"/>
        <v>725.99999999999977</v>
      </c>
      <c r="AF1001">
        <v>6.7722164090125201</v>
      </c>
      <c r="AG1001">
        <f t="shared" si="47"/>
        <v>873.2452192536482</v>
      </c>
      <c r="AH1001">
        <v>-0.18466639418772424</v>
      </c>
      <c r="AI1001">
        <v>726</v>
      </c>
      <c r="AK1001">
        <v>1</v>
      </c>
      <c r="AL1001">
        <v>0</v>
      </c>
      <c r="AM1001">
        <v>4.55</v>
      </c>
      <c r="AN1001">
        <v>4.58</v>
      </c>
      <c r="AO1001">
        <v>2.83</v>
      </c>
    </row>
    <row r="1002" spans="1:41" x14ac:dyDescent="0.3">
      <c r="A1002">
        <v>1</v>
      </c>
      <c r="B1002">
        <v>0.31</v>
      </c>
      <c r="C1002">
        <f t="shared" si="45"/>
        <v>0.77294828243535307</v>
      </c>
      <c r="D1002" t="s">
        <v>34</v>
      </c>
      <c r="E1002">
        <v>0</v>
      </c>
      <c r="F1002">
        <v>1</v>
      </c>
      <c r="G1002">
        <v>0</v>
      </c>
      <c r="H1002">
        <v>0</v>
      </c>
      <c r="I1002">
        <v>0</v>
      </c>
      <c r="J1002" t="s">
        <v>38</v>
      </c>
      <c r="K1002">
        <v>0</v>
      </c>
      <c r="L1002">
        <v>0</v>
      </c>
      <c r="M1002">
        <v>0</v>
      </c>
      <c r="N1002">
        <v>0</v>
      </c>
      <c r="O1002">
        <v>1</v>
      </c>
      <c r="P1002">
        <v>0</v>
      </c>
      <c r="Q1002">
        <v>0</v>
      </c>
      <c r="R1002" t="s">
        <v>43</v>
      </c>
      <c r="S1002">
        <v>0</v>
      </c>
      <c r="T1002">
        <v>0</v>
      </c>
      <c r="U1002">
        <v>0</v>
      </c>
      <c r="V1002">
        <v>0</v>
      </c>
      <c r="W1002">
        <v>0</v>
      </c>
      <c r="X1002">
        <v>0</v>
      </c>
      <c r="Y1002">
        <v>1</v>
      </c>
      <c r="Z1002">
        <v>0</v>
      </c>
      <c r="AA1002">
        <v>63.1</v>
      </c>
      <c r="AB1002">
        <v>57</v>
      </c>
      <c r="AC1002">
        <v>707</v>
      </c>
      <c r="AD1002">
        <v>6.5610306658965731</v>
      </c>
      <c r="AE1002">
        <f t="shared" si="46"/>
        <v>707.00000000000023</v>
      </c>
      <c r="AF1002">
        <v>6.5698283420711689</v>
      </c>
      <c r="AG1002">
        <f t="shared" si="47"/>
        <v>713.24739805274032</v>
      </c>
      <c r="AH1002">
        <v>-8.7976761745958143E-3</v>
      </c>
      <c r="AI1002">
        <v>707</v>
      </c>
      <c r="AK1002">
        <v>1</v>
      </c>
      <c r="AL1002">
        <v>0</v>
      </c>
      <c r="AM1002">
        <v>4.25</v>
      </c>
      <c r="AN1002">
        <v>4.3099999999999996</v>
      </c>
      <c r="AO1002">
        <v>2.7</v>
      </c>
    </row>
    <row r="1003" spans="1:41" x14ac:dyDescent="0.3">
      <c r="A1003">
        <v>1</v>
      </c>
      <c r="B1003">
        <v>0.92</v>
      </c>
      <c r="C1003">
        <f t="shared" si="45"/>
        <v>0.98183145890022561</v>
      </c>
      <c r="D1003" t="s">
        <v>37</v>
      </c>
      <c r="E1003">
        <v>0</v>
      </c>
      <c r="F1003">
        <v>0</v>
      </c>
      <c r="G1003">
        <v>1</v>
      </c>
      <c r="H1003">
        <v>0</v>
      </c>
      <c r="I1003">
        <v>0</v>
      </c>
      <c r="J1003" t="s">
        <v>40</v>
      </c>
      <c r="K1003">
        <v>0</v>
      </c>
      <c r="L1003">
        <v>1</v>
      </c>
      <c r="M1003">
        <v>0</v>
      </c>
      <c r="N1003">
        <v>0</v>
      </c>
      <c r="O1003">
        <v>0</v>
      </c>
      <c r="P1003">
        <v>0</v>
      </c>
      <c r="Q1003">
        <v>0</v>
      </c>
      <c r="R1003" t="s">
        <v>36</v>
      </c>
      <c r="S1003">
        <v>0</v>
      </c>
      <c r="T1003">
        <v>0</v>
      </c>
      <c r="U1003">
        <v>1</v>
      </c>
      <c r="V1003">
        <v>0</v>
      </c>
      <c r="W1003">
        <v>0</v>
      </c>
      <c r="X1003">
        <v>0</v>
      </c>
      <c r="Y1003">
        <v>0</v>
      </c>
      <c r="Z1003">
        <v>0</v>
      </c>
      <c r="AA1003">
        <v>61.4</v>
      </c>
      <c r="AB1003">
        <v>54.6</v>
      </c>
      <c r="AC1003">
        <v>4258</v>
      </c>
      <c r="AD1003">
        <v>8.3565548454534255</v>
      </c>
      <c r="AE1003">
        <f t="shared" si="46"/>
        <v>4258.0000000000036</v>
      </c>
      <c r="AF1003">
        <v>8.3700080075630989</v>
      </c>
      <c r="AG1003">
        <f t="shared" si="47"/>
        <v>4315.670620563862</v>
      </c>
      <c r="AH1003">
        <v>-1.34531621096734E-2</v>
      </c>
      <c r="AI1003">
        <v>4258</v>
      </c>
      <c r="AK1003">
        <v>1</v>
      </c>
      <c r="AL1003">
        <v>0</v>
      </c>
      <c r="AM1003">
        <v>6.25</v>
      </c>
      <c r="AN1003">
        <v>6.29</v>
      </c>
      <c r="AO1003">
        <v>3.85</v>
      </c>
    </row>
    <row r="1004" spans="1:41" x14ac:dyDescent="0.3">
      <c r="A1004">
        <v>1</v>
      </c>
      <c r="B1004">
        <v>0.57999999999999996</v>
      </c>
      <c r="C1004">
        <f t="shared" si="45"/>
        <v>0.88711069634013073</v>
      </c>
      <c r="D1004" t="s">
        <v>37</v>
      </c>
      <c r="E1004">
        <v>0</v>
      </c>
      <c r="F1004">
        <v>0</v>
      </c>
      <c r="G1004">
        <v>1</v>
      </c>
      <c r="H1004">
        <v>0</v>
      </c>
      <c r="I1004">
        <v>0</v>
      </c>
      <c r="J1004" t="s">
        <v>51</v>
      </c>
      <c r="K1004">
        <v>1</v>
      </c>
      <c r="L1004">
        <v>0</v>
      </c>
      <c r="M1004">
        <v>0</v>
      </c>
      <c r="N1004">
        <v>0</v>
      </c>
      <c r="O1004">
        <v>0</v>
      </c>
      <c r="P1004">
        <v>0</v>
      </c>
      <c r="Q1004">
        <v>0</v>
      </c>
      <c r="R1004" t="s">
        <v>43</v>
      </c>
      <c r="S1004">
        <v>0</v>
      </c>
      <c r="T1004">
        <v>0</v>
      </c>
      <c r="U1004">
        <v>0</v>
      </c>
      <c r="V1004">
        <v>0</v>
      </c>
      <c r="W1004">
        <v>0</v>
      </c>
      <c r="X1004">
        <v>0</v>
      </c>
      <c r="Y1004">
        <v>1</v>
      </c>
      <c r="Z1004">
        <v>0</v>
      </c>
      <c r="AA1004">
        <v>62.1</v>
      </c>
      <c r="AB1004">
        <v>55</v>
      </c>
      <c r="AC1004">
        <v>3732</v>
      </c>
      <c r="AD1004">
        <v>8.2246995619672347</v>
      </c>
      <c r="AE1004">
        <f t="shared" si="46"/>
        <v>3732.0000000000009</v>
      </c>
      <c r="AF1004">
        <v>7.9660666631046535</v>
      </c>
      <c r="AG1004">
        <f t="shared" si="47"/>
        <v>2881.5011302050088</v>
      </c>
      <c r="AH1004">
        <v>0.25863289886258123</v>
      </c>
      <c r="AI1004">
        <v>3732</v>
      </c>
      <c r="AK1004">
        <v>1</v>
      </c>
      <c r="AL1004">
        <v>0</v>
      </c>
      <c r="AM1004">
        <v>5.33</v>
      </c>
      <c r="AN1004">
        <v>5.37</v>
      </c>
      <c r="AO1004">
        <v>3.32</v>
      </c>
    </row>
    <row r="1005" spans="1:41" x14ac:dyDescent="0.3">
      <c r="A1005">
        <v>1</v>
      </c>
      <c r="B1005">
        <v>0.51</v>
      </c>
      <c r="C1005">
        <f t="shared" si="45"/>
        <v>0.8623720686657278</v>
      </c>
      <c r="D1005" t="s">
        <v>37</v>
      </c>
      <c r="E1005">
        <v>0</v>
      </c>
      <c r="F1005">
        <v>0</v>
      </c>
      <c r="G1005">
        <v>1</v>
      </c>
      <c r="H1005">
        <v>0</v>
      </c>
      <c r="I1005">
        <v>0</v>
      </c>
      <c r="J1005" t="s">
        <v>47</v>
      </c>
      <c r="K1005">
        <v>0</v>
      </c>
      <c r="L1005">
        <v>0</v>
      </c>
      <c r="M1005">
        <v>0</v>
      </c>
      <c r="N1005">
        <v>1</v>
      </c>
      <c r="O1005">
        <v>0</v>
      </c>
      <c r="P1005">
        <v>0</v>
      </c>
      <c r="Q1005">
        <v>0</v>
      </c>
      <c r="R1005" t="s">
        <v>41</v>
      </c>
      <c r="S1005">
        <v>0</v>
      </c>
      <c r="T1005">
        <v>0</v>
      </c>
      <c r="U1005">
        <v>0</v>
      </c>
      <c r="V1005">
        <v>0</v>
      </c>
      <c r="W1005">
        <v>1</v>
      </c>
      <c r="X1005">
        <v>0</v>
      </c>
      <c r="Y1005">
        <v>0</v>
      </c>
      <c r="Z1005">
        <v>0</v>
      </c>
      <c r="AA1005">
        <v>62.5</v>
      </c>
      <c r="AB1005">
        <v>57</v>
      </c>
      <c r="AC1005">
        <v>1781</v>
      </c>
      <c r="AD1005">
        <v>7.4849302832896614</v>
      </c>
      <c r="AE1005">
        <f t="shared" si="46"/>
        <v>1780.9999999999995</v>
      </c>
      <c r="AF1005">
        <v>7.3526007397961468</v>
      </c>
      <c r="AG1005">
        <f t="shared" si="47"/>
        <v>1560.2490575811914</v>
      </c>
      <c r="AH1005">
        <v>0.13232954349351456</v>
      </c>
      <c r="AI1005">
        <v>1781</v>
      </c>
      <c r="AK1005">
        <v>1</v>
      </c>
      <c r="AL1005">
        <v>0</v>
      </c>
      <c r="AM1005">
        <v>5.14</v>
      </c>
      <c r="AN1005">
        <v>5.07</v>
      </c>
      <c r="AO1005">
        <v>3.19</v>
      </c>
    </row>
    <row r="1006" spans="1:41" x14ac:dyDescent="0.3">
      <c r="A1006">
        <v>1</v>
      </c>
      <c r="B1006">
        <v>0.31</v>
      </c>
      <c r="C1006">
        <f t="shared" si="45"/>
        <v>0.77294828243535307</v>
      </c>
      <c r="D1006" t="s">
        <v>37</v>
      </c>
      <c r="E1006">
        <v>0</v>
      </c>
      <c r="F1006">
        <v>0</v>
      </c>
      <c r="G1006">
        <v>1</v>
      </c>
      <c r="H1006">
        <v>0</v>
      </c>
      <c r="I1006">
        <v>0</v>
      </c>
      <c r="J1006" t="s">
        <v>51</v>
      </c>
      <c r="K1006">
        <v>1</v>
      </c>
      <c r="L1006">
        <v>0</v>
      </c>
      <c r="M1006">
        <v>0</v>
      </c>
      <c r="N1006">
        <v>0</v>
      </c>
      <c r="O1006">
        <v>0</v>
      </c>
      <c r="P1006">
        <v>0</v>
      </c>
      <c r="Q1006">
        <v>0</v>
      </c>
      <c r="R1006" t="s">
        <v>49</v>
      </c>
      <c r="S1006">
        <v>0</v>
      </c>
      <c r="T1006">
        <v>0</v>
      </c>
      <c r="U1006">
        <v>0</v>
      </c>
      <c r="V1006">
        <v>0</v>
      </c>
      <c r="W1006">
        <v>0</v>
      </c>
      <c r="X1006">
        <v>1</v>
      </c>
      <c r="Y1006">
        <v>0</v>
      </c>
      <c r="Z1006">
        <v>0</v>
      </c>
      <c r="AA1006">
        <v>62.5</v>
      </c>
      <c r="AB1006">
        <v>56</v>
      </c>
      <c r="AC1006">
        <v>942</v>
      </c>
      <c r="AD1006">
        <v>6.8480052745763631</v>
      </c>
      <c r="AE1006">
        <f t="shared" si="46"/>
        <v>942</v>
      </c>
      <c r="AF1006">
        <v>6.5770733874189666</v>
      </c>
      <c r="AG1006">
        <f t="shared" si="47"/>
        <v>718.43367250672998</v>
      </c>
      <c r="AH1006">
        <v>0.27093188715739647</v>
      </c>
      <c r="AI1006">
        <v>942</v>
      </c>
      <c r="AK1006">
        <v>1</v>
      </c>
      <c r="AL1006">
        <v>0</v>
      </c>
      <c r="AM1006">
        <v>4.3600000000000003</v>
      </c>
      <c r="AN1006">
        <v>4.34</v>
      </c>
      <c r="AO1006">
        <v>2.72</v>
      </c>
    </row>
    <row r="1007" spans="1:41" x14ac:dyDescent="0.3">
      <c r="A1007">
        <v>1</v>
      </c>
      <c r="B1007">
        <v>0.3</v>
      </c>
      <c r="C1007">
        <f t="shared" si="45"/>
        <v>0.76739499771787789</v>
      </c>
      <c r="D1007" t="s">
        <v>37</v>
      </c>
      <c r="E1007">
        <v>0</v>
      </c>
      <c r="F1007">
        <v>0</v>
      </c>
      <c r="G1007">
        <v>1</v>
      </c>
      <c r="H1007">
        <v>0</v>
      </c>
      <c r="I1007">
        <v>0</v>
      </c>
      <c r="J1007" t="s">
        <v>40</v>
      </c>
      <c r="K1007">
        <v>0</v>
      </c>
      <c r="L1007">
        <v>1</v>
      </c>
      <c r="M1007">
        <v>0</v>
      </c>
      <c r="N1007">
        <v>0</v>
      </c>
      <c r="O1007">
        <v>0</v>
      </c>
      <c r="P1007">
        <v>0</v>
      </c>
      <c r="Q1007">
        <v>0</v>
      </c>
      <c r="R1007" t="s">
        <v>49</v>
      </c>
      <c r="S1007">
        <v>0</v>
      </c>
      <c r="T1007">
        <v>0</v>
      </c>
      <c r="U1007">
        <v>0</v>
      </c>
      <c r="V1007">
        <v>0</v>
      </c>
      <c r="W1007">
        <v>0</v>
      </c>
      <c r="X1007">
        <v>1</v>
      </c>
      <c r="Y1007">
        <v>0</v>
      </c>
      <c r="Z1007">
        <v>0</v>
      </c>
      <c r="AA1007">
        <v>62.3</v>
      </c>
      <c r="AB1007">
        <v>56</v>
      </c>
      <c r="AC1007">
        <v>844</v>
      </c>
      <c r="AD1007">
        <v>6.7381524945959574</v>
      </c>
      <c r="AE1007">
        <f t="shared" si="46"/>
        <v>844.00000000000023</v>
      </c>
      <c r="AF1007">
        <v>6.4892303041858455</v>
      </c>
      <c r="AG1007">
        <f t="shared" si="47"/>
        <v>658.01669555403373</v>
      </c>
      <c r="AH1007">
        <v>0.24892219041011199</v>
      </c>
      <c r="AI1007">
        <v>844</v>
      </c>
      <c r="AK1007">
        <v>1</v>
      </c>
      <c r="AL1007">
        <v>0</v>
      </c>
      <c r="AM1007">
        <v>4.32</v>
      </c>
      <c r="AN1007">
        <v>4.28</v>
      </c>
      <c r="AO1007">
        <v>2.68</v>
      </c>
    </row>
    <row r="1008" spans="1:41" x14ac:dyDescent="0.3">
      <c r="A1008">
        <v>1</v>
      </c>
      <c r="B1008">
        <v>0.33</v>
      </c>
      <c r="C1008">
        <f t="shared" si="45"/>
        <v>0.78364833533306566</v>
      </c>
      <c r="D1008" t="s">
        <v>37</v>
      </c>
      <c r="E1008">
        <v>0</v>
      </c>
      <c r="F1008">
        <v>0</v>
      </c>
      <c r="G1008">
        <v>1</v>
      </c>
      <c r="H1008">
        <v>0</v>
      </c>
      <c r="I1008">
        <v>0</v>
      </c>
      <c r="J1008" t="s">
        <v>48</v>
      </c>
      <c r="K1008">
        <v>0</v>
      </c>
      <c r="L1008">
        <v>0</v>
      </c>
      <c r="M1008">
        <v>1</v>
      </c>
      <c r="N1008">
        <v>0</v>
      </c>
      <c r="O1008">
        <v>0</v>
      </c>
      <c r="P1008">
        <v>0</v>
      </c>
      <c r="Q1008">
        <v>0</v>
      </c>
      <c r="R1008" t="s">
        <v>43</v>
      </c>
      <c r="S1008">
        <v>0</v>
      </c>
      <c r="T1008">
        <v>0</v>
      </c>
      <c r="U1008">
        <v>0</v>
      </c>
      <c r="V1008">
        <v>0</v>
      </c>
      <c r="W1008">
        <v>0</v>
      </c>
      <c r="X1008">
        <v>0</v>
      </c>
      <c r="Y1008">
        <v>1</v>
      </c>
      <c r="Z1008">
        <v>0</v>
      </c>
      <c r="AA1008">
        <v>62.4</v>
      </c>
      <c r="AB1008">
        <v>55</v>
      </c>
      <c r="AC1008">
        <v>1021</v>
      </c>
      <c r="AD1008">
        <v>6.9285378181646653</v>
      </c>
      <c r="AE1008">
        <f t="shared" si="46"/>
        <v>1020.9999999999998</v>
      </c>
      <c r="AF1008">
        <v>6.8980908009790021</v>
      </c>
      <c r="AG1008">
        <f t="shared" si="47"/>
        <v>990.3820729800517</v>
      </c>
      <c r="AH1008">
        <v>3.0447017185663228E-2</v>
      </c>
      <c r="AI1008">
        <v>1021</v>
      </c>
      <c r="AK1008">
        <v>1</v>
      </c>
      <c r="AL1008">
        <v>0</v>
      </c>
      <c r="AM1008">
        <v>4.42</v>
      </c>
      <c r="AN1008">
        <v>4.4000000000000004</v>
      </c>
      <c r="AO1008">
        <v>2.75</v>
      </c>
    </row>
    <row r="1009" spans="1:41" x14ac:dyDescent="0.3">
      <c r="A1009">
        <v>1</v>
      </c>
      <c r="B1009">
        <v>0.4</v>
      </c>
      <c r="C1009">
        <f t="shared" si="45"/>
        <v>0.81750984625132994</v>
      </c>
      <c r="D1009" t="s">
        <v>37</v>
      </c>
      <c r="E1009">
        <v>0</v>
      </c>
      <c r="F1009">
        <v>0</v>
      </c>
      <c r="G1009">
        <v>1</v>
      </c>
      <c r="H1009">
        <v>0</v>
      </c>
      <c r="I1009">
        <v>0</v>
      </c>
      <c r="J1009" t="s">
        <v>48</v>
      </c>
      <c r="K1009">
        <v>0</v>
      </c>
      <c r="L1009">
        <v>0</v>
      </c>
      <c r="M1009">
        <v>1</v>
      </c>
      <c r="N1009">
        <v>0</v>
      </c>
      <c r="O1009">
        <v>0</v>
      </c>
      <c r="P1009">
        <v>0</v>
      </c>
      <c r="Q1009">
        <v>0</v>
      </c>
      <c r="R1009" t="s">
        <v>39</v>
      </c>
      <c r="S1009">
        <v>0</v>
      </c>
      <c r="T1009">
        <v>0</v>
      </c>
      <c r="U1009">
        <v>0</v>
      </c>
      <c r="V1009">
        <v>0</v>
      </c>
      <c r="W1009">
        <v>0</v>
      </c>
      <c r="X1009">
        <v>0</v>
      </c>
      <c r="Y1009">
        <v>0</v>
      </c>
      <c r="Z1009">
        <v>1</v>
      </c>
      <c r="AA1009">
        <v>61.7</v>
      </c>
      <c r="AB1009">
        <v>56</v>
      </c>
      <c r="AC1009">
        <v>1088</v>
      </c>
      <c r="AD1009">
        <v>6.9920964274158877</v>
      </c>
      <c r="AE1009">
        <f t="shared" si="46"/>
        <v>1087.9999999999998</v>
      </c>
      <c r="AF1009">
        <v>7.1685096423678178</v>
      </c>
      <c r="AG1009">
        <f t="shared" si="47"/>
        <v>1297.9088123479369</v>
      </c>
      <c r="AH1009">
        <v>-0.17641321495193019</v>
      </c>
      <c r="AI1009">
        <v>1088</v>
      </c>
      <c r="AK1009">
        <v>1</v>
      </c>
      <c r="AL1009">
        <v>0</v>
      </c>
      <c r="AM1009">
        <v>4.72</v>
      </c>
      <c r="AN1009">
        <v>4.74</v>
      </c>
      <c r="AO1009">
        <v>2.92</v>
      </c>
    </row>
    <row r="1010" spans="1:41" x14ac:dyDescent="0.3">
      <c r="A1010">
        <v>1</v>
      </c>
      <c r="B1010">
        <v>0.51</v>
      </c>
      <c r="C1010">
        <f t="shared" si="45"/>
        <v>0.8623720686657278</v>
      </c>
      <c r="D1010" t="s">
        <v>42</v>
      </c>
      <c r="E1010">
        <v>1</v>
      </c>
      <c r="F1010">
        <v>0</v>
      </c>
      <c r="G1010">
        <v>0</v>
      </c>
      <c r="H1010">
        <v>0</v>
      </c>
      <c r="I1010">
        <v>0</v>
      </c>
      <c r="J1010" t="s">
        <v>48</v>
      </c>
      <c r="K1010">
        <v>0</v>
      </c>
      <c r="L1010">
        <v>0</v>
      </c>
      <c r="M1010">
        <v>1</v>
      </c>
      <c r="N1010">
        <v>0</v>
      </c>
      <c r="O1010">
        <v>0</v>
      </c>
      <c r="P1010">
        <v>0</v>
      </c>
      <c r="Q1010">
        <v>0</v>
      </c>
      <c r="R1010" t="s">
        <v>49</v>
      </c>
      <c r="S1010">
        <v>0</v>
      </c>
      <c r="T1010">
        <v>0</v>
      </c>
      <c r="U1010">
        <v>0</v>
      </c>
      <c r="V1010">
        <v>0</v>
      </c>
      <c r="W1010">
        <v>0</v>
      </c>
      <c r="X1010">
        <v>1</v>
      </c>
      <c r="Y1010">
        <v>0</v>
      </c>
      <c r="Z1010">
        <v>0</v>
      </c>
      <c r="AA1010">
        <v>61</v>
      </c>
      <c r="AB1010">
        <v>66</v>
      </c>
      <c r="AC1010">
        <v>1334</v>
      </c>
      <c r="AD1010">
        <v>7.1959372264755688</v>
      </c>
      <c r="AE1010">
        <f t="shared" si="46"/>
        <v>1333.9999999999995</v>
      </c>
      <c r="AF1010">
        <v>7.2329361107448378</v>
      </c>
      <c r="AG1010">
        <f t="shared" si="47"/>
        <v>1384.2809453124485</v>
      </c>
      <c r="AH1010">
        <v>-3.6998884269269006E-2</v>
      </c>
      <c r="AI1010">
        <v>1334</v>
      </c>
      <c r="AK1010">
        <v>1</v>
      </c>
      <c r="AL1010">
        <v>0</v>
      </c>
      <c r="AM1010">
        <v>5.12</v>
      </c>
      <c r="AN1010">
        <v>5.04</v>
      </c>
      <c r="AO1010">
        <v>3.1</v>
      </c>
    </row>
    <row r="1011" spans="1:41" x14ac:dyDescent="0.3">
      <c r="A1011">
        <v>1</v>
      </c>
      <c r="B1011">
        <v>0.43</v>
      </c>
      <c r="C1011">
        <f t="shared" si="45"/>
        <v>0.83061489223310514</v>
      </c>
      <c r="D1011" t="s">
        <v>37</v>
      </c>
      <c r="E1011">
        <v>0</v>
      </c>
      <c r="F1011">
        <v>0</v>
      </c>
      <c r="G1011">
        <v>1</v>
      </c>
      <c r="H1011">
        <v>0</v>
      </c>
      <c r="I1011">
        <v>0</v>
      </c>
      <c r="J1011" t="s">
        <v>48</v>
      </c>
      <c r="K1011">
        <v>0</v>
      </c>
      <c r="L1011">
        <v>0</v>
      </c>
      <c r="M1011">
        <v>1</v>
      </c>
      <c r="N1011">
        <v>0</v>
      </c>
      <c r="O1011">
        <v>0</v>
      </c>
      <c r="P1011">
        <v>0</v>
      </c>
      <c r="Q1011">
        <v>0</v>
      </c>
      <c r="R1011" t="s">
        <v>36</v>
      </c>
      <c r="S1011">
        <v>0</v>
      </c>
      <c r="T1011">
        <v>0</v>
      </c>
      <c r="U1011">
        <v>1</v>
      </c>
      <c r="V1011">
        <v>0</v>
      </c>
      <c r="W1011">
        <v>0</v>
      </c>
      <c r="X1011">
        <v>0</v>
      </c>
      <c r="Y1011">
        <v>0</v>
      </c>
      <c r="Z1011">
        <v>0</v>
      </c>
      <c r="AA1011">
        <v>61.7</v>
      </c>
      <c r="AB1011">
        <v>54</v>
      </c>
      <c r="AC1011">
        <v>792</v>
      </c>
      <c r="AD1011">
        <v>6.674561391814426</v>
      </c>
      <c r="AE1011">
        <f t="shared" si="46"/>
        <v>792.00000000000011</v>
      </c>
      <c r="AF1011">
        <v>6.9175270918031817</v>
      </c>
      <c r="AG1011">
        <f t="shared" si="47"/>
        <v>1009.819712880285</v>
      </c>
      <c r="AH1011">
        <v>-0.24296569998875572</v>
      </c>
      <c r="AI1011">
        <v>792</v>
      </c>
      <c r="AK1011">
        <v>1</v>
      </c>
      <c r="AL1011">
        <v>0</v>
      </c>
      <c r="AM1011">
        <v>4.8600000000000003</v>
      </c>
      <c r="AN1011">
        <v>4.9000000000000004</v>
      </c>
      <c r="AO1011">
        <v>3.01</v>
      </c>
    </row>
    <row r="1012" spans="1:41" x14ac:dyDescent="0.3">
      <c r="A1012">
        <v>1</v>
      </c>
      <c r="B1012">
        <v>1</v>
      </c>
      <c r="C1012">
        <f t="shared" si="45"/>
        <v>1</v>
      </c>
      <c r="D1012" t="s">
        <v>37</v>
      </c>
      <c r="E1012">
        <v>0</v>
      </c>
      <c r="F1012">
        <v>0</v>
      </c>
      <c r="G1012">
        <v>1</v>
      </c>
      <c r="H1012">
        <v>0</v>
      </c>
      <c r="I1012">
        <v>0</v>
      </c>
      <c r="J1012" t="s">
        <v>47</v>
      </c>
      <c r="K1012">
        <v>0</v>
      </c>
      <c r="L1012">
        <v>0</v>
      </c>
      <c r="M1012">
        <v>0</v>
      </c>
      <c r="N1012">
        <v>1</v>
      </c>
      <c r="O1012">
        <v>0</v>
      </c>
      <c r="P1012">
        <v>0</v>
      </c>
      <c r="Q1012">
        <v>0</v>
      </c>
      <c r="R1012" t="s">
        <v>39</v>
      </c>
      <c r="S1012">
        <v>0</v>
      </c>
      <c r="T1012">
        <v>0</v>
      </c>
      <c r="U1012">
        <v>0</v>
      </c>
      <c r="V1012">
        <v>0</v>
      </c>
      <c r="W1012">
        <v>0</v>
      </c>
      <c r="X1012">
        <v>0</v>
      </c>
      <c r="Y1012">
        <v>0</v>
      </c>
      <c r="Z1012">
        <v>1</v>
      </c>
      <c r="AA1012">
        <v>61.2</v>
      </c>
      <c r="AB1012">
        <v>56</v>
      </c>
      <c r="AC1012">
        <v>8239</v>
      </c>
      <c r="AD1012">
        <v>9.0166342563155908</v>
      </c>
      <c r="AE1012">
        <f t="shared" si="46"/>
        <v>8239.0000000000055</v>
      </c>
      <c r="AF1012">
        <v>8.7466564635601944</v>
      </c>
      <c r="AG1012">
        <f t="shared" si="47"/>
        <v>6289.6233274941478</v>
      </c>
      <c r="AH1012">
        <v>0.26997779275539635</v>
      </c>
      <c r="AI1012">
        <v>8239</v>
      </c>
      <c r="AK1012">
        <v>1</v>
      </c>
      <c r="AL1012">
        <v>0</v>
      </c>
      <c r="AM1012">
        <v>6.47</v>
      </c>
      <c r="AN1012">
        <v>6.5</v>
      </c>
      <c r="AO1012">
        <v>3.97</v>
      </c>
    </row>
    <row r="1013" spans="1:41" x14ac:dyDescent="0.3">
      <c r="A1013">
        <v>1</v>
      </c>
      <c r="B1013">
        <v>1</v>
      </c>
      <c r="C1013">
        <f t="shared" si="45"/>
        <v>1</v>
      </c>
      <c r="D1013" t="s">
        <v>52</v>
      </c>
      <c r="E1013">
        <v>0</v>
      </c>
      <c r="F1013">
        <v>0</v>
      </c>
      <c r="G1013">
        <v>0</v>
      </c>
      <c r="H1013">
        <v>0</v>
      </c>
      <c r="I1013">
        <v>1</v>
      </c>
      <c r="J1013" t="s">
        <v>48</v>
      </c>
      <c r="K1013">
        <v>0</v>
      </c>
      <c r="L1013">
        <v>0</v>
      </c>
      <c r="M1013">
        <v>1</v>
      </c>
      <c r="N1013">
        <v>0</v>
      </c>
      <c r="O1013">
        <v>0</v>
      </c>
      <c r="P1013">
        <v>0</v>
      </c>
      <c r="Q1013">
        <v>0</v>
      </c>
      <c r="R1013" t="s">
        <v>39</v>
      </c>
      <c r="S1013">
        <v>0</v>
      </c>
      <c r="T1013">
        <v>0</v>
      </c>
      <c r="U1013">
        <v>0</v>
      </c>
      <c r="V1013">
        <v>0</v>
      </c>
      <c r="W1013">
        <v>0</v>
      </c>
      <c r="X1013">
        <v>0</v>
      </c>
      <c r="Y1013">
        <v>0</v>
      </c>
      <c r="Z1013">
        <v>1</v>
      </c>
      <c r="AA1013">
        <v>63</v>
      </c>
      <c r="AB1013">
        <v>59</v>
      </c>
      <c r="AC1013">
        <v>8950</v>
      </c>
      <c r="AD1013">
        <v>9.0994088112689013</v>
      </c>
      <c r="AE1013">
        <f t="shared" si="46"/>
        <v>8950.0000000000018</v>
      </c>
      <c r="AF1013">
        <v>8.7979603181133346</v>
      </c>
      <c r="AG1013">
        <f t="shared" si="47"/>
        <v>6620.7260497986144</v>
      </c>
      <c r="AH1013">
        <v>0.30144849315556677</v>
      </c>
      <c r="AI1013">
        <v>8950</v>
      </c>
      <c r="AK1013">
        <v>1</v>
      </c>
      <c r="AL1013">
        <v>0</v>
      </c>
      <c r="AM1013">
        <v>6.33</v>
      </c>
      <c r="AN1013">
        <v>6.36</v>
      </c>
      <c r="AO1013">
        <v>4</v>
      </c>
    </row>
    <row r="1014" spans="1:41" x14ac:dyDescent="0.3">
      <c r="A1014">
        <v>1</v>
      </c>
      <c r="B1014">
        <v>0.57999999999999996</v>
      </c>
      <c r="C1014">
        <f t="shared" si="45"/>
        <v>0.88711069634013073</v>
      </c>
      <c r="D1014" t="s">
        <v>37</v>
      </c>
      <c r="E1014">
        <v>0</v>
      </c>
      <c r="F1014">
        <v>0</v>
      </c>
      <c r="G1014">
        <v>1</v>
      </c>
      <c r="H1014">
        <v>0</v>
      </c>
      <c r="I1014">
        <v>0</v>
      </c>
      <c r="J1014" t="s">
        <v>48</v>
      </c>
      <c r="K1014">
        <v>0</v>
      </c>
      <c r="L1014">
        <v>0</v>
      </c>
      <c r="M1014">
        <v>1</v>
      </c>
      <c r="N1014">
        <v>0</v>
      </c>
      <c r="O1014">
        <v>0</v>
      </c>
      <c r="P1014">
        <v>0</v>
      </c>
      <c r="Q1014">
        <v>0</v>
      </c>
      <c r="R1014" t="s">
        <v>41</v>
      </c>
      <c r="S1014">
        <v>0</v>
      </c>
      <c r="T1014">
        <v>0</v>
      </c>
      <c r="U1014">
        <v>0</v>
      </c>
      <c r="V1014">
        <v>0</v>
      </c>
      <c r="W1014">
        <v>1</v>
      </c>
      <c r="X1014">
        <v>0</v>
      </c>
      <c r="Y1014">
        <v>0</v>
      </c>
      <c r="Z1014">
        <v>0</v>
      </c>
      <c r="AA1014">
        <v>62.2</v>
      </c>
      <c r="AB1014">
        <v>55</v>
      </c>
      <c r="AC1014">
        <v>1899</v>
      </c>
      <c r="AD1014">
        <v>7.5490827108122858</v>
      </c>
      <c r="AE1014">
        <f t="shared" si="46"/>
        <v>1898.9999999999998</v>
      </c>
      <c r="AF1014">
        <v>7.6638362538715921</v>
      </c>
      <c r="AG1014">
        <f t="shared" si="47"/>
        <v>2129.9126614987608</v>
      </c>
      <c r="AH1014">
        <v>-0.1147535430593063</v>
      </c>
      <c r="AI1014">
        <v>1899</v>
      </c>
      <c r="AK1014">
        <v>1</v>
      </c>
      <c r="AL1014">
        <v>0</v>
      </c>
      <c r="AM1014">
        <v>5.34</v>
      </c>
      <c r="AN1014">
        <v>5.37</v>
      </c>
      <c r="AO1014">
        <v>3.33</v>
      </c>
    </row>
    <row r="1015" spans="1:41" x14ac:dyDescent="0.3">
      <c r="A1015">
        <v>1</v>
      </c>
      <c r="B1015">
        <v>0.31</v>
      </c>
      <c r="C1015">
        <f t="shared" si="45"/>
        <v>0.77294828243535307</v>
      </c>
      <c r="D1015" t="s">
        <v>52</v>
      </c>
      <c r="E1015">
        <v>0</v>
      </c>
      <c r="F1015">
        <v>0</v>
      </c>
      <c r="G1015">
        <v>0</v>
      </c>
      <c r="H1015">
        <v>0</v>
      </c>
      <c r="I1015">
        <v>1</v>
      </c>
      <c r="J1015" t="s">
        <v>48</v>
      </c>
      <c r="K1015">
        <v>0</v>
      </c>
      <c r="L1015">
        <v>0</v>
      </c>
      <c r="M1015">
        <v>1</v>
      </c>
      <c r="N1015">
        <v>0</v>
      </c>
      <c r="O1015">
        <v>0</v>
      </c>
      <c r="P1015">
        <v>0</v>
      </c>
      <c r="Q1015">
        <v>0</v>
      </c>
      <c r="R1015" t="s">
        <v>49</v>
      </c>
      <c r="S1015">
        <v>0</v>
      </c>
      <c r="T1015">
        <v>0</v>
      </c>
      <c r="U1015">
        <v>0</v>
      </c>
      <c r="V1015">
        <v>0</v>
      </c>
      <c r="W1015">
        <v>0</v>
      </c>
      <c r="X1015">
        <v>1</v>
      </c>
      <c r="Y1015">
        <v>0</v>
      </c>
      <c r="Z1015">
        <v>0</v>
      </c>
      <c r="AA1015">
        <v>63.5</v>
      </c>
      <c r="AB1015">
        <v>55</v>
      </c>
      <c r="AC1015">
        <v>749</v>
      </c>
      <c r="AD1015">
        <v>6.6187389835172192</v>
      </c>
      <c r="AE1015">
        <f t="shared" si="46"/>
        <v>748.99999999999977</v>
      </c>
      <c r="AF1015">
        <v>6.4411807081096395</v>
      </c>
      <c r="AG1015">
        <f t="shared" si="47"/>
        <v>627.14684019983122</v>
      </c>
      <c r="AH1015">
        <v>0.17755827540757974</v>
      </c>
      <c r="AI1015">
        <v>749</v>
      </c>
      <c r="AK1015">
        <v>1</v>
      </c>
      <c r="AL1015">
        <v>0</v>
      </c>
      <c r="AM1015">
        <v>4.32</v>
      </c>
      <c r="AN1015">
        <v>4.3099999999999996</v>
      </c>
      <c r="AO1015">
        <v>2.74</v>
      </c>
    </row>
    <row r="1016" spans="1:41" x14ac:dyDescent="0.3">
      <c r="A1016">
        <v>1</v>
      </c>
      <c r="B1016">
        <v>0.31</v>
      </c>
      <c r="C1016">
        <f t="shared" si="45"/>
        <v>0.77294828243535307</v>
      </c>
      <c r="D1016" t="s">
        <v>37</v>
      </c>
      <c r="E1016">
        <v>0</v>
      </c>
      <c r="F1016">
        <v>0</v>
      </c>
      <c r="G1016">
        <v>1</v>
      </c>
      <c r="H1016">
        <v>0</v>
      </c>
      <c r="I1016">
        <v>0</v>
      </c>
      <c r="J1016" t="s">
        <v>51</v>
      </c>
      <c r="K1016">
        <v>1</v>
      </c>
      <c r="L1016">
        <v>0</v>
      </c>
      <c r="M1016">
        <v>0</v>
      </c>
      <c r="N1016">
        <v>0</v>
      </c>
      <c r="O1016">
        <v>0</v>
      </c>
      <c r="P1016">
        <v>0</v>
      </c>
      <c r="Q1016">
        <v>0</v>
      </c>
      <c r="R1016" t="s">
        <v>41</v>
      </c>
      <c r="S1016">
        <v>0</v>
      </c>
      <c r="T1016">
        <v>0</v>
      </c>
      <c r="U1016">
        <v>0</v>
      </c>
      <c r="V1016">
        <v>0</v>
      </c>
      <c r="W1016">
        <v>1</v>
      </c>
      <c r="X1016">
        <v>0</v>
      </c>
      <c r="Y1016">
        <v>0</v>
      </c>
      <c r="Z1016">
        <v>0</v>
      </c>
      <c r="AA1016">
        <v>61.8</v>
      </c>
      <c r="AB1016">
        <v>55</v>
      </c>
      <c r="AC1016">
        <v>877</v>
      </c>
      <c r="AD1016">
        <v>6.776506992372183</v>
      </c>
      <c r="AE1016">
        <f t="shared" si="46"/>
        <v>877</v>
      </c>
      <c r="AF1016">
        <v>6.6606334370208469</v>
      </c>
      <c r="AG1016">
        <f t="shared" si="47"/>
        <v>781.04552361519541</v>
      </c>
      <c r="AH1016">
        <v>0.11587355535133614</v>
      </c>
      <c r="AI1016">
        <v>877</v>
      </c>
      <c r="AK1016">
        <v>1</v>
      </c>
      <c r="AL1016">
        <v>0</v>
      </c>
      <c r="AM1016">
        <v>4.3600000000000003</v>
      </c>
      <c r="AN1016">
        <v>4.34</v>
      </c>
      <c r="AO1016">
        <v>2.69</v>
      </c>
    </row>
    <row r="1017" spans="1:41" x14ac:dyDescent="0.3">
      <c r="A1017">
        <v>1</v>
      </c>
      <c r="B1017">
        <v>0.71</v>
      </c>
      <c r="C1017">
        <f t="shared" si="45"/>
        <v>0.92745257402238301</v>
      </c>
      <c r="D1017" t="s">
        <v>34</v>
      </c>
      <c r="E1017">
        <v>0</v>
      </c>
      <c r="F1017">
        <v>1</v>
      </c>
      <c r="G1017">
        <v>0</v>
      </c>
      <c r="H1017">
        <v>0</v>
      </c>
      <c r="I1017">
        <v>0</v>
      </c>
      <c r="J1017" t="s">
        <v>44</v>
      </c>
      <c r="K1017">
        <v>0</v>
      </c>
      <c r="L1017">
        <v>0</v>
      </c>
      <c r="M1017">
        <v>0</v>
      </c>
      <c r="N1017">
        <v>0</v>
      </c>
      <c r="O1017">
        <v>0</v>
      </c>
      <c r="P1017">
        <v>1</v>
      </c>
      <c r="Q1017">
        <v>0</v>
      </c>
      <c r="R1017" t="s">
        <v>39</v>
      </c>
      <c r="S1017">
        <v>0</v>
      </c>
      <c r="T1017">
        <v>0</v>
      </c>
      <c r="U1017">
        <v>0</v>
      </c>
      <c r="V1017">
        <v>0</v>
      </c>
      <c r="W1017">
        <v>0</v>
      </c>
      <c r="X1017">
        <v>0</v>
      </c>
      <c r="Y1017">
        <v>0</v>
      </c>
      <c r="Z1017">
        <v>1</v>
      </c>
      <c r="AA1017">
        <v>63.6</v>
      </c>
      <c r="AB1017">
        <v>57</v>
      </c>
      <c r="AC1017">
        <v>2450</v>
      </c>
      <c r="AD1017">
        <v>7.8038433035387724</v>
      </c>
      <c r="AE1017">
        <f t="shared" si="46"/>
        <v>2449.9999999999995</v>
      </c>
      <c r="AF1017">
        <v>7.7662263338751956</v>
      </c>
      <c r="AG1017">
        <f t="shared" si="47"/>
        <v>2359.5503114676899</v>
      </c>
      <c r="AH1017">
        <v>3.761696966357686E-2</v>
      </c>
      <c r="AI1017">
        <v>2450</v>
      </c>
      <c r="AK1017">
        <v>1</v>
      </c>
      <c r="AL1017">
        <v>0</v>
      </c>
      <c r="AM1017">
        <v>5.69</v>
      </c>
      <c r="AN1017">
        <v>5.66</v>
      </c>
      <c r="AO1017">
        <v>3.61</v>
      </c>
    </row>
    <row r="1018" spans="1:41" x14ac:dyDescent="0.3">
      <c r="A1018">
        <v>1</v>
      </c>
      <c r="B1018">
        <v>0.54</v>
      </c>
      <c r="C1018">
        <f t="shared" si="45"/>
        <v>0.8732797462273717</v>
      </c>
      <c r="D1018" t="s">
        <v>37</v>
      </c>
      <c r="E1018">
        <v>0</v>
      </c>
      <c r="F1018">
        <v>0</v>
      </c>
      <c r="G1018">
        <v>1</v>
      </c>
      <c r="H1018">
        <v>0</v>
      </c>
      <c r="I1018">
        <v>0</v>
      </c>
      <c r="J1018" t="s">
        <v>51</v>
      </c>
      <c r="K1018">
        <v>1</v>
      </c>
      <c r="L1018">
        <v>0</v>
      </c>
      <c r="M1018">
        <v>0</v>
      </c>
      <c r="N1018">
        <v>0</v>
      </c>
      <c r="O1018">
        <v>0</v>
      </c>
      <c r="P1018">
        <v>0</v>
      </c>
      <c r="Q1018">
        <v>0</v>
      </c>
      <c r="R1018" t="s">
        <v>49</v>
      </c>
      <c r="S1018">
        <v>0</v>
      </c>
      <c r="T1018">
        <v>0</v>
      </c>
      <c r="U1018">
        <v>0</v>
      </c>
      <c r="V1018">
        <v>0</v>
      </c>
      <c r="W1018">
        <v>0</v>
      </c>
      <c r="X1018">
        <v>1</v>
      </c>
      <c r="Y1018">
        <v>0</v>
      </c>
      <c r="Z1018">
        <v>0</v>
      </c>
      <c r="AA1018">
        <v>61.2</v>
      </c>
      <c r="AB1018">
        <v>56</v>
      </c>
      <c r="AC1018">
        <v>1939</v>
      </c>
      <c r="AD1018">
        <v>7.569927655242652</v>
      </c>
      <c r="AE1018">
        <f t="shared" si="46"/>
        <v>1939.0000000000005</v>
      </c>
      <c r="AF1018">
        <v>7.5322192784997792</v>
      </c>
      <c r="AG1018">
        <f t="shared" si="47"/>
        <v>1867.2448450202116</v>
      </c>
      <c r="AH1018">
        <v>3.7708376742872751E-2</v>
      </c>
      <c r="AI1018">
        <v>1939</v>
      </c>
      <c r="AK1018">
        <v>1</v>
      </c>
      <c r="AL1018">
        <v>0</v>
      </c>
      <c r="AM1018">
        <v>5.29</v>
      </c>
      <c r="AN1018">
        <v>5.23</v>
      </c>
      <c r="AO1018">
        <v>3.22</v>
      </c>
    </row>
    <row r="1019" spans="1:41" x14ac:dyDescent="0.3">
      <c r="A1019">
        <v>1</v>
      </c>
      <c r="B1019">
        <v>0.37</v>
      </c>
      <c r="C1019">
        <f t="shared" si="45"/>
        <v>0.80361412028656642</v>
      </c>
      <c r="D1019" t="s">
        <v>37</v>
      </c>
      <c r="E1019">
        <v>0</v>
      </c>
      <c r="F1019">
        <v>0</v>
      </c>
      <c r="G1019">
        <v>1</v>
      </c>
      <c r="H1019">
        <v>0</v>
      </c>
      <c r="I1019">
        <v>0</v>
      </c>
      <c r="J1019" t="s">
        <v>48</v>
      </c>
      <c r="K1019">
        <v>0</v>
      </c>
      <c r="L1019">
        <v>0</v>
      </c>
      <c r="M1019">
        <v>1</v>
      </c>
      <c r="N1019">
        <v>0</v>
      </c>
      <c r="O1019">
        <v>0</v>
      </c>
      <c r="P1019">
        <v>0</v>
      </c>
      <c r="Q1019">
        <v>0</v>
      </c>
      <c r="R1019" t="s">
        <v>43</v>
      </c>
      <c r="S1019">
        <v>0</v>
      </c>
      <c r="T1019">
        <v>0</v>
      </c>
      <c r="U1019">
        <v>0</v>
      </c>
      <c r="V1019">
        <v>0</v>
      </c>
      <c r="W1019">
        <v>0</v>
      </c>
      <c r="X1019">
        <v>0</v>
      </c>
      <c r="Y1019">
        <v>1</v>
      </c>
      <c r="Z1019">
        <v>0</v>
      </c>
      <c r="AA1019">
        <v>59.2</v>
      </c>
      <c r="AB1019">
        <v>57</v>
      </c>
      <c r="AC1019">
        <v>1342</v>
      </c>
      <c r="AD1019">
        <v>7.2019163175316274</v>
      </c>
      <c r="AE1019">
        <f t="shared" si="46"/>
        <v>1342.0000000000005</v>
      </c>
      <c r="AF1019">
        <v>7.073587072207367</v>
      </c>
      <c r="AG1019">
        <f t="shared" si="47"/>
        <v>1180.3745380298024</v>
      </c>
      <c r="AH1019">
        <v>0.12832924532426038</v>
      </c>
      <c r="AI1019">
        <v>1342</v>
      </c>
      <c r="AK1019">
        <v>1</v>
      </c>
      <c r="AL1019">
        <v>0</v>
      </c>
      <c r="AM1019">
        <v>4.71</v>
      </c>
      <c r="AN1019">
        <v>4.75</v>
      </c>
      <c r="AO1019">
        <v>2.8</v>
      </c>
    </row>
    <row r="1020" spans="1:41" x14ac:dyDescent="0.3">
      <c r="A1020">
        <v>1</v>
      </c>
      <c r="B1020">
        <v>0.9</v>
      </c>
      <c r="C1020">
        <f t="shared" si="45"/>
        <v>0.97709755787710961</v>
      </c>
      <c r="D1020" t="s">
        <v>52</v>
      </c>
      <c r="E1020">
        <v>0</v>
      </c>
      <c r="F1020">
        <v>0</v>
      </c>
      <c r="G1020">
        <v>0</v>
      </c>
      <c r="H1020">
        <v>0</v>
      </c>
      <c r="I1020">
        <v>1</v>
      </c>
      <c r="J1020" t="s">
        <v>38</v>
      </c>
      <c r="K1020">
        <v>0</v>
      </c>
      <c r="L1020">
        <v>0</v>
      </c>
      <c r="M1020">
        <v>0</v>
      </c>
      <c r="N1020">
        <v>0</v>
      </c>
      <c r="O1020">
        <v>1</v>
      </c>
      <c r="P1020">
        <v>0</v>
      </c>
      <c r="Q1020">
        <v>0</v>
      </c>
      <c r="R1020" t="s">
        <v>45</v>
      </c>
      <c r="S1020">
        <v>0</v>
      </c>
      <c r="T1020">
        <v>0</v>
      </c>
      <c r="U1020">
        <v>0</v>
      </c>
      <c r="V1020">
        <v>1</v>
      </c>
      <c r="W1020">
        <v>0</v>
      </c>
      <c r="X1020">
        <v>0</v>
      </c>
      <c r="Y1020">
        <v>0</v>
      </c>
      <c r="Z1020">
        <v>0</v>
      </c>
      <c r="AA1020">
        <v>61.2</v>
      </c>
      <c r="AB1020">
        <v>57</v>
      </c>
      <c r="AC1020">
        <v>3481</v>
      </c>
      <c r="AD1020">
        <v>8.1550748878114394</v>
      </c>
      <c r="AE1020">
        <f t="shared" si="46"/>
        <v>3481.0000000000018</v>
      </c>
      <c r="AF1020">
        <v>7.8773104843021677</v>
      </c>
      <c r="AG1020">
        <f t="shared" si="47"/>
        <v>2636.7713766024012</v>
      </c>
      <c r="AH1020">
        <v>0.27776440350927167</v>
      </c>
      <c r="AI1020">
        <v>3481</v>
      </c>
      <c r="AK1020">
        <v>1</v>
      </c>
      <c r="AL1020">
        <v>0</v>
      </c>
      <c r="AM1020">
        <v>6.21</v>
      </c>
      <c r="AN1020">
        <v>6.27</v>
      </c>
      <c r="AO1020">
        <v>3.82</v>
      </c>
    </row>
    <row r="1021" spans="1:41" x14ac:dyDescent="0.3">
      <c r="A1021">
        <v>1</v>
      </c>
      <c r="B1021">
        <v>0.55000000000000004</v>
      </c>
      <c r="C1021">
        <f t="shared" si="45"/>
        <v>0.8768105272065233</v>
      </c>
      <c r="D1021" t="s">
        <v>52</v>
      </c>
      <c r="E1021">
        <v>0</v>
      </c>
      <c r="F1021">
        <v>0</v>
      </c>
      <c r="G1021">
        <v>0</v>
      </c>
      <c r="H1021">
        <v>0</v>
      </c>
      <c r="I1021">
        <v>1</v>
      </c>
      <c r="J1021" t="s">
        <v>48</v>
      </c>
      <c r="K1021">
        <v>0</v>
      </c>
      <c r="L1021">
        <v>0</v>
      </c>
      <c r="M1021">
        <v>1</v>
      </c>
      <c r="N1021">
        <v>0</v>
      </c>
      <c r="O1021">
        <v>0</v>
      </c>
      <c r="P1021">
        <v>0</v>
      </c>
      <c r="Q1021">
        <v>0</v>
      </c>
      <c r="R1021" t="s">
        <v>36</v>
      </c>
      <c r="S1021">
        <v>0</v>
      </c>
      <c r="T1021">
        <v>0</v>
      </c>
      <c r="U1021">
        <v>1</v>
      </c>
      <c r="V1021">
        <v>0</v>
      </c>
      <c r="W1021">
        <v>0</v>
      </c>
      <c r="X1021">
        <v>0</v>
      </c>
      <c r="Y1021">
        <v>0</v>
      </c>
      <c r="Z1021">
        <v>0</v>
      </c>
      <c r="AA1021">
        <v>60.5</v>
      </c>
      <c r="AB1021">
        <v>59</v>
      </c>
      <c r="AC1021">
        <v>1370</v>
      </c>
      <c r="AD1021">
        <v>7.222566018822171</v>
      </c>
      <c r="AE1021">
        <f t="shared" si="46"/>
        <v>1370.0000000000005</v>
      </c>
      <c r="AF1021">
        <v>7.3113414378241259</v>
      </c>
      <c r="AG1021">
        <f t="shared" si="47"/>
        <v>1497.1842222808898</v>
      </c>
      <c r="AH1021">
        <v>-8.8775419001954958E-2</v>
      </c>
      <c r="AI1021">
        <v>1370</v>
      </c>
      <c r="AK1021">
        <v>1</v>
      </c>
      <c r="AL1021">
        <v>0</v>
      </c>
      <c r="AM1021">
        <v>5.29</v>
      </c>
      <c r="AN1021">
        <v>5.35</v>
      </c>
      <c r="AO1021">
        <v>3.22</v>
      </c>
    </row>
    <row r="1022" spans="1:41" x14ac:dyDescent="0.3">
      <c r="A1022">
        <v>1</v>
      </c>
      <c r="B1022">
        <v>0.31</v>
      </c>
      <c r="C1022">
        <f t="shared" si="45"/>
        <v>0.77294828243535307</v>
      </c>
      <c r="D1022" t="s">
        <v>37</v>
      </c>
      <c r="E1022">
        <v>0</v>
      </c>
      <c r="F1022">
        <v>0</v>
      </c>
      <c r="G1022">
        <v>1</v>
      </c>
      <c r="H1022">
        <v>0</v>
      </c>
      <c r="I1022">
        <v>0</v>
      </c>
      <c r="J1022" t="s">
        <v>51</v>
      </c>
      <c r="K1022">
        <v>1</v>
      </c>
      <c r="L1022">
        <v>0</v>
      </c>
      <c r="M1022">
        <v>0</v>
      </c>
      <c r="N1022">
        <v>0</v>
      </c>
      <c r="O1022">
        <v>0</v>
      </c>
      <c r="P1022">
        <v>0</v>
      </c>
      <c r="Q1022">
        <v>0</v>
      </c>
      <c r="R1022" t="s">
        <v>49</v>
      </c>
      <c r="S1022">
        <v>0</v>
      </c>
      <c r="T1022">
        <v>0</v>
      </c>
      <c r="U1022">
        <v>0</v>
      </c>
      <c r="V1022">
        <v>0</v>
      </c>
      <c r="W1022">
        <v>0</v>
      </c>
      <c r="X1022">
        <v>1</v>
      </c>
      <c r="Y1022">
        <v>0</v>
      </c>
      <c r="Z1022">
        <v>0</v>
      </c>
      <c r="AA1022">
        <v>62.1</v>
      </c>
      <c r="AB1022">
        <v>54</v>
      </c>
      <c r="AC1022">
        <v>734</v>
      </c>
      <c r="AD1022">
        <v>6.5985090286145152</v>
      </c>
      <c r="AE1022">
        <f t="shared" si="46"/>
        <v>733.99999999999966</v>
      </c>
      <c r="AF1022">
        <v>6.5858511834498472</v>
      </c>
      <c r="AG1022">
        <f t="shared" si="47"/>
        <v>724.76769545696982</v>
      </c>
      <c r="AH1022">
        <v>1.2657845164667947E-2</v>
      </c>
      <c r="AI1022">
        <v>734</v>
      </c>
      <c r="AK1022">
        <v>1</v>
      </c>
      <c r="AL1022">
        <v>0</v>
      </c>
      <c r="AM1022">
        <v>4.3499999999999996</v>
      </c>
      <c r="AN1022">
        <v>4.41</v>
      </c>
      <c r="AO1022">
        <v>2.72</v>
      </c>
    </row>
    <row r="1023" spans="1:41" x14ac:dyDescent="0.3">
      <c r="A1023">
        <v>1</v>
      </c>
      <c r="B1023">
        <v>0.31</v>
      </c>
      <c r="C1023">
        <f t="shared" si="45"/>
        <v>0.77294828243535307</v>
      </c>
      <c r="D1023" t="s">
        <v>34</v>
      </c>
      <c r="E1023">
        <v>0</v>
      </c>
      <c r="F1023">
        <v>1</v>
      </c>
      <c r="G1023">
        <v>0</v>
      </c>
      <c r="H1023">
        <v>0</v>
      </c>
      <c r="I1023">
        <v>0</v>
      </c>
      <c r="J1023" t="s">
        <v>48</v>
      </c>
      <c r="K1023">
        <v>0</v>
      </c>
      <c r="L1023">
        <v>0</v>
      </c>
      <c r="M1023">
        <v>1</v>
      </c>
      <c r="N1023">
        <v>0</v>
      </c>
      <c r="O1023">
        <v>0</v>
      </c>
      <c r="P1023">
        <v>0</v>
      </c>
      <c r="Q1023">
        <v>0</v>
      </c>
      <c r="R1023" t="s">
        <v>36</v>
      </c>
      <c r="S1023">
        <v>0</v>
      </c>
      <c r="T1023">
        <v>0</v>
      </c>
      <c r="U1023">
        <v>1</v>
      </c>
      <c r="V1023">
        <v>0</v>
      </c>
      <c r="W1023">
        <v>0</v>
      </c>
      <c r="X1023">
        <v>0</v>
      </c>
      <c r="Y1023">
        <v>0</v>
      </c>
      <c r="Z1023">
        <v>0</v>
      </c>
      <c r="AA1023">
        <v>63.5</v>
      </c>
      <c r="AB1023">
        <v>56</v>
      </c>
      <c r="AC1023">
        <v>516</v>
      </c>
      <c r="AD1023">
        <v>6.2461067654815627</v>
      </c>
      <c r="AE1023">
        <f t="shared" si="46"/>
        <v>516</v>
      </c>
      <c r="AF1023">
        <v>6.2657554437420622</v>
      </c>
      <c r="AG1023">
        <f t="shared" si="47"/>
        <v>526.23897978019318</v>
      </c>
      <c r="AH1023">
        <v>-1.964867826049943E-2</v>
      </c>
      <c r="AI1023">
        <v>516</v>
      </c>
      <c r="AK1023">
        <v>1</v>
      </c>
      <c r="AL1023">
        <v>0</v>
      </c>
      <c r="AM1023">
        <v>4.3</v>
      </c>
      <c r="AN1023">
        <v>4.33</v>
      </c>
      <c r="AO1023">
        <v>2.74</v>
      </c>
    </row>
    <row r="1024" spans="1:41" x14ac:dyDescent="0.3">
      <c r="A1024">
        <v>1</v>
      </c>
      <c r="B1024">
        <v>0.39</v>
      </c>
      <c r="C1024">
        <f t="shared" si="45"/>
        <v>0.81297109959900216</v>
      </c>
      <c r="D1024" t="s">
        <v>52</v>
      </c>
      <c r="E1024">
        <v>0</v>
      </c>
      <c r="F1024">
        <v>0</v>
      </c>
      <c r="G1024">
        <v>0</v>
      </c>
      <c r="H1024">
        <v>0</v>
      </c>
      <c r="I1024">
        <v>1</v>
      </c>
      <c r="J1024" t="s">
        <v>38</v>
      </c>
      <c r="K1024">
        <v>0</v>
      </c>
      <c r="L1024">
        <v>0</v>
      </c>
      <c r="M1024">
        <v>0</v>
      </c>
      <c r="N1024">
        <v>0</v>
      </c>
      <c r="O1024">
        <v>1</v>
      </c>
      <c r="P1024">
        <v>0</v>
      </c>
      <c r="Q1024">
        <v>0</v>
      </c>
      <c r="R1024" t="s">
        <v>49</v>
      </c>
      <c r="S1024">
        <v>0</v>
      </c>
      <c r="T1024">
        <v>0</v>
      </c>
      <c r="U1024">
        <v>0</v>
      </c>
      <c r="V1024">
        <v>0</v>
      </c>
      <c r="W1024">
        <v>0</v>
      </c>
      <c r="X1024">
        <v>1</v>
      </c>
      <c r="Y1024">
        <v>0</v>
      </c>
      <c r="Z1024">
        <v>0</v>
      </c>
      <c r="AA1024">
        <v>60.7</v>
      </c>
      <c r="AB1024">
        <v>56</v>
      </c>
      <c r="AC1024">
        <v>661</v>
      </c>
      <c r="AD1024">
        <v>6.4937538398516859</v>
      </c>
      <c r="AE1024">
        <f t="shared" si="46"/>
        <v>660.99999999999977</v>
      </c>
      <c r="AF1024">
        <v>6.6557812974884705</v>
      </c>
      <c r="AG1024">
        <f t="shared" si="47"/>
        <v>777.26496107917137</v>
      </c>
      <c r="AH1024">
        <v>-0.16202745763678461</v>
      </c>
      <c r="AI1024">
        <v>661</v>
      </c>
      <c r="AK1024">
        <v>1</v>
      </c>
      <c r="AL1024">
        <v>0</v>
      </c>
      <c r="AM1024">
        <v>4.7699999999999996</v>
      </c>
      <c r="AN1024">
        <v>4.79</v>
      </c>
      <c r="AO1024">
        <v>2.9</v>
      </c>
    </row>
    <row r="1025" spans="1:41" x14ac:dyDescent="0.3">
      <c r="A1025">
        <v>1</v>
      </c>
      <c r="B1025">
        <v>0.41</v>
      </c>
      <c r="C1025">
        <f t="shared" si="45"/>
        <v>0.82196092099022677</v>
      </c>
      <c r="D1025" t="s">
        <v>34</v>
      </c>
      <c r="E1025">
        <v>0</v>
      </c>
      <c r="F1025">
        <v>1</v>
      </c>
      <c r="G1025">
        <v>0</v>
      </c>
      <c r="H1025">
        <v>0</v>
      </c>
      <c r="I1025">
        <v>0</v>
      </c>
      <c r="J1025" t="s">
        <v>35</v>
      </c>
      <c r="K1025">
        <v>0</v>
      </c>
      <c r="L1025">
        <v>0</v>
      </c>
      <c r="M1025">
        <v>0</v>
      </c>
      <c r="N1025">
        <v>0</v>
      </c>
      <c r="O1025">
        <v>0</v>
      </c>
      <c r="P1025">
        <v>0</v>
      </c>
      <c r="Q1025">
        <v>1</v>
      </c>
      <c r="R1025" t="s">
        <v>41</v>
      </c>
      <c r="S1025">
        <v>0</v>
      </c>
      <c r="T1025">
        <v>0</v>
      </c>
      <c r="U1025">
        <v>0</v>
      </c>
      <c r="V1025">
        <v>0</v>
      </c>
      <c r="W1025">
        <v>1</v>
      </c>
      <c r="X1025">
        <v>0</v>
      </c>
      <c r="Y1025">
        <v>0</v>
      </c>
      <c r="Z1025">
        <v>0</v>
      </c>
      <c r="AA1025">
        <v>63.7</v>
      </c>
      <c r="AB1025">
        <v>56</v>
      </c>
      <c r="AC1025">
        <v>830</v>
      </c>
      <c r="AD1025">
        <v>6.7214257007906433</v>
      </c>
      <c r="AE1025">
        <f t="shared" si="46"/>
        <v>829.99999999999977</v>
      </c>
      <c r="AF1025">
        <v>6.5256771729309815</v>
      </c>
      <c r="AG1025">
        <f t="shared" si="47"/>
        <v>682.44174829359622</v>
      </c>
      <c r="AH1025">
        <v>0.19574852785966179</v>
      </c>
      <c r="AI1025">
        <v>830</v>
      </c>
      <c r="AK1025">
        <v>1</v>
      </c>
      <c r="AL1025">
        <v>0</v>
      </c>
      <c r="AM1025">
        <v>4.71</v>
      </c>
      <c r="AN1025">
        <v>4.68</v>
      </c>
      <c r="AO1025">
        <v>2.99</v>
      </c>
    </row>
    <row r="1026" spans="1:41" x14ac:dyDescent="0.3">
      <c r="A1026">
        <v>1</v>
      </c>
      <c r="B1026">
        <v>0.51</v>
      </c>
      <c r="C1026">
        <f t="shared" si="45"/>
        <v>0.8623720686657278</v>
      </c>
      <c r="D1026" t="s">
        <v>37</v>
      </c>
      <c r="E1026">
        <v>0</v>
      </c>
      <c r="F1026">
        <v>0</v>
      </c>
      <c r="G1026">
        <v>1</v>
      </c>
      <c r="H1026">
        <v>0</v>
      </c>
      <c r="I1026">
        <v>0</v>
      </c>
      <c r="J1026" t="s">
        <v>40</v>
      </c>
      <c r="K1026">
        <v>0</v>
      </c>
      <c r="L1026">
        <v>1</v>
      </c>
      <c r="M1026">
        <v>0</v>
      </c>
      <c r="N1026">
        <v>0</v>
      </c>
      <c r="O1026">
        <v>0</v>
      </c>
      <c r="P1026">
        <v>0</v>
      </c>
      <c r="Q1026">
        <v>0</v>
      </c>
      <c r="R1026" t="s">
        <v>43</v>
      </c>
      <c r="S1026">
        <v>0</v>
      </c>
      <c r="T1026">
        <v>0</v>
      </c>
      <c r="U1026">
        <v>0</v>
      </c>
      <c r="V1026">
        <v>0</v>
      </c>
      <c r="W1026">
        <v>0</v>
      </c>
      <c r="X1026">
        <v>0</v>
      </c>
      <c r="Y1026">
        <v>1</v>
      </c>
      <c r="Z1026">
        <v>0</v>
      </c>
      <c r="AA1026">
        <v>61.3</v>
      </c>
      <c r="AB1026">
        <v>56</v>
      </c>
      <c r="AC1026">
        <v>3197</v>
      </c>
      <c r="AD1026">
        <v>8.0699681490598412</v>
      </c>
      <c r="AE1026">
        <f t="shared" si="46"/>
        <v>3196.9999999999991</v>
      </c>
      <c r="AF1026">
        <v>7.6985478349516381</v>
      </c>
      <c r="AG1026">
        <f t="shared" si="47"/>
        <v>2205.1434334557875</v>
      </c>
      <c r="AH1026">
        <v>0.37142031410820309</v>
      </c>
      <c r="AI1026">
        <v>3197</v>
      </c>
      <c r="AK1026">
        <v>1</v>
      </c>
      <c r="AL1026">
        <v>0</v>
      </c>
      <c r="AM1026">
        <v>5.13</v>
      </c>
      <c r="AN1026">
        <v>5.21</v>
      </c>
      <c r="AO1026">
        <v>3.17</v>
      </c>
    </row>
    <row r="1027" spans="1:41" x14ac:dyDescent="0.3">
      <c r="A1027">
        <v>1</v>
      </c>
      <c r="B1027">
        <v>0.56000000000000005</v>
      </c>
      <c r="C1027">
        <f t="shared" ref="C1027:C1090" si="48">(B1027^0.2199)</f>
        <v>0.88029157857036111</v>
      </c>
      <c r="D1027" t="s">
        <v>34</v>
      </c>
      <c r="E1027">
        <v>0</v>
      </c>
      <c r="F1027">
        <v>1</v>
      </c>
      <c r="G1027">
        <v>0</v>
      </c>
      <c r="H1027">
        <v>0</v>
      </c>
      <c r="I1027">
        <v>0</v>
      </c>
      <c r="J1027" t="s">
        <v>48</v>
      </c>
      <c r="K1027">
        <v>0</v>
      </c>
      <c r="L1027">
        <v>0</v>
      </c>
      <c r="M1027">
        <v>1</v>
      </c>
      <c r="N1027">
        <v>0</v>
      </c>
      <c r="O1027">
        <v>0</v>
      </c>
      <c r="P1027">
        <v>0</v>
      </c>
      <c r="Q1027">
        <v>0</v>
      </c>
      <c r="R1027" t="s">
        <v>41</v>
      </c>
      <c r="S1027">
        <v>0</v>
      </c>
      <c r="T1027">
        <v>0</v>
      </c>
      <c r="U1027">
        <v>0</v>
      </c>
      <c r="V1027">
        <v>0</v>
      </c>
      <c r="W1027">
        <v>1</v>
      </c>
      <c r="X1027">
        <v>0</v>
      </c>
      <c r="Y1027">
        <v>0</v>
      </c>
      <c r="Z1027">
        <v>0</v>
      </c>
      <c r="AA1027">
        <v>63.2</v>
      </c>
      <c r="AB1027">
        <v>61</v>
      </c>
      <c r="AC1027">
        <v>1712</v>
      </c>
      <c r="AD1027">
        <v>7.4454175567016874</v>
      </c>
      <c r="AE1027">
        <f t="shared" ref="AE1027:AE1090" si="49">EXP(AD1027)</f>
        <v>1712</v>
      </c>
      <c r="AF1027">
        <v>7.5293517405890853</v>
      </c>
      <c r="AG1027">
        <f t="shared" ref="AG1027:AG1090" si="50">EXP(AF1027)</f>
        <v>1861.8981192717017</v>
      </c>
      <c r="AH1027">
        <v>-8.3934183887397928E-2</v>
      </c>
      <c r="AI1027">
        <v>1712</v>
      </c>
      <c r="AK1027">
        <v>1</v>
      </c>
      <c r="AL1027">
        <v>0</v>
      </c>
      <c r="AM1027">
        <v>5.2</v>
      </c>
      <c r="AN1027">
        <v>5.28</v>
      </c>
      <c r="AO1027">
        <v>3.3</v>
      </c>
    </row>
    <row r="1028" spans="1:41" x14ac:dyDescent="0.3">
      <c r="A1028">
        <v>1</v>
      </c>
      <c r="B1028">
        <v>0.38</v>
      </c>
      <c r="C1028">
        <f t="shared" si="48"/>
        <v>0.80834063819684221</v>
      </c>
      <c r="D1028" t="s">
        <v>52</v>
      </c>
      <c r="E1028">
        <v>0</v>
      </c>
      <c r="F1028">
        <v>0</v>
      </c>
      <c r="G1028">
        <v>0</v>
      </c>
      <c r="H1028">
        <v>0</v>
      </c>
      <c r="I1028">
        <v>1</v>
      </c>
      <c r="J1028" t="s">
        <v>47</v>
      </c>
      <c r="K1028">
        <v>0</v>
      </c>
      <c r="L1028">
        <v>0</v>
      </c>
      <c r="M1028">
        <v>0</v>
      </c>
      <c r="N1028">
        <v>1</v>
      </c>
      <c r="O1028">
        <v>0</v>
      </c>
      <c r="P1028">
        <v>0</v>
      </c>
      <c r="Q1028">
        <v>0</v>
      </c>
      <c r="R1028" t="s">
        <v>41</v>
      </c>
      <c r="S1028">
        <v>0</v>
      </c>
      <c r="T1028">
        <v>0</v>
      </c>
      <c r="U1028">
        <v>0</v>
      </c>
      <c r="V1028">
        <v>0</v>
      </c>
      <c r="W1028">
        <v>1</v>
      </c>
      <c r="X1028">
        <v>0</v>
      </c>
      <c r="Y1028">
        <v>0</v>
      </c>
      <c r="Z1028">
        <v>0</v>
      </c>
      <c r="AA1028">
        <v>60.7</v>
      </c>
      <c r="AB1028">
        <v>55</v>
      </c>
      <c r="AC1028">
        <v>1031</v>
      </c>
      <c r="AD1028">
        <v>6.9382844840169602</v>
      </c>
      <c r="AE1028">
        <f t="shared" si="49"/>
        <v>1031.0000000000002</v>
      </c>
      <c r="AF1028">
        <v>6.7813408958660748</v>
      </c>
      <c r="AG1028">
        <f t="shared" si="50"/>
        <v>881.2495961581119</v>
      </c>
      <c r="AH1028">
        <v>0.15694358815088538</v>
      </c>
      <c r="AI1028">
        <v>1031</v>
      </c>
      <c r="AK1028">
        <v>1</v>
      </c>
      <c r="AL1028">
        <v>0</v>
      </c>
      <c r="AM1028">
        <v>4.71</v>
      </c>
      <c r="AN1028">
        <v>4.74</v>
      </c>
      <c r="AO1028">
        <v>2.87</v>
      </c>
    </row>
    <row r="1029" spans="1:41" x14ac:dyDescent="0.3">
      <c r="A1029">
        <v>1</v>
      </c>
      <c r="B1029">
        <v>0.76</v>
      </c>
      <c r="C1029">
        <f t="shared" si="48"/>
        <v>0.94143623296652101</v>
      </c>
      <c r="D1029" t="s">
        <v>46</v>
      </c>
      <c r="E1029">
        <v>0</v>
      </c>
      <c r="F1029">
        <v>0</v>
      </c>
      <c r="G1029">
        <v>0</v>
      </c>
      <c r="H1029">
        <v>1</v>
      </c>
      <c r="I1029">
        <v>0</v>
      </c>
      <c r="J1029" t="s">
        <v>47</v>
      </c>
      <c r="K1029">
        <v>0</v>
      </c>
      <c r="L1029">
        <v>0</v>
      </c>
      <c r="M1029">
        <v>0</v>
      </c>
      <c r="N1029">
        <v>1</v>
      </c>
      <c r="O1029">
        <v>0</v>
      </c>
      <c r="P1029">
        <v>0</v>
      </c>
      <c r="Q1029">
        <v>0</v>
      </c>
      <c r="R1029" t="s">
        <v>49</v>
      </c>
      <c r="S1029">
        <v>0</v>
      </c>
      <c r="T1029">
        <v>0</v>
      </c>
      <c r="U1029">
        <v>0</v>
      </c>
      <c r="V1029">
        <v>0</v>
      </c>
      <c r="W1029">
        <v>0</v>
      </c>
      <c r="X1029">
        <v>1</v>
      </c>
      <c r="Y1029">
        <v>0</v>
      </c>
      <c r="Z1029">
        <v>0</v>
      </c>
      <c r="AA1029">
        <v>61.8</v>
      </c>
      <c r="AB1029">
        <v>58</v>
      </c>
      <c r="AC1029">
        <v>2744</v>
      </c>
      <c r="AD1029">
        <v>7.9171719888457757</v>
      </c>
      <c r="AE1029">
        <f t="shared" si="49"/>
        <v>2743.9999999999995</v>
      </c>
      <c r="AF1029">
        <v>7.9920524353287714</v>
      </c>
      <c r="AG1029">
        <f t="shared" si="50"/>
        <v>2957.3605260398072</v>
      </c>
      <c r="AH1029">
        <v>-7.4880446482995744E-2</v>
      </c>
      <c r="AI1029">
        <v>2744</v>
      </c>
      <c r="AK1029">
        <v>1</v>
      </c>
      <c r="AL1029">
        <v>0</v>
      </c>
      <c r="AM1029">
        <v>5.85</v>
      </c>
      <c r="AN1029">
        <v>5.89</v>
      </c>
      <c r="AO1029">
        <v>3.63</v>
      </c>
    </row>
    <row r="1030" spans="1:41" x14ac:dyDescent="0.3">
      <c r="A1030">
        <v>1</v>
      </c>
      <c r="B1030">
        <v>0.41</v>
      </c>
      <c r="C1030">
        <f t="shared" si="48"/>
        <v>0.82196092099022677</v>
      </c>
      <c r="D1030" t="s">
        <v>37</v>
      </c>
      <c r="E1030">
        <v>0</v>
      </c>
      <c r="F1030">
        <v>0</v>
      </c>
      <c r="G1030">
        <v>1</v>
      </c>
      <c r="H1030">
        <v>0</v>
      </c>
      <c r="I1030">
        <v>0</v>
      </c>
      <c r="J1030" t="s">
        <v>47</v>
      </c>
      <c r="K1030">
        <v>0</v>
      </c>
      <c r="L1030">
        <v>0</v>
      </c>
      <c r="M1030">
        <v>0</v>
      </c>
      <c r="N1030">
        <v>1</v>
      </c>
      <c r="O1030">
        <v>0</v>
      </c>
      <c r="P1030">
        <v>0</v>
      </c>
      <c r="Q1030">
        <v>0</v>
      </c>
      <c r="R1030" t="s">
        <v>39</v>
      </c>
      <c r="S1030">
        <v>0</v>
      </c>
      <c r="T1030">
        <v>0</v>
      </c>
      <c r="U1030">
        <v>0</v>
      </c>
      <c r="V1030">
        <v>0</v>
      </c>
      <c r="W1030">
        <v>0</v>
      </c>
      <c r="X1030">
        <v>0</v>
      </c>
      <c r="Y1030">
        <v>0</v>
      </c>
      <c r="Z1030">
        <v>1</v>
      </c>
      <c r="AA1030">
        <v>61.3</v>
      </c>
      <c r="AB1030">
        <v>56</v>
      </c>
      <c r="AC1030">
        <v>1007</v>
      </c>
      <c r="AD1030">
        <v>6.9147308927185627</v>
      </c>
      <c r="AE1030">
        <f t="shared" si="49"/>
        <v>1007.0000000000003</v>
      </c>
      <c r="AF1030">
        <v>7.1567008391721796</v>
      </c>
      <c r="AG1030">
        <f t="shared" si="50"/>
        <v>1282.6722027380988</v>
      </c>
      <c r="AH1030">
        <v>-0.24196994645361691</v>
      </c>
      <c r="AI1030">
        <v>1007</v>
      </c>
      <c r="AK1030">
        <v>1</v>
      </c>
      <c r="AL1030">
        <v>0</v>
      </c>
      <c r="AM1030">
        <v>4.76</v>
      </c>
      <c r="AN1030">
        <v>4.7699999999999996</v>
      </c>
      <c r="AO1030">
        <v>2.92</v>
      </c>
    </row>
    <row r="1031" spans="1:41" x14ac:dyDescent="0.3">
      <c r="A1031">
        <v>1</v>
      </c>
      <c r="B1031">
        <v>0.55000000000000004</v>
      </c>
      <c r="C1031">
        <f t="shared" si="48"/>
        <v>0.8768105272065233</v>
      </c>
      <c r="D1031" t="s">
        <v>37</v>
      </c>
      <c r="E1031">
        <v>0</v>
      </c>
      <c r="F1031">
        <v>0</v>
      </c>
      <c r="G1031">
        <v>1</v>
      </c>
      <c r="H1031">
        <v>0</v>
      </c>
      <c r="I1031">
        <v>0</v>
      </c>
      <c r="J1031" t="s">
        <v>40</v>
      </c>
      <c r="K1031">
        <v>0</v>
      </c>
      <c r="L1031">
        <v>1</v>
      </c>
      <c r="M1031">
        <v>0</v>
      </c>
      <c r="N1031">
        <v>0</v>
      </c>
      <c r="O1031">
        <v>0</v>
      </c>
      <c r="P1031">
        <v>0</v>
      </c>
      <c r="Q1031">
        <v>0</v>
      </c>
      <c r="R1031" t="s">
        <v>36</v>
      </c>
      <c r="S1031">
        <v>0</v>
      </c>
      <c r="T1031">
        <v>0</v>
      </c>
      <c r="U1031">
        <v>1</v>
      </c>
      <c r="V1031">
        <v>0</v>
      </c>
      <c r="W1031">
        <v>0</v>
      </c>
      <c r="X1031">
        <v>0</v>
      </c>
      <c r="Y1031">
        <v>0</v>
      </c>
      <c r="Z1031">
        <v>0</v>
      </c>
      <c r="AA1031">
        <v>61.8</v>
      </c>
      <c r="AB1031">
        <v>58</v>
      </c>
      <c r="AC1031">
        <v>1609</v>
      </c>
      <c r="AD1031">
        <v>7.3833681469923835</v>
      </c>
      <c r="AE1031">
        <f t="shared" si="49"/>
        <v>1609.0000000000005</v>
      </c>
      <c r="AF1031">
        <v>7.4232478957166084</v>
      </c>
      <c r="AG1031">
        <f t="shared" si="50"/>
        <v>1674.4631672362914</v>
      </c>
      <c r="AH1031">
        <v>-3.9879748724224839E-2</v>
      </c>
      <c r="AI1031">
        <v>1609</v>
      </c>
      <c r="AK1031">
        <v>1</v>
      </c>
      <c r="AL1031">
        <v>0</v>
      </c>
      <c r="AM1031">
        <v>5.24</v>
      </c>
      <c r="AN1031">
        <v>5.28</v>
      </c>
      <c r="AO1031">
        <v>3.25</v>
      </c>
    </row>
    <row r="1032" spans="1:41" x14ac:dyDescent="0.3">
      <c r="A1032">
        <v>1</v>
      </c>
      <c r="B1032">
        <v>0.54</v>
      </c>
      <c r="C1032">
        <f t="shared" si="48"/>
        <v>0.8732797462273717</v>
      </c>
      <c r="D1032" t="s">
        <v>37</v>
      </c>
      <c r="E1032">
        <v>0</v>
      </c>
      <c r="F1032">
        <v>0</v>
      </c>
      <c r="G1032">
        <v>1</v>
      </c>
      <c r="H1032">
        <v>0</v>
      </c>
      <c r="I1032">
        <v>0</v>
      </c>
      <c r="J1032" t="s">
        <v>44</v>
      </c>
      <c r="K1032">
        <v>0</v>
      </c>
      <c r="L1032">
        <v>0</v>
      </c>
      <c r="M1032">
        <v>0</v>
      </c>
      <c r="N1032">
        <v>0</v>
      </c>
      <c r="O1032">
        <v>0</v>
      </c>
      <c r="P1032">
        <v>1</v>
      </c>
      <c r="Q1032">
        <v>0</v>
      </c>
      <c r="R1032" t="s">
        <v>39</v>
      </c>
      <c r="S1032">
        <v>0</v>
      </c>
      <c r="T1032">
        <v>0</v>
      </c>
      <c r="U1032">
        <v>0</v>
      </c>
      <c r="V1032">
        <v>0</v>
      </c>
      <c r="W1032">
        <v>0</v>
      </c>
      <c r="X1032">
        <v>0</v>
      </c>
      <c r="Y1032">
        <v>0</v>
      </c>
      <c r="Z1032">
        <v>1</v>
      </c>
      <c r="AA1032">
        <v>61.7</v>
      </c>
      <c r="AB1032">
        <v>54</v>
      </c>
      <c r="AC1032">
        <v>1346</v>
      </c>
      <c r="AD1032">
        <v>7.2048925102046733</v>
      </c>
      <c r="AE1032">
        <f t="shared" si="49"/>
        <v>1346.0000000000002</v>
      </c>
      <c r="AF1032">
        <v>7.3766190730641608</v>
      </c>
      <c r="AG1032">
        <f t="shared" si="50"/>
        <v>1598.1773027226268</v>
      </c>
      <c r="AH1032">
        <v>-0.17172656285948751</v>
      </c>
      <c r="AI1032">
        <v>1346</v>
      </c>
      <c r="AK1032">
        <v>1</v>
      </c>
      <c r="AL1032">
        <v>0</v>
      </c>
      <c r="AM1032">
        <v>5.25</v>
      </c>
      <c r="AN1032">
        <v>5.29</v>
      </c>
      <c r="AO1032">
        <v>3.25</v>
      </c>
    </row>
    <row r="1033" spans="1:41" x14ac:dyDescent="0.3">
      <c r="A1033">
        <v>1</v>
      </c>
      <c r="B1033">
        <v>0.33</v>
      </c>
      <c r="C1033">
        <f t="shared" si="48"/>
        <v>0.78364833533306566</v>
      </c>
      <c r="D1033" t="s">
        <v>46</v>
      </c>
      <c r="E1033">
        <v>0</v>
      </c>
      <c r="F1033">
        <v>0</v>
      </c>
      <c r="G1033">
        <v>0</v>
      </c>
      <c r="H1033">
        <v>1</v>
      </c>
      <c r="I1033">
        <v>0</v>
      </c>
      <c r="J1033" t="s">
        <v>44</v>
      </c>
      <c r="K1033">
        <v>0</v>
      </c>
      <c r="L1033">
        <v>0</v>
      </c>
      <c r="M1033">
        <v>0</v>
      </c>
      <c r="N1033">
        <v>0</v>
      </c>
      <c r="O1033">
        <v>0</v>
      </c>
      <c r="P1033">
        <v>1</v>
      </c>
      <c r="Q1033">
        <v>0</v>
      </c>
      <c r="R1033" t="s">
        <v>41</v>
      </c>
      <c r="S1033">
        <v>0</v>
      </c>
      <c r="T1033">
        <v>0</v>
      </c>
      <c r="U1033">
        <v>0</v>
      </c>
      <c r="V1033">
        <v>0</v>
      </c>
      <c r="W1033">
        <v>1</v>
      </c>
      <c r="X1033">
        <v>0</v>
      </c>
      <c r="Y1033">
        <v>0</v>
      </c>
      <c r="Z1033">
        <v>0</v>
      </c>
      <c r="AA1033">
        <v>62.7</v>
      </c>
      <c r="AB1033">
        <v>58</v>
      </c>
      <c r="AC1033">
        <v>521</v>
      </c>
      <c r="AD1033">
        <v>6.2557500417533669</v>
      </c>
      <c r="AE1033">
        <f t="shared" si="49"/>
        <v>521</v>
      </c>
      <c r="AF1033">
        <v>6.3601060918999917</v>
      </c>
      <c r="AG1033">
        <f t="shared" si="50"/>
        <v>578.30770690267798</v>
      </c>
      <c r="AH1033">
        <v>-0.10435605014662475</v>
      </c>
      <c r="AI1033">
        <v>521</v>
      </c>
      <c r="AK1033">
        <v>1</v>
      </c>
      <c r="AL1033">
        <v>0</v>
      </c>
      <c r="AM1033">
        <v>4.4000000000000004</v>
      </c>
      <c r="AN1033">
        <v>4.43</v>
      </c>
      <c r="AO1033">
        <v>2.77</v>
      </c>
    </row>
    <row r="1034" spans="1:41" x14ac:dyDescent="0.3">
      <c r="A1034">
        <v>1</v>
      </c>
      <c r="B1034">
        <v>0.41</v>
      </c>
      <c r="C1034">
        <f t="shared" si="48"/>
        <v>0.82196092099022677</v>
      </c>
      <c r="D1034" t="s">
        <v>37</v>
      </c>
      <c r="E1034">
        <v>0</v>
      </c>
      <c r="F1034">
        <v>0</v>
      </c>
      <c r="G1034">
        <v>1</v>
      </c>
      <c r="H1034">
        <v>0</v>
      </c>
      <c r="I1034">
        <v>0</v>
      </c>
      <c r="J1034" t="s">
        <v>51</v>
      </c>
      <c r="K1034">
        <v>1</v>
      </c>
      <c r="L1034">
        <v>0</v>
      </c>
      <c r="M1034">
        <v>0</v>
      </c>
      <c r="N1034">
        <v>0</v>
      </c>
      <c r="O1034">
        <v>0</v>
      </c>
      <c r="P1034">
        <v>0</v>
      </c>
      <c r="Q1034">
        <v>0</v>
      </c>
      <c r="R1034" t="s">
        <v>39</v>
      </c>
      <c r="S1034">
        <v>0</v>
      </c>
      <c r="T1034">
        <v>0</v>
      </c>
      <c r="U1034">
        <v>0</v>
      </c>
      <c r="V1034">
        <v>0</v>
      </c>
      <c r="W1034">
        <v>0</v>
      </c>
      <c r="X1034">
        <v>0</v>
      </c>
      <c r="Y1034">
        <v>0</v>
      </c>
      <c r="Z1034">
        <v>1</v>
      </c>
      <c r="AA1034">
        <v>62.1</v>
      </c>
      <c r="AB1034">
        <v>56</v>
      </c>
      <c r="AC1034">
        <v>1356</v>
      </c>
      <c r="AD1034">
        <v>7.2122944685003407</v>
      </c>
      <c r="AE1034">
        <f t="shared" si="49"/>
        <v>1355.9999999999998</v>
      </c>
      <c r="AF1034">
        <v>7.2764566333407483</v>
      </c>
      <c r="AG1034">
        <f t="shared" si="50"/>
        <v>1445.8557406759187</v>
      </c>
      <c r="AH1034">
        <v>-6.4162164840407598E-2</v>
      </c>
      <c r="AI1034">
        <v>1356</v>
      </c>
      <c r="AK1034">
        <v>1</v>
      </c>
      <c r="AL1034">
        <v>0</v>
      </c>
      <c r="AM1034">
        <v>4.78</v>
      </c>
      <c r="AN1034">
        <v>4.76</v>
      </c>
      <c r="AO1034">
        <v>2.96</v>
      </c>
    </row>
    <row r="1035" spans="1:41" x14ac:dyDescent="0.3">
      <c r="A1035">
        <v>1</v>
      </c>
      <c r="B1035">
        <v>0.82</v>
      </c>
      <c r="C1035">
        <f t="shared" si="48"/>
        <v>0.95729913422253865</v>
      </c>
      <c r="D1035" t="s">
        <v>46</v>
      </c>
      <c r="E1035">
        <v>0</v>
      </c>
      <c r="F1035">
        <v>0</v>
      </c>
      <c r="G1035">
        <v>0</v>
      </c>
      <c r="H1035">
        <v>1</v>
      </c>
      <c r="I1035">
        <v>0</v>
      </c>
      <c r="J1035" t="s">
        <v>44</v>
      </c>
      <c r="K1035">
        <v>0</v>
      </c>
      <c r="L1035">
        <v>0</v>
      </c>
      <c r="M1035">
        <v>0</v>
      </c>
      <c r="N1035">
        <v>0</v>
      </c>
      <c r="O1035">
        <v>0</v>
      </c>
      <c r="P1035">
        <v>1</v>
      </c>
      <c r="Q1035">
        <v>0</v>
      </c>
      <c r="R1035" t="s">
        <v>49</v>
      </c>
      <c r="S1035">
        <v>0</v>
      </c>
      <c r="T1035">
        <v>0</v>
      </c>
      <c r="U1035">
        <v>0</v>
      </c>
      <c r="V1035">
        <v>0</v>
      </c>
      <c r="W1035">
        <v>0</v>
      </c>
      <c r="X1035">
        <v>1</v>
      </c>
      <c r="Y1035">
        <v>0</v>
      </c>
      <c r="Z1035">
        <v>0</v>
      </c>
      <c r="AA1035">
        <v>62.2</v>
      </c>
      <c r="AB1035">
        <v>59</v>
      </c>
      <c r="AC1035">
        <v>2716</v>
      </c>
      <c r="AD1035">
        <v>7.9069154886785871</v>
      </c>
      <c r="AE1035">
        <f t="shared" si="49"/>
        <v>2716.0000000000009</v>
      </c>
      <c r="AF1035">
        <v>7.8861742973153124</v>
      </c>
      <c r="AG1035">
        <f t="shared" si="50"/>
        <v>2660.2471136129484</v>
      </c>
      <c r="AH1035">
        <v>2.074119136327468E-2</v>
      </c>
      <c r="AI1035">
        <v>2716</v>
      </c>
      <c r="AK1035">
        <v>1</v>
      </c>
      <c r="AL1035">
        <v>0</v>
      </c>
      <c r="AM1035">
        <v>6.03</v>
      </c>
      <c r="AN1035">
        <v>5.97</v>
      </c>
      <c r="AO1035">
        <v>3.73</v>
      </c>
    </row>
    <row r="1036" spans="1:41" x14ac:dyDescent="0.3">
      <c r="A1036">
        <v>1</v>
      </c>
      <c r="B1036">
        <v>0.42</v>
      </c>
      <c r="C1036">
        <f t="shared" si="48"/>
        <v>0.82632809503848892</v>
      </c>
      <c r="D1036" t="s">
        <v>37</v>
      </c>
      <c r="E1036">
        <v>0</v>
      </c>
      <c r="F1036">
        <v>0</v>
      </c>
      <c r="G1036">
        <v>1</v>
      </c>
      <c r="H1036">
        <v>0</v>
      </c>
      <c r="I1036">
        <v>0</v>
      </c>
      <c r="J1036" t="s">
        <v>40</v>
      </c>
      <c r="K1036">
        <v>0</v>
      </c>
      <c r="L1036">
        <v>1</v>
      </c>
      <c r="M1036">
        <v>0</v>
      </c>
      <c r="N1036">
        <v>0</v>
      </c>
      <c r="O1036">
        <v>0</v>
      </c>
      <c r="P1036">
        <v>0</v>
      </c>
      <c r="Q1036">
        <v>0</v>
      </c>
      <c r="R1036" t="s">
        <v>41</v>
      </c>
      <c r="S1036">
        <v>0</v>
      </c>
      <c r="T1036">
        <v>0</v>
      </c>
      <c r="U1036">
        <v>0</v>
      </c>
      <c r="V1036">
        <v>0</v>
      </c>
      <c r="W1036">
        <v>1</v>
      </c>
      <c r="X1036">
        <v>0</v>
      </c>
      <c r="Y1036">
        <v>0</v>
      </c>
      <c r="Z1036">
        <v>0</v>
      </c>
      <c r="AA1036">
        <v>60.9</v>
      </c>
      <c r="AB1036">
        <v>57</v>
      </c>
      <c r="AC1036">
        <v>1372</v>
      </c>
      <c r="AD1036">
        <v>7.2240248082858303</v>
      </c>
      <c r="AE1036">
        <f t="shared" si="49"/>
        <v>1371.9999999999995</v>
      </c>
      <c r="AF1036">
        <v>7.1511673120345449</v>
      </c>
      <c r="AG1036">
        <f t="shared" si="50"/>
        <v>1275.5941027855399</v>
      </c>
      <c r="AH1036">
        <v>7.2857496251285347E-2</v>
      </c>
      <c r="AI1036">
        <v>1372</v>
      </c>
      <c r="AK1036">
        <v>1</v>
      </c>
      <c r="AL1036">
        <v>0</v>
      </c>
      <c r="AM1036">
        <v>4.83</v>
      </c>
      <c r="AN1036">
        <v>4.8600000000000003</v>
      </c>
      <c r="AO1036">
        <v>2.95</v>
      </c>
    </row>
    <row r="1037" spans="1:41" x14ac:dyDescent="0.3">
      <c r="A1037">
        <v>1</v>
      </c>
      <c r="B1037">
        <v>0.31</v>
      </c>
      <c r="C1037">
        <f t="shared" si="48"/>
        <v>0.77294828243535307</v>
      </c>
      <c r="D1037" t="s">
        <v>37</v>
      </c>
      <c r="E1037">
        <v>0</v>
      </c>
      <c r="F1037">
        <v>0</v>
      </c>
      <c r="G1037">
        <v>1</v>
      </c>
      <c r="H1037">
        <v>0</v>
      </c>
      <c r="I1037">
        <v>0</v>
      </c>
      <c r="J1037" t="s">
        <v>51</v>
      </c>
      <c r="K1037">
        <v>1</v>
      </c>
      <c r="L1037">
        <v>0</v>
      </c>
      <c r="M1037">
        <v>0</v>
      </c>
      <c r="N1037">
        <v>0</v>
      </c>
      <c r="O1037">
        <v>0</v>
      </c>
      <c r="P1037">
        <v>0</v>
      </c>
      <c r="Q1037">
        <v>0</v>
      </c>
      <c r="R1037" t="s">
        <v>36</v>
      </c>
      <c r="S1037">
        <v>0</v>
      </c>
      <c r="T1037">
        <v>0</v>
      </c>
      <c r="U1037">
        <v>1</v>
      </c>
      <c r="V1037">
        <v>0</v>
      </c>
      <c r="W1037">
        <v>0</v>
      </c>
      <c r="X1037">
        <v>0</v>
      </c>
      <c r="Y1037">
        <v>0</v>
      </c>
      <c r="Z1037">
        <v>0</v>
      </c>
      <c r="AA1037">
        <v>63</v>
      </c>
      <c r="AB1037">
        <v>55</v>
      </c>
      <c r="AC1037">
        <v>732</v>
      </c>
      <c r="AD1037">
        <v>6.5957805139613113</v>
      </c>
      <c r="AE1037">
        <f t="shared" si="49"/>
        <v>731.99999999999977</v>
      </c>
      <c r="AF1037">
        <v>6.4387958143620203</v>
      </c>
      <c r="AG1037">
        <f t="shared" si="50"/>
        <v>625.65294372205608</v>
      </c>
      <c r="AH1037">
        <v>0.15698469959929096</v>
      </c>
      <c r="AI1037">
        <v>732</v>
      </c>
      <c r="AK1037">
        <v>1</v>
      </c>
      <c r="AL1037">
        <v>0</v>
      </c>
      <c r="AM1037">
        <v>4.34</v>
      </c>
      <c r="AN1037">
        <v>4.32</v>
      </c>
      <c r="AO1037">
        <v>2.73</v>
      </c>
    </row>
    <row r="1038" spans="1:41" x14ac:dyDescent="0.3">
      <c r="A1038">
        <v>1</v>
      </c>
      <c r="B1038">
        <v>0.41</v>
      </c>
      <c r="C1038">
        <f t="shared" si="48"/>
        <v>0.82196092099022677</v>
      </c>
      <c r="D1038" t="s">
        <v>34</v>
      </c>
      <c r="E1038">
        <v>0</v>
      </c>
      <c r="F1038">
        <v>1</v>
      </c>
      <c r="G1038">
        <v>0</v>
      </c>
      <c r="H1038">
        <v>0</v>
      </c>
      <c r="I1038">
        <v>0</v>
      </c>
      <c r="J1038" t="s">
        <v>44</v>
      </c>
      <c r="K1038">
        <v>0</v>
      </c>
      <c r="L1038">
        <v>0</v>
      </c>
      <c r="M1038">
        <v>0</v>
      </c>
      <c r="N1038">
        <v>0</v>
      </c>
      <c r="O1038">
        <v>0</v>
      </c>
      <c r="P1038">
        <v>1</v>
      </c>
      <c r="Q1038">
        <v>0</v>
      </c>
      <c r="R1038" t="s">
        <v>41</v>
      </c>
      <c r="S1038">
        <v>0</v>
      </c>
      <c r="T1038">
        <v>0</v>
      </c>
      <c r="U1038">
        <v>0</v>
      </c>
      <c r="V1038">
        <v>0</v>
      </c>
      <c r="W1038">
        <v>1</v>
      </c>
      <c r="X1038">
        <v>0</v>
      </c>
      <c r="Y1038">
        <v>0</v>
      </c>
      <c r="Z1038">
        <v>0</v>
      </c>
      <c r="AA1038">
        <v>63.7</v>
      </c>
      <c r="AB1038">
        <v>57</v>
      </c>
      <c r="AC1038">
        <v>755</v>
      </c>
      <c r="AD1038">
        <v>6.6267177492490248</v>
      </c>
      <c r="AE1038">
        <f t="shared" si="49"/>
        <v>755.00000000000011</v>
      </c>
      <c r="AF1038">
        <v>6.6840529368504065</v>
      </c>
      <c r="AG1038">
        <f t="shared" si="50"/>
        <v>799.5530922215936</v>
      </c>
      <c r="AH1038">
        <v>-5.7335187601381676E-2</v>
      </c>
      <c r="AI1038">
        <v>755</v>
      </c>
      <c r="AK1038">
        <v>1</v>
      </c>
      <c r="AL1038">
        <v>0</v>
      </c>
      <c r="AM1038">
        <v>4.67</v>
      </c>
      <c r="AN1038">
        <v>4.72</v>
      </c>
      <c r="AO1038">
        <v>2.99</v>
      </c>
    </row>
    <row r="1039" spans="1:41" x14ac:dyDescent="0.3">
      <c r="A1039">
        <v>1</v>
      </c>
      <c r="B1039">
        <v>0.38</v>
      </c>
      <c r="C1039">
        <f t="shared" si="48"/>
        <v>0.80834063819684221</v>
      </c>
      <c r="D1039" t="s">
        <v>37</v>
      </c>
      <c r="E1039">
        <v>0</v>
      </c>
      <c r="F1039">
        <v>0</v>
      </c>
      <c r="G1039">
        <v>1</v>
      </c>
      <c r="H1039">
        <v>0</v>
      </c>
      <c r="I1039">
        <v>0</v>
      </c>
      <c r="J1039" t="s">
        <v>51</v>
      </c>
      <c r="K1039">
        <v>1</v>
      </c>
      <c r="L1039">
        <v>0</v>
      </c>
      <c r="M1039">
        <v>0</v>
      </c>
      <c r="N1039">
        <v>0</v>
      </c>
      <c r="O1039">
        <v>0</v>
      </c>
      <c r="P1039">
        <v>0</v>
      </c>
      <c r="Q1039">
        <v>0</v>
      </c>
      <c r="R1039" t="s">
        <v>49</v>
      </c>
      <c r="S1039">
        <v>0</v>
      </c>
      <c r="T1039">
        <v>0</v>
      </c>
      <c r="U1039">
        <v>0</v>
      </c>
      <c r="V1039">
        <v>0</v>
      </c>
      <c r="W1039">
        <v>0</v>
      </c>
      <c r="X1039">
        <v>1</v>
      </c>
      <c r="Y1039">
        <v>0</v>
      </c>
      <c r="Z1039">
        <v>0</v>
      </c>
      <c r="AA1039">
        <v>61.8</v>
      </c>
      <c r="AB1039">
        <v>56</v>
      </c>
      <c r="AC1039">
        <v>1013</v>
      </c>
      <c r="AD1039">
        <v>6.9206715042486833</v>
      </c>
      <c r="AE1039">
        <f t="shared" si="49"/>
        <v>1012.9999999999999</v>
      </c>
      <c r="AF1039">
        <v>6.9416987379465898</v>
      </c>
      <c r="AG1039">
        <f t="shared" si="50"/>
        <v>1034.5261118967869</v>
      </c>
      <c r="AH1039">
        <v>-2.1027233697906489E-2</v>
      </c>
      <c r="AI1039">
        <v>1013</v>
      </c>
      <c r="AK1039">
        <v>1</v>
      </c>
      <c r="AL1039">
        <v>0</v>
      </c>
      <c r="AM1039">
        <v>4.6500000000000004</v>
      </c>
      <c r="AN1039">
        <v>4.67</v>
      </c>
      <c r="AO1039">
        <v>2.88</v>
      </c>
    </row>
    <row r="1040" spans="1:41" x14ac:dyDescent="0.3">
      <c r="A1040">
        <v>1</v>
      </c>
      <c r="B1040">
        <v>0.52</v>
      </c>
      <c r="C1040">
        <f t="shared" si="48"/>
        <v>0.86606230248622262</v>
      </c>
      <c r="D1040" t="s">
        <v>46</v>
      </c>
      <c r="E1040">
        <v>0</v>
      </c>
      <c r="F1040">
        <v>0</v>
      </c>
      <c r="G1040">
        <v>0</v>
      </c>
      <c r="H1040">
        <v>1</v>
      </c>
      <c r="I1040">
        <v>0</v>
      </c>
      <c r="J1040" t="s">
        <v>48</v>
      </c>
      <c r="K1040">
        <v>0</v>
      </c>
      <c r="L1040">
        <v>0</v>
      </c>
      <c r="M1040">
        <v>1</v>
      </c>
      <c r="N1040">
        <v>0</v>
      </c>
      <c r="O1040">
        <v>0</v>
      </c>
      <c r="P1040">
        <v>0</v>
      </c>
      <c r="Q1040">
        <v>0</v>
      </c>
      <c r="R1040" t="s">
        <v>49</v>
      </c>
      <c r="S1040">
        <v>0</v>
      </c>
      <c r="T1040">
        <v>0</v>
      </c>
      <c r="U1040">
        <v>0</v>
      </c>
      <c r="V1040">
        <v>0</v>
      </c>
      <c r="W1040">
        <v>0</v>
      </c>
      <c r="X1040">
        <v>1</v>
      </c>
      <c r="Y1040">
        <v>0</v>
      </c>
      <c r="Z1040">
        <v>0</v>
      </c>
      <c r="AA1040">
        <v>62.2</v>
      </c>
      <c r="AB1040">
        <v>58</v>
      </c>
      <c r="AC1040">
        <v>1720</v>
      </c>
      <c r="AD1040">
        <v>7.4500795698074986</v>
      </c>
      <c r="AE1040">
        <f t="shared" si="49"/>
        <v>1719.9999999999998</v>
      </c>
      <c r="AF1040">
        <v>7.3539889071836573</v>
      </c>
      <c r="AG1040">
        <f t="shared" si="50"/>
        <v>1562.4164484419257</v>
      </c>
      <c r="AH1040">
        <v>9.6090662623841361E-2</v>
      </c>
      <c r="AI1040">
        <v>1720</v>
      </c>
      <c r="AK1040">
        <v>1</v>
      </c>
      <c r="AL1040">
        <v>0</v>
      </c>
      <c r="AM1040">
        <v>5.17</v>
      </c>
      <c r="AN1040">
        <v>5.12</v>
      </c>
      <c r="AO1040">
        <v>3.2</v>
      </c>
    </row>
    <row r="1041" spans="1:41" x14ac:dyDescent="0.3">
      <c r="A1041">
        <v>1</v>
      </c>
      <c r="B1041">
        <v>0.53</v>
      </c>
      <c r="C1041">
        <f t="shared" si="48"/>
        <v>0.86969758421831245</v>
      </c>
      <c r="D1041" t="s">
        <v>37</v>
      </c>
      <c r="E1041">
        <v>0</v>
      </c>
      <c r="F1041">
        <v>0</v>
      </c>
      <c r="G1041">
        <v>1</v>
      </c>
      <c r="H1041">
        <v>0</v>
      </c>
      <c r="I1041">
        <v>0</v>
      </c>
      <c r="J1041" t="s">
        <v>48</v>
      </c>
      <c r="K1041">
        <v>0</v>
      </c>
      <c r="L1041">
        <v>0</v>
      </c>
      <c r="M1041">
        <v>1</v>
      </c>
      <c r="N1041">
        <v>0</v>
      </c>
      <c r="O1041">
        <v>0</v>
      </c>
      <c r="P1041">
        <v>0</v>
      </c>
      <c r="Q1041">
        <v>0</v>
      </c>
      <c r="R1041" t="s">
        <v>45</v>
      </c>
      <c r="S1041">
        <v>0</v>
      </c>
      <c r="T1041">
        <v>0</v>
      </c>
      <c r="U1041">
        <v>0</v>
      </c>
      <c r="V1041">
        <v>1</v>
      </c>
      <c r="W1041">
        <v>0</v>
      </c>
      <c r="X1041">
        <v>0</v>
      </c>
      <c r="Y1041">
        <v>0</v>
      </c>
      <c r="Z1041">
        <v>0</v>
      </c>
      <c r="AA1041">
        <v>61.7</v>
      </c>
      <c r="AB1041">
        <v>55</v>
      </c>
      <c r="AC1041">
        <v>1421</v>
      </c>
      <c r="AD1041">
        <v>7.2591161280971006</v>
      </c>
      <c r="AE1041">
        <f t="shared" si="49"/>
        <v>1421</v>
      </c>
      <c r="AF1041">
        <v>7.0912042742081081</v>
      </c>
      <c r="AG1041">
        <f t="shared" si="50"/>
        <v>1201.3536890755727</v>
      </c>
      <c r="AH1041">
        <v>0.16791185388899255</v>
      </c>
      <c r="AI1041">
        <v>1421</v>
      </c>
      <c r="AK1041">
        <v>1</v>
      </c>
      <c r="AL1041">
        <v>0</v>
      </c>
      <c r="AM1041">
        <v>5.22</v>
      </c>
      <c r="AN1041">
        <v>5.25</v>
      </c>
      <c r="AO1041">
        <v>3.23</v>
      </c>
    </row>
    <row r="1042" spans="1:41" x14ac:dyDescent="0.3">
      <c r="A1042">
        <v>1</v>
      </c>
      <c r="B1042">
        <v>0.23</v>
      </c>
      <c r="C1042">
        <f t="shared" si="48"/>
        <v>0.72384228710528042</v>
      </c>
      <c r="D1042" t="s">
        <v>52</v>
      </c>
      <c r="E1042">
        <v>0</v>
      </c>
      <c r="F1042">
        <v>0</v>
      </c>
      <c r="G1042">
        <v>0</v>
      </c>
      <c r="H1042">
        <v>0</v>
      </c>
      <c r="I1042">
        <v>1</v>
      </c>
      <c r="J1042" t="s">
        <v>40</v>
      </c>
      <c r="K1042">
        <v>0</v>
      </c>
      <c r="L1042">
        <v>1</v>
      </c>
      <c r="M1042">
        <v>0</v>
      </c>
      <c r="N1042">
        <v>0</v>
      </c>
      <c r="O1042">
        <v>0</v>
      </c>
      <c r="P1042">
        <v>0</v>
      </c>
      <c r="Q1042">
        <v>0</v>
      </c>
      <c r="R1042" t="s">
        <v>39</v>
      </c>
      <c r="S1042">
        <v>0</v>
      </c>
      <c r="T1042">
        <v>0</v>
      </c>
      <c r="U1042">
        <v>0</v>
      </c>
      <c r="V1042">
        <v>0</v>
      </c>
      <c r="W1042">
        <v>0</v>
      </c>
      <c r="X1042">
        <v>0</v>
      </c>
      <c r="Y1042">
        <v>0</v>
      </c>
      <c r="Z1042">
        <v>1</v>
      </c>
      <c r="AA1042">
        <v>63.7</v>
      </c>
      <c r="AB1042">
        <v>55</v>
      </c>
      <c r="AC1042">
        <v>485</v>
      </c>
      <c r="AD1042">
        <v>6.1841488909374833</v>
      </c>
      <c r="AE1042">
        <f t="shared" si="49"/>
        <v>485.00000000000006</v>
      </c>
      <c r="AF1042">
        <v>6.2499338882669484</v>
      </c>
      <c r="AG1042">
        <f t="shared" si="50"/>
        <v>517.97857907479045</v>
      </c>
      <c r="AH1042">
        <v>-6.5784997329465078E-2</v>
      </c>
      <c r="AI1042">
        <v>485</v>
      </c>
      <c r="AK1042">
        <v>1</v>
      </c>
      <c r="AL1042">
        <v>0</v>
      </c>
      <c r="AM1042">
        <v>3.87</v>
      </c>
      <c r="AN1042">
        <v>3.89</v>
      </c>
      <c r="AO1042">
        <v>2.4700000000000002</v>
      </c>
    </row>
    <row r="1043" spans="1:41" x14ac:dyDescent="0.3">
      <c r="A1043">
        <v>1</v>
      </c>
      <c r="B1043">
        <v>0.9</v>
      </c>
      <c r="C1043">
        <f t="shared" si="48"/>
        <v>0.97709755787710961</v>
      </c>
      <c r="D1043" t="s">
        <v>37</v>
      </c>
      <c r="E1043">
        <v>0</v>
      </c>
      <c r="F1043">
        <v>0</v>
      </c>
      <c r="G1043">
        <v>1</v>
      </c>
      <c r="H1043">
        <v>0</v>
      </c>
      <c r="I1043">
        <v>0</v>
      </c>
      <c r="J1043" t="s">
        <v>47</v>
      </c>
      <c r="K1043">
        <v>0</v>
      </c>
      <c r="L1043">
        <v>0</v>
      </c>
      <c r="M1043">
        <v>0</v>
      </c>
      <c r="N1043">
        <v>1</v>
      </c>
      <c r="O1043">
        <v>0</v>
      </c>
      <c r="P1043">
        <v>0</v>
      </c>
      <c r="Q1043">
        <v>0</v>
      </c>
      <c r="R1043" t="s">
        <v>43</v>
      </c>
      <c r="S1043">
        <v>0</v>
      </c>
      <c r="T1043">
        <v>0</v>
      </c>
      <c r="U1043">
        <v>0</v>
      </c>
      <c r="V1043">
        <v>0</v>
      </c>
      <c r="W1043">
        <v>0</v>
      </c>
      <c r="X1043">
        <v>0</v>
      </c>
      <c r="Y1043">
        <v>1</v>
      </c>
      <c r="Z1043">
        <v>0</v>
      </c>
      <c r="AA1043">
        <v>62.9</v>
      </c>
      <c r="AB1043">
        <v>56</v>
      </c>
      <c r="AC1043">
        <v>6237</v>
      </c>
      <c r="AD1043">
        <v>8.7382545765261224</v>
      </c>
      <c r="AE1043">
        <f t="shared" si="49"/>
        <v>6236.9999999999982</v>
      </c>
      <c r="AF1043">
        <v>8.6461043170886445</v>
      </c>
      <c r="AG1043">
        <f t="shared" si="50"/>
        <v>5687.9450860695497</v>
      </c>
      <c r="AH1043">
        <v>9.2150259437477899E-2</v>
      </c>
      <c r="AI1043">
        <v>6237</v>
      </c>
      <c r="AK1043">
        <v>1</v>
      </c>
      <c r="AL1043">
        <v>0</v>
      </c>
      <c r="AM1043">
        <v>6.11</v>
      </c>
      <c r="AN1043">
        <v>6.19</v>
      </c>
      <c r="AO1043">
        <v>3.87</v>
      </c>
    </row>
    <row r="1044" spans="1:41" x14ac:dyDescent="0.3">
      <c r="A1044">
        <v>1</v>
      </c>
      <c r="B1044">
        <v>0.41</v>
      </c>
      <c r="C1044">
        <f t="shared" si="48"/>
        <v>0.82196092099022677</v>
      </c>
      <c r="D1044" t="s">
        <v>46</v>
      </c>
      <c r="E1044">
        <v>0</v>
      </c>
      <c r="F1044">
        <v>0</v>
      </c>
      <c r="G1044">
        <v>0</v>
      </c>
      <c r="H1044">
        <v>1</v>
      </c>
      <c r="I1044">
        <v>0</v>
      </c>
      <c r="J1044" t="s">
        <v>40</v>
      </c>
      <c r="K1044">
        <v>0</v>
      </c>
      <c r="L1044">
        <v>1</v>
      </c>
      <c r="M1044">
        <v>0</v>
      </c>
      <c r="N1044">
        <v>0</v>
      </c>
      <c r="O1044">
        <v>0</v>
      </c>
      <c r="P1044">
        <v>0</v>
      </c>
      <c r="Q1044">
        <v>0</v>
      </c>
      <c r="R1044" t="s">
        <v>45</v>
      </c>
      <c r="S1044">
        <v>0</v>
      </c>
      <c r="T1044">
        <v>0</v>
      </c>
      <c r="U1044">
        <v>0</v>
      </c>
      <c r="V1044">
        <v>1</v>
      </c>
      <c r="W1044">
        <v>0</v>
      </c>
      <c r="X1044">
        <v>0</v>
      </c>
      <c r="Y1044">
        <v>0</v>
      </c>
      <c r="Z1044">
        <v>0</v>
      </c>
      <c r="AA1044">
        <v>62.9</v>
      </c>
      <c r="AB1044">
        <v>58</v>
      </c>
      <c r="AC1044">
        <v>876</v>
      </c>
      <c r="AD1044">
        <v>6.7753660909363917</v>
      </c>
      <c r="AE1044">
        <f t="shared" si="49"/>
        <v>876.00000000000023</v>
      </c>
      <c r="AF1044">
        <v>6.6471421728964</v>
      </c>
      <c r="AG1044">
        <f t="shared" si="50"/>
        <v>770.57899427306847</v>
      </c>
      <c r="AH1044">
        <v>0.12822391803999178</v>
      </c>
      <c r="AI1044">
        <v>876</v>
      </c>
      <c r="AK1044">
        <v>1</v>
      </c>
      <c r="AL1044">
        <v>0</v>
      </c>
      <c r="AM1044">
        <v>4.7699999999999996</v>
      </c>
      <c r="AN1044">
        <v>4.74</v>
      </c>
      <c r="AO1044">
        <v>2.99</v>
      </c>
    </row>
    <row r="1045" spans="1:41" x14ac:dyDescent="0.3">
      <c r="A1045">
        <v>1</v>
      </c>
      <c r="B1045">
        <v>0.32</v>
      </c>
      <c r="C1045">
        <f t="shared" si="48"/>
        <v>0.77836353222053056</v>
      </c>
      <c r="D1045" t="s">
        <v>46</v>
      </c>
      <c r="E1045">
        <v>0</v>
      </c>
      <c r="F1045">
        <v>0</v>
      </c>
      <c r="G1045">
        <v>0</v>
      </c>
      <c r="H1045">
        <v>1</v>
      </c>
      <c r="I1045">
        <v>0</v>
      </c>
      <c r="J1045" t="s">
        <v>47</v>
      </c>
      <c r="K1045">
        <v>0</v>
      </c>
      <c r="L1045">
        <v>0</v>
      </c>
      <c r="M1045">
        <v>0</v>
      </c>
      <c r="N1045">
        <v>1</v>
      </c>
      <c r="O1045">
        <v>0</v>
      </c>
      <c r="P1045">
        <v>0</v>
      </c>
      <c r="Q1045">
        <v>0</v>
      </c>
      <c r="R1045" t="s">
        <v>41</v>
      </c>
      <c r="S1045">
        <v>0</v>
      </c>
      <c r="T1045">
        <v>0</v>
      </c>
      <c r="U1045">
        <v>0</v>
      </c>
      <c r="V1045">
        <v>0</v>
      </c>
      <c r="W1045">
        <v>1</v>
      </c>
      <c r="X1045">
        <v>0</v>
      </c>
      <c r="Y1045">
        <v>0</v>
      </c>
      <c r="Z1045">
        <v>0</v>
      </c>
      <c r="AA1045">
        <v>61.3</v>
      </c>
      <c r="AB1045">
        <v>62</v>
      </c>
      <c r="AC1045">
        <v>828</v>
      </c>
      <c r="AD1045">
        <v>6.7190131543852596</v>
      </c>
      <c r="AE1045">
        <f t="shared" si="49"/>
        <v>827.99999999999989</v>
      </c>
      <c r="AF1045">
        <v>6.5266434826996615</v>
      </c>
      <c r="AG1045">
        <f t="shared" si="50"/>
        <v>683.10151714072992</v>
      </c>
      <c r="AH1045">
        <v>0.19236967168559804</v>
      </c>
      <c r="AI1045">
        <v>828</v>
      </c>
      <c r="AK1045">
        <v>1</v>
      </c>
      <c r="AL1045">
        <v>0</v>
      </c>
      <c r="AM1045">
        <v>4.42</v>
      </c>
      <c r="AN1045">
        <v>4.3899999999999997</v>
      </c>
      <c r="AO1045">
        <v>2.7</v>
      </c>
    </row>
    <row r="1046" spans="1:41" x14ac:dyDescent="0.3">
      <c r="A1046">
        <v>1</v>
      </c>
      <c r="B1046">
        <v>0.33</v>
      </c>
      <c r="C1046">
        <f t="shared" si="48"/>
        <v>0.78364833533306566</v>
      </c>
      <c r="D1046" t="s">
        <v>37</v>
      </c>
      <c r="E1046">
        <v>0</v>
      </c>
      <c r="F1046">
        <v>0</v>
      </c>
      <c r="G1046">
        <v>1</v>
      </c>
      <c r="H1046">
        <v>0</v>
      </c>
      <c r="I1046">
        <v>0</v>
      </c>
      <c r="J1046" t="s">
        <v>44</v>
      </c>
      <c r="K1046">
        <v>0</v>
      </c>
      <c r="L1046">
        <v>0</v>
      </c>
      <c r="M1046">
        <v>0</v>
      </c>
      <c r="N1046">
        <v>0</v>
      </c>
      <c r="O1046">
        <v>0</v>
      </c>
      <c r="P1046">
        <v>1</v>
      </c>
      <c r="Q1046">
        <v>0</v>
      </c>
      <c r="R1046" t="s">
        <v>36</v>
      </c>
      <c r="S1046">
        <v>0</v>
      </c>
      <c r="T1046">
        <v>0</v>
      </c>
      <c r="U1046">
        <v>1</v>
      </c>
      <c r="V1046">
        <v>0</v>
      </c>
      <c r="W1046">
        <v>0</v>
      </c>
      <c r="X1046">
        <v>0</v>
      </c>
      <c r="Y1046">
        <v>0</v>
      </c>
      <c r="Z1046">
        <v>0</v>
      </c>
      <c r="AA1046">
        <v>61.3</v>
      </c>
      <c r="AB1046">
        <v>56</v>
      </c>
      <c r="AC1046">
        <v>463</v>
      </c>
      <c r="AD1046">
        <v>6.1377270540862341</v>
      </c>
      <c r="AE1046">
        <f t="shared" si="49"/>
        <v>463</v>
      </c>
      <c r="AF1046">
        <v>6.1937439554264788</v>
      </c>
      <c r="AG1046">
        <f t="shared" si="50"/>
        <v>489.67600368086005</v>
      </c>
      <c r="AH1046">
        <v>-5.6016901340244729E-2</v>
      </c>
      <c r="AI1046">
        <v>463</v>
      </c>
      <c r="AK1046">
        <v>1</v>
      </c>
      <c r="AL1046">
        <v>0</v>
      </c>
      <c r="AM1046">
        <v>4.4400000000000004</v>
      </c>
      <c r="AN1046">
        <v>4.47</v>
      </c>
      <c r="AO1046">
        <v>2.73</v>
      </c>
    </row>
    <row r="1047" spans="1:41" x14ac:dyDescent="0.3">
      <c r="A1047">
        <v>1</v>
      </c>
      <c r="B1047">
        <v>0.71</v>
      </c>
      <c r="C1047">
        <f t="shared" si="48"/>
        <v>0.92745257402238301</v>
      </c>
      <c r="D1047" t="s">
        <v>42</v>
      </c>
      <c r="E1047">
        <v>1</v>
      </c>
      <c r="F1047">
        <v>0</v>
      </c>
      <c r="G1047">
        <v>0</v>
      </c>
      <c r="H1047">
        <v>0</v>
      </c>
      <c r="I1047">
        <v>0</v>
      </c>
      <c r="J1047" t="s">
        <v>44</v>
      </c>
      <c r="K1047">
        <v>0</v>
      </c>
      <c r="L1047">
        <v>0</v>
      </c>
      <c r="M1047">
        <v>0</v>
      </c>
      <c r="N1047">
        <v>0</v>
      </c>
      <c r="O1047">
        <v>0</v>
      </c>
      <c r="P1047">
        <v>1</v>
      </c>
      <c r="Q1047">
        <v>0</v>
      </c>
      <c r="R1047" t="s">
        <v>49</v>
      </c>
      <c r="S1047">
        <v>0</v>
      </c>
      <c r="T1047">
        <v>0</v>
      </c>
      <c r="U1047">
        <v>0</v>
      </c>
      <c r="V1047">
        <v>0</v>
      </c>
      <c r="W1047">
        <v>0</v>
      </c>
      <c r="X1047">
        <v>1</v>
      </c>
      <c r="Y1047">
        <v>0</v>
      </c>
      <c r="Z1047">
        <v>0</v>
      </c>
      <c r="AA1047">
        <v>61.6</v>
      </c>
      <c r="AB1047">
        <v>67</v>
      </c>
      <c r="AC1047">
        <v>1840</v>
      </c>
      <c r="AD1047">
        <v>7.5175208506030309</v>
      </c>
      <c r="AE1047">
        <f t="shared" si="49"/>
        <v>1839.9999999999993</v>
      </c>
      <c r="AF1047">
        <v>7.5024465612503199</v>
      </c>
      <c r="AG1047">
        <f t="shared" si="50"/>
        <v>1812.471316547166</v>
      </c>
      <c r="AH1047">
        <v>1.5074289352710935E-2</v>
      </c>
      <c r="AI1047">
        <v>1840</v>
      </c>
      <c r="AK1047">
        <v>1</v>
      </c>
      <c r="AL1047">
        <v>0</v>
      </c>
      <c r="AM1047">
        <v>5.76</v>
      </c>
      <c r="AN1047">
        <v>5.61</v>
      </c>
      <c r="AO1047">
        <v>3.5</v>
      </c>
    </row>
    <row r="1048" spans="1:41" x14ac:dyDescent="0.3">
      <c r="A1048">
        <v>1</v>
      </c>
      <c r="B1048">
        <v>0.74</v>
      </c>
      <c r="C1048">
        <f t="shared" si="48"/>
        <v>0.93593148038297558</v>
      </c>
      <c r="D1048" t="s">
        <v>34</v>
      </c>
      <c r="E1048">
        <v>0</v>
      </c>
      <c r="F1048">
        <v>1</v>
      </c>
      <c r="G1048">
        <v>0</v>
      </c>
      <c r="H1048">
        <v>0</v>
      </c>
      <c r="I1048">
        <v>0</v>
      </c>
      <c r="J1048" t="s">
        <v>47</v>
      </c>
      <c r="K1048">
        <v>0</v>
      </c>
      <c r="L1048">
        <v>0</v>
      </c>
      <c r="M1048">
        <v>0</v>
      </c>
      <c r="N1048">
        <v>1</v>
      </c>
      <c r="O1048">
        <v>0</v>
      </c>
      <c r="P1048">
        <v>0</v>
      </c>
      <c r="Q1048">
        <v>0</v>
      </c>
      <c r="R1048" t="s">
        <v>49</v>
      </c>
      <c r="S1048">
        <v>0</v>
      </c>
      <c r="T1048">
        <v>0</v>
      </c>
      <c r="U1048">
        <v>0</v>
      </c>
      <c r="V1048">
        <v>0</v>
      </c>
      <c r="W1048">
        <v>0</v>
      </c>
      <c r="X1048">
        <v>1</v>
      </c>
      <c r="Y1048">
        <v>0</v>
      </c>
      <c r="Z1048">
        <v>0</v>
      </c>
      <c r="AA1048">
        <v>64.2</v>
      </c>
      <c r="AB1048">
        <v>53</v>
      </c>
      <c r="AC1048">
        <v>2322</v>
      </c>
      <c r="AD1048">
        <v>7.7501841622578365</v>
      </c>
      <c r="AE1048">
        <f t="shared" si="49"/>
        <v>2321.9999999999991</v>
      </c>
      <c r="AF1048">
        <v>7.8753384686115826</v>
      </c>
      <c r="AG1048">
        <f t="shared" si="50"/>
        <v>2631.5767457054999</v>
      </c>
      <c r="AH1048">
        <v>-0.12515430635374614</v>
      </c>
      <c r="AI1048">
        <v>2322</v>
      </c>
      <c r="AK1048">
        <v>1</v>
      </c>
      <c r="AL1048">
        <v>0</v>
      </c>
      <c r="AM1048">
        <v>5.72</v>
      </c>
      <c r="AN1048">
        <v>5.69</v>
      </c>
      <c r="AO1048">
        <v>3.66</v>
      </c>
    </row>
    <row r="1049" spans="1:41" x14ac:dyDescent="0.3">
      <c r="A1049">
        <v>1</v>
      </c>
      <c r="B1049">
        <v>0.98</v>
      </c>
      <c r="C1049">
        <f t="shared" si="48"/>
        <v>0.99556727830145197</v>
      </c>
      <c r="D1049" t="s">
        <v>42</v>
      </c>
      <c r="E1049">
        <v>1</v>
      </c>
      <c r="F1049">
        <v>0</v>
      </c>
      <c r="G1049">
        <v>0</v>
      </c>
      <c r="H1049">
        <v>0</v>
      </c>
      <c r="I1049">
        <v>0</v>
      </c>
      <c r="J1049" t="s">
        <v>48</v>
      </c>
      <c r="K1049">
        <v>0</v>
      </c>
      <c r="L1049">
        <v>0</v>
      </c>
      <c r="M1049">
        <v>1</v>
      </c>
      <c r="N1049">
        <v>0</v>
      </c>
      <c r="O1049">
        <v>0</v>
      </c>
      <c r="P1049">
        <v>0</v>
      </c>
      <c r="Q1049">
        <v>0</v>
      </c>
      <c r="R1049" t="s">
        <v>36</v>
      </c>
      <c r="S1049">
        <v>0</v>
      </c>
      <c r="T1049">
        <v>0</v>
      </c>
      <c r="U1049">
        <v>1</v>
      </c>
      <c r="V1049">
        <v>0</v>
      </c>
      <c r="W1049">
        <v>0</v>
      </c>
      <c r="X1049">
        <v>0</v>
      </c>
      <c r="Y1049">
        <v>0</v>
      </c>
      <c r="Z1049">
        <v>0</v>
      </c>
      <c r="AA1049">
        <v>61.8</v>
      </c>
      <c r="AB1049">
        <v>66</v>
      </c>
      <c r="AC1049">
        <v>3622</v>
      </c>
      <c r="AD1049">
        <v>8.1947816384433594</v>
      </c>
      <c r="AE1049">
        <f t="shared" si="49"/>
        <v>3622.0000000000027</v>
      </c>
      <c r="AF1049">
        <v>8.2737281733848267</v>
      </c>
      <c r="AG1049">
        <f t="shared" si="50"/>
        <v>3919.5344907955923</v>
      </c>
      <c r="AH1049">
        <v>-7.8946534941467306E-2</v>
      </c>
      <c r="AI1049">
        <v>3622</v>
      </c>
      <c r="AK1049">
        <v>1</v>
      </c>
      <c r="AL1049">
        <v>0</v>
      </c>
      <c r="AM1049">
        <v>6.38</v>
      </c>
      <c r="AN1049">
        <v>6.27</v>
      </c>
      <c r="AO1049">
        <v>3.91</v>
      </c>
    </row>
    <row r="1050" spans="1:41" x14ac:dyDescent="0.3">
      <c r="A1050">
        <v>1</v>
      </c>
      <c r="B1050">
        <v>0.9</v>
      </c>
      <c r="C1050">
        <f t="shared" si="48"/>
        <v>0.97709755787710961</v>
      </c>
      <c r="D1050" t="s">
        <v>37</v>
      </c>
      <c r="E1050">
        <v>0</v>
      </c>
      <c r="F1050">
        <v>0</v>
      </c>
      <c r="G1050">
        <v>1</v>
      </c>
      <c r="H1050">
        <v>0</v>
      </c>
      <c r="I1050">
        <v>0</v>
      </c>
      <c r="J1050" t="s">
        <v>48</v>
      </c>
      <c r="K1050">
        <v>0</v>
      </c>
      <c r="L1050">
        <v>0</v>
      </c>
      <c r="M1050">
        <v>1</v>
      </c>
      <c r="N1050">
        <v>0</v>
      </c>
      <c r="O1050">
        <v>0</v>
      </c>
      <c r="P1050">
        <v>0</v>
      </c>
      <c r="Q1050">
        <v>0</v>
      </c>
      <c r="R1050" t="s">
        <v>45</v>
      </c>
      <c r="S1050">
        <v>0</v>
      </c>
      <c r="T1050">
        <v>0</v>
      </c>
      <c r="U1050">
        <v>0</v>
      </c>
      <c r="V1050">
        <v>1</v>
      </c>
      <c r="W1050">
        <v>0</v>
      </c>
      <c r="X1050">
        <v>0</v>
      </c>
      <c r="Y1050">
        <v>0</v>
      </c>
      <c r="Z1050">
        <v>0</v>
      </c>
      <c r="AA1050">
        <v>62.3</v>
      </c>
      <c r="AB1050">
        <v>57</v>
      </c>
      <c r="AC1050">
        <v>3679</v>
      </c>
      <c r="AD1050">
        <v>8.210396255104774</v>
      </c>
      <c r="AE1050">
        <f t="shared" si="49"/>
        <v>3678.9999999999986</v>
      </c>
      <c r="AF1050">
        <v>8.0797548544122346</v>
      </c>
      <c r="AG1050">
        <f t="shared" si="50"/>
        <v>3228.441701389504</v>
      </c>
      <c r="AH1050">
        <v>0.13064140069253938</v>
      </c>
      <c r="AI1050">
        <v>3679</v>
      </c>
      <c r="AK1050">
        <v>1</v>
      </c>
      <c r="AL1050">
        <v>0</v>
      </c>
      <c r="AM1050">
        <v>6.19</v>
      </c>
      <c r="AN1050">
        <v>6.17</v>
      </c>
      <c r="AO1050">
        <v>3.85</v>
      </c>
    </row>
    <row r="1051" spans="1:41" x14ac:dyDescent="0.3">
      <c r="A1051">
        <v>1</v>
      </c>
      <c r="B1051">
        <v>0.71</v>
      </c>
      <c r="C1051">
        <f t="shared" si="48"/>
        <v>0.92745257402238301</v>
      </c>
      <c r="D1051" t="s">
        <v>46</v>
      </c>
      <c r="E1051">
        <v>0</v>
      </c>
      <c r="F1051">
        <v>0</v>
      </c>
      <c r="G1051">
        <v>0</v>
      </c>
      <c r="H1051">
        <v>1</v>
      </c>
      <c r="I1051">
        <v>0</v>
      </c>
      <c r="J1051" t="s">
        <v>44</v>
      </c>
      <c r="K1051">
        <v>0</v>
      </c>
      <c r="L1051">
        <v>0</v>
      </c>
      <c r="M1051">
        <v>0</v>
      </c>
      <c r="N1051">
        <v>0</v>
      </c>
      <c r="O1051">
        <v>0</v>
      </c>
      <c r="P1051">
        <v>1</v>
      </c>
      <c r="Q1051">
        <v>0</v>
      </c>
      <c r="R1051" t="s">
        <v>41</v>
      </c>
      <c r="S1051">
        <v>0</v>
      </c>
      <c r="T1051">
        <v>0</v>
      </c>
      <c r="U1051">
        <v>0</v>
      </c>
      <c r="V1051">
        <v>0</v>
      </c>
      <c r="W1051">
        <v>1</v>
      </c>
      <c r="X1051">
        <v>0</v>
      </c>
      <c r="Y1051">
        <v>0</v>
      </c>
      <c r="Z1051">
        <v>0</v>
      </c>
      <c r="AA1051">
        <v>61.9</v>
      </c>
      <c r="AB1051">
        <v>59</v>
      </c>
      <c r="AC1051">
        <v>2266</v>
      </c>
      <c r="AD1051">
        <v>7.7257714415879519</v>
      </c>
      <c r="AE1051">
        <f t="shared" si="49"/>
        <v>2266.0000000000009</v>
      </c>
      <c r="AF1051">
        <v>7.7206678933020925</v>
      </c>
      <c r="AG1051">
        <f t="shared" si="50"/>
        <v>2254.4648197961164</v>
      </c>
      <c r="AH1051">
        <v>5.1035482858594605E-3</v>
      </c>
      <c r="AI1051">
        <v>2266</v>
      </c>
      <c r="AK1051">
        <v>1</v>
      </c>
      <c r="AL1051">
        <v>0</v>
      </c>
      <c r="AM1051">
        <v>5.71</v>
      </c>
      <c r="AN1051">
        <v>5.67</v>
      </c>
      <c r="AO1051">
        <v>3.52</v>
      </c>
    </row>
    <row r="1052" spans="1:41" x14ac:dyDescent="0.3">
      <c r="A1052">
        <v>1</v>
      </c>
      <c r="B1052">
        <v>0.7</v>
      </c>
      <c r="C1052">
        <f t="shared" si="48"/>
        <v>0.9245641699070527</v>
      </c>
      <c r="D1052" t="s">
        <v>37</v>
      </c>
      <c r="E1052">
        <v>0</v>
      </c>
      <c r="F1052">
        <v>0</v>
      </c>
      <c r="G1052">
        <v>1</v>
      </c>
      <c r="H1052">
        <v>0</v>
      </c>
      <c r="I1052">
        <v>0</v>
      </c>
      <c r="J1052" t="s">
        <v>44</v>
      </c>
      <c r="K1052">
        <v>0</v>
      </c>
      <c r="L1052">
        <v>0</v>
      </c>
      <c r="M1052">
        <v>0</v>
      </c>
      <c r="N1052">
        <v>0</v>
      </c>
      <c r="O1052">
        <v>0</v>
      </c>
      <c r="P1052">
        <v>1</v>
      </c>
      <c r="Q1052">
        <v>0</v>
      </c>
      <c r="R1052" t="s">
        <v>36</v>
      </c>
      <c r="S1052">
        <v>0</v>
      </c>
      <c r="T1052">
        <v>0</v>
      </c>
      <c r="U1052">
        <v>1</v>
      </c>
      <c r="V1052">
        <v>0</v>
      </c>
      <c r="W1052">
        <v>0</v>
      </c>
      <c r="X1052">
        <v>0</v>
      </c>
      <c r="Y1052">
        <v>0</v>
      </c>
      <c r="Z1052">
        <v>0</v>
      </c>
      <c r="AA1052">
        <v>62.8</v>
      </c>
      <c r="AB1052">
        <v>56</v>
      </c>
      <c r="AC1052">
        <v>2287</v>
      </c>
      <c r="AD1052">
        <v>7.7349961940227807</v>
      </c>
      <c r="AE1052">
        <f t="shared" si="49"/>
        <v>2286.9999999999991</v>
      </c>
      <c r="AF1052">
        <v>7.5218048706269407</v>
      </c>
      <c r="AG1052">
        <f t="shared" si="50"/>
        <v>1847.8995055825224</v>
      </c>
      <c r="AH1052">
        <v>0.21319132339584002</v>
      </c>
      <c r="AI1052">
        <v>2287</v>
      </c>
      <c r="AK1052">
        <v>1</v>
      </c>
      <c r="AL1052">
        <v>0</v>
      </c>
      <c r="AM1052">
        <v>5.64</v>
      </c>
      <c r="AN1052">
        <v>5.67</v>
      </c>
      <c r="AO1052">
        <v>3.55</v>
      </c>
    </row>
    <row r="1053" spans="1:41" x14ac:dyDescent="0.3">
      <c r="A1053">
        <v>1</v>
      </c>
      <c r="B1053">
        <v>0.52</v>
      </c>
      <c r="C1053">
        <f t="shared" si="48"/>
        <v>0.86606230248622262</v>
      </c>
      <c r="D1053" t="s">
        <v>52</v>
      </c>
      <c r="E1053">
        <v>0</v>
      </c>
      <c r="F1053">
        <v>0</v>
      </c>
      <c r="G1053">
        <v>0</v>
      </c>
      <c r="H1053">
        <v>0</v>
      </c>
      <c r="I1053">
        <v>1</v>
      </c>
      <c r="J1053" t="s">
        <v>40</v>
      </c>
      <c r="K1053">
        <v>0</v>
      </c>
      <c r="L1053">
        <v>1</v>
      </c>
      <c r="M1053">
        <v>0</v>
      </c>
      <c r="N1053">
        <v>0</v>
      </c>
      <c r="O1053">
        <v>0</v>
      </c>
      <c r="P1053">
        <v>0</v>
      </c>
      <c r="Q1053">
        <v>0</v>
      </c>
      <c r="R1053" t="s">
        <v>41</v>
      </c>
      <c r="S1053">
        <v>0</v>
      </c>
      <c r="T1053">
        <v>0</v>
      </c>
      <c r="U1053">
        <v>0</v>
      </c>
      <c r="V1053">
        <v>0</v>
      </c>
      <c r="W1053">
        <v>1</v>
      </c>
      <c r="X1053">
        <v>0</v>
      </c>
      <c r="Y1053">
        <v>0</v>
      </c>
      <c r="Z1053">
        <v>0</v>
      </c>
      <c r="AA1053">
        <v>59.6</v>
      </c>
      <c r="AB1053">
        <v>58</v>
      </c>
      <c r="AC1053">
        <v>1767</v>
      </c>
      <c r="AD1053">
        <v>7.4770384723196965</v>
      </c>
      <c r="AE1053">
        <f t="shared" si="49"/>
        <v>1767.0000000000002</v>
      </c>
      <c r="AF1053">
        <v>7.4832187362994826</v>
      </c>
      <c r="AG1053">
        <f t="shared" si="50"/>
        <v>1777.9543419474219</v>
      </c>
      <c r="AH1053">
        <v>-6.1802639797861048E-3</v>
      </c>
      <c r="AI1053">
        <v>1767</v>
      </c>
      <c r="AK1053">
        <v>1</v>
      </c>
      <c r="AL1053">
        <v>0</v>
      </c>
      <c r="AM1053">
        <v>5.21</v>
      </c>
      <c r="AN1053">
        <v>5.26</v>
      </c>
      <c r="AO1053">
        <v>3.12</v>
      </c>
    </row>
    <row r="1054" spans="1:41" x14ac:dyDescent="0.3">
      <c r="A1054">
        <v>1</v>
      </c>
      <c r="B1054">
        <v>0.72</v>
      </c>
      <c r="C1054">
        <f t="shared" si="48"/>
        <v>0.93030941457244143</v>
      </c>
      <c r="D1054" t="s">
        <v>52</v>
      </c>
      <c r="E1054">
        <v>0</v>
      </c>
      <c r="F1054">
        <v>0</v>
      </c>
      <c r="G1054">
        <v>0</v>
      </c>
      <c r="H1054">
        <v>0</v>
      </c>
      <c r="I1054">
        <v>1</v>
      </c>
      <c r="J1054" t="s">
        <v>35</v>
      </c>
      <c r="K1054">
        <v>0</v>
      </c>
      <c r="L1054">
        <v>0</v>
      </c>
      <c r="M1054">
        <v>0</v>
      </c>
      <c r="N1054">
        <v>0</v>
      </c>
      <c r="O1054">
        <v>0</v>
      </c>
      <c r="P1054">
        <v>0</v>
      </c>
      <c r="Q1054">
        <v>1</v>
      </c>
      <c r="R1054" t="s">
        <v>36</v>
      </c>
      <c r="S1054">
        <v>0</v>
      </c>
      <c r="T1054">
        <v>0</v>
      </c>
      <c r="U1054">
        <v>1</v>
      </c>
      <c r="V1054">
        <v>0</v>
      </c>
      <c r="W1054">
        <v>0</v>
      </c>
      <c r="X1054">
        <v>0</v>
      </c>
      <c r="Y1054">
        <v>0</v>
      </c>
      <c r="Z1054">
        <v>0</v>
      </c>
      <c r="AA1054">
        <v>63</v>
      </c>
      <c r="AB1054">
        <v>57</v>
      </c>
      <c r="AC1054">
        <v>1966</v>
      </c>
      <c r="AD1054">
        <v>7.5837563007071118</v>
      </c>
      <c r="AE1054">
        <f t="shared" si="49"/>
        <v>1966</v>
      </c>
      <c r="AF1054">
        <v>7.3731078335500655</v>
      </c>
      <c r="AG1054">
        <f t="shared" si="50"/>
        <v>1592.5755597127099</v>
      </c>
      <c r="AH1054">
        <v>0.21064846715704633</v>
      </c>
      <c r="AI1054">
        <v>1966</v>
      </c>
      <c r="AK1054">
        <v>1</v>
      </c>
      <c r="AL1054">
        <v>0</v>
      </c>
      <c r="AM1054">
        <v>5.69</v>
      </c>
      <c r="AN1054">
        <v>5.74</v>
      </c>
      <c r="AO1054">
        <v>3.6</v>
      </c>
    </row>
    <row r="1055" spans="1:41" x14ac:dyDescent="0.3">
      <c r="A1055">
        <v>1</v>
      </c>
      <c r="B1055">
        <v>0.9</v>
      </c>
      <c r="C1055">
        <f t="shared" si="48"/>
        <v>0.97709755787710961</v>
      </c>
      <c r="D1055" t="s">
        <v>37</v>
      </c>
      <c r="E1055">
        <v>0</v>
      </c>
      <c r="F1055">
        <v>0</v>
      </c>
      <c r="G1055">
        <v>1</v>
      </c>
      <c r="H1055">
        <v>0</v>
      </c>
      <c r="I1055">
        <v>0</v>
      </c>
      <c r="J1055" t="s">
        <v>48</v>
      </c>
      <c r="K1055">
        <v>0</v>
      </c>
      <c r="L1055">
        <v>0</v>
      </c>
      <c r="M1055">
        <v>1</v>
      </c>
      <c r="N1055">
        <v>0</v>
      </c>
      <c r="O1055">
        <v>0</v>
      </c>
      <c r="P1055">
        <v>0</v>
      </c>
      <c r="Q1055">
        <v>0</v>
      </c>
      <c r="R1055" t="s">
        <v>36</v>
      </c>
      <c r="S1055">
        <v>0</v>
      </c>
      <c r="T1055">
        <v>0</v>
      </c>
      <c r="U1055">
        <v>1</v>
      </c>
      <c r="V1055">
        <v>0</v>
      </c>
      <c r="W1055">
        <v>0</v>
      </c>
      <c r="X1055">
        <v>0</v>
      </c>
      <c r="Y1055">
        <v>0</v>
      </c>
      <c r="Z1055">
        <v>0</v>
      </c>
      <c r="AA1055">
        <v>62.3</v>
      </c>
      <c r="AB1055">
        <v>56</v>
      </c>
      <c r="AC1055">
        <v>4103</v>
      </c>
      <c r="AD1055">
        <v>8.3194736924421857</v>
      </c>
      <c r="AE1055">
        <f t="shared" si="49"/>
        <v>4102.9999999999982</v>
      </c>
      <c r="AF1055">
        <v>8.2839865676462683</v>
      </c>
      <c r="AG1055">
        <f t="shared" si="50"/>
        <v>3959.9495633762549</v>
      </c>
      <c r="AH1055">
        <v>3.5487124795917424E-2</v>
      </c>
      <c r="AI1055">
        <v>4103</v>
      </c>
      <c r="AK1055">
        <v>1</v>
      </c>
      <c r="AL1055">
        <v>0</v>
      </c>
      <c r="AM1055">
        <v>6.17</v>
      </c>
      <c r="AN1055">
        <v>6.13</v>
      </c>
      <c r="AO1055">
        <v>3.83</v>
      </c>
    </row>
    <row r="1056" spans="1:41" x14ac:dyDescent="0.3">
      <c r="A1056">
        <v>1</v>
      </c>
      <c r="B1056">
        <v>0.32</v>
      </c>
      <c r="C1056">
        <f t="shared" si="48"/>
        <v>0.77836353222053056</v>
      </c>
      <c r="D1056" t="s">
        <v>37</v>
      </c>
      <c r="E1056">
        <v>0</v>
      </c>
      <c r="F1056">
        <v>0</v>
      </c>
      <c r="G1056">
        <v>1</v>
      </c>
      <c r="H1056">
        <v>0</v>
      </c>
      <c r="I1056">
        <v>0</v>
      </c>
      <c r="J1056" t="s">
        <v>48</v>
      </c>
      <c r="K1056">
        <v>0</v>
      </c>
      <c r="L1056">
        <v>0</v>
      </c>
      <c r="M1056">
        <v>1</v>
      </c>
      <c r="N1056">
        <v>0</v>
      </c>
      <c r="O1056">
        <v>0</v>
      </c>
      <c r="P1056">
        <v>0</v>
      </c>
      <c r="Q1056">
        <v>0</v>
      </c>
      <c r="R1056" t="s">
        <v>49</v>
      </c>
      <c r="S1056">
        <v>0</v>
      </c>
      <c r="T1056">
        <v>0</v>
      </c>
      <c r="U1056">
        <v>0</v>
      </c>
      <c r="V1056">
        <v>0</v>
      </c>
      <c r="W1056">
        <v>0</v>
      </c>
      <c r="X1056">
        <v>1</v>
      </c>
      <c r="Y1056">
        <v>0</v>
      </c>
      <c r="Z1056">
        <v>0</v>
      </c>
      <c r="AA1056">
        <v>62.2</v>
      </c>
      <c r="AB1056">
        <v>55</v>
      </c>
      <c r="AC1056">
        <v>828</v>
      </c>
      <c r="AD1056">
        <v>6.7190131543852596</v>
      </c>
      <c r="AE1056">
        <f t="shared" si="49"/>
        <v>827.99999999999989</v>
      </c>
      <c r="AF1056">
        <v>6.5800571818946842</v>
      </c>
      <c r="AG1056">
        <f t="shared" si="50"/>
        <v>720.58053223122215</v>
      </c>
      <c r="AH1056">
        <v>0.13895597249057534</v>
      </c>
      <c r="AI1056">
        <v>828</v>
      </c>
      <c r="AK1056">
        <v>1</v>
      </c>
      <c r="AL1056">
        <v>0</v>
      </c>
      <c r="AM1056">
        <v>4.37</v>
      </c>
      <c r="AN1056">
        <v>4.3499999999999996</v>
      </c>
      <c r="AO1056">
        <v>2.71</v>
      </c>
    </row>
    <row r="1057" spans="1:41" x14ac:dyDescent="0.3">
      <c r="A1057">
        <v>1</v>
      </c>
      <c r="B1057">
        <v>0.46</v>
      </c>
      <c r="C1057">
        <f t="shared" si="48"/>
        <v>0.84302498703315643</v>
      </c>
      <c r="D1057" t="s">
        <v>37</v>
      </c>
      <c r="E1057">
        <v>0</v>
      </c>
      <c r="F1057">
        <v>0</v>
      </c>
      <c r="G1057">
        <v>1</v>
      </c>
      <c r="H1057">
        <v>0</v>
      </c>
      <c r="I1057">
        <v>0</v>
      </c>
      <c r="J1057" t="s">
        <v>47</v>
      </c>
      <c r="K1057">
        <v>0</v>
      </c>
      <c r="L1057">
        <v>0</v>
      </c>
      <c r="M1057">
        <v>0</v>
      </c>
      <c r="N1057">
        <v>1</v>
      </c>
      <c r="O1057">
        <v>0</v>
      </c>
      <c r="P1057">
        <v>0</v>
      </c>
      <c r="Q1057">
        <v>0</v>
      </c>
      <c r="R1057" t="s">
        <v>43</v>
      </c>
      <c r="S1057">
        <v>0</v>
      </c>
      <c r="T1057">
        <v>0</v>
      </c>
      <c r="U1057">
        <v>0</v>
      </c>
      <c r="V1057">
        <v>0</v>
      </c>
      <c r="W1057">
        <v>0</v>
      </c>
      <c r="X1057">
        <v>0</v>
      </c>
      <c r="Y1057">
        <v>1</v>
      </c>
      <c r="Z1057">
        <v>0</v>
      </c>
      <c r="AA1057">
        <v>61.5</v>
      </c>
      <c r="AB1057">
        <v>55</v>
      </c>
      <c r="AC1057">
        <v>1412</v>
      </c>
      <c r="AD1057">
        <v>7.2527624180531873</v>
      </c>
      <c r="AE1057">
        <f t="shared" si="49"/>
        <v>1412</v>
      </c>
      <c r="AF1057">
        <v>7.3898768736734279</v>
      </c>
      <c r="AG1057">
        <f t="shared" si="50"/>
        <v>1619.5066967468258</v>
      </c>
      <c r="AH1057">
        <v>-0.13711445562024061</v>
      </c>
      <c r="AI1057">
        <v>1412</v>
      </c>
      <c r="AK1057">
        <v>1</v>
      </c>
      <c r="AL1057">
        <v>0</v>
      </c>
      <c r="AM1057">
        <v>4.97</v>
      </c>
      <c r="AN1057">
        <v>5.01</v>
      </c>
      <c r="AO1057">
        <v>3.07</v>
      </c>
    </row>
    <row r="1058" spans="1:41" x14ac:dyDescent="0.3">
      <c r="A1058">
        <v>1</v>
      </c>
      <c r="B1058">
        <v>0.3</v>
      </c>
      <c r="C1058">
        <f t="shared" si="48"/>
        <v>0.76739499771787789</v>
      </c>
      <c r="D1058" t="s">
        <v>46</v>
      </c>
      <c r="E1058">
        <v>0</v>
      </c>
      <c r="F1058">
        <v>0</v>
      </c>
      <c r="G1058">
        <v>0</v>
      </c>
      <c r="H1058">
        <v>1</v>
      </c>
      <c r="I1058">
        <v>0</v>
      </c>
      <c r="J1058" t="s">
        <v>47</v>
      </c>
      <c r="K1058">
        <v>0</v>
      </c>
      <c r="L1058">
        <v>0</v>
      </c>
      <c r="M1058">
        <v>0</v>
      </c>
      <c r="N1058">
        <v>1</v>
      </c>
      <c r="O1058">
        <v>0</v>
      </c>
      <c r="P1058">
        <v>0</v>
      </c>
      <c r="Q1058">
        <v>0</v>
      </c>
      <c r="R1058" t="s">
        <v>43</v>
      </c>
      <c r="S1058">
        <v>0</v>
      </c>
      <c r="T1058">
        <v>0</v>
      </c>
      <c r="U1058">
        <v>0</v>
      </c>
      <c r="V1058">
        <v>0</v>
      </c>
      <c r="W1058">
        <v>0</v>
      </c>
      <c r="X1058">
        <v>0</v>
      </c>
      <c r="Y1058">
        <v>1</v>
      </c>
      <c r="Z1058">
        <v>0</v>
      </c>
      <c r="AA1058">
        <v>60.5</v>
      </c>
      <c r="AB1058">
        <v>59</v>
      </c>
      <c r="AC1058">
        <v>1013</v>
      </c>
      <c r="AD1058">
        <v>6.9206715042486833</v>
      </c>
      <c r="AE1058">
        <f t="shared" si="49"/>
        <v>1012.9999999999999</v>
      </c>
      <c r="AF1058">
        <v>6.6196554611153733</v>
      </c>
      <c r="AG1058">
        <f t="shared" si="50"/>
        <v>749.68675637136312</v>
      </c>
      <c r="AH1058">
        <v>0.30101604313330999</v>
      </c>
      <c r="AI1058">
        <v>1013</v>
      </c>
      <c r="AK1058">
        <v>1</v>
      </c>
      <c r="AL1058">
        <v>0</v>
      </c>
      <c r="AM1058">
        <v>4.3600000000000003</v>
      </c>
      <c r="AN1058">
        <v>4.33</v>
      </c>
      <c r="AO1058">
        <v>2.63</v>
      </c>
    </row>
    <row r="1059" spans="1:41" x14ac:dyDescent="0.3">
      <c r="A1059">
        <v>1</v>
      </c>
      <c r="B1059">
        <v>0.89</v>
      </c>
      <c r="C1059">
        <f t="shared" si="48"/>
        <v>0.97469976747977627</v>
      </c>
      <c r="D1059" t="s">
        <v>37</v>
      </c>
      <c r="E1059">
        <v>0</v>
      </c>
      <c r="F1059">
        <v>0</v>
      </c>
      <c r="G1059">
        <v>1</v>
      </c>
      <c r="H1059">
        <v>0</v>
      </c>
      <c r="I1059">
        <v>0</v>
      </c>
      <c r="J1059" t="s">
        <v>40</v>
      </c>
      <c r="K1059">
        <v>0</v>
      </c>
      <c r="L1059">
        <v>1</v>
      </c>
      <c r="M1059">
        <v>0</v>
      </c>
      <c r="N1059">
        <v>0</v>
      </c>
      <c r="O1059">
        <v>0</v>
      </c>
      <c r="P1059">
        <v>0</v>
      </c>
      <c r="Q1059">
        <v>0</v>
      </c>
      <c r="R1059" t="s">
        <v>45</v>
      </c>
      <c r="S1059">
        <v>0</v>
      </c>
      <c r="T1059">
        <v>0</v>
      </c>
      <c r="U1059">
        <v>0</v>
      </c>
      <c r="V1059">
        <v>1</v>
      </c>
      <c r="W1059">
        <v>0</v>
      </c>
      <c r="X1059">
        <v>0</v>
      </c>
      <c r="Y1059">
        <v>0</v>
      </c>
      <c r="Z1059">
        <v>0</v>
      </c>
      <c r="AA1059">
        <v>61.8</v>
      </c>
      <c r="AB1059">
        <v>56</v>
      </c>
      <c r="AC1059">
        <v>3872</v>
      </c>
      <c r="AD1059">
        <v>8.2615264483964683</v>
      </c>
      <c r="AE1059">
        <f t="shared" si="49"/>
        <v>3872.0000000000027</v>
      </c>
      <c r="AF1059">
        <v>8.1320931576196624</v>
      </c>
      <c r="AG1059">
        <f t="shared" si="50"/>
        <v>3401.9128577425299</v>
      </c>
      <c r="AH1059">
        <v>0.12943329077680588</v>
      </c>
      <c r="AI1059">
        <v>3872</v>
      </c>
      <c r="AK1059">
        <v>1</v>
      </c>
      <c r="AL1059">
        <v>0</v>
      </c>
      <c r="AM1059">
        <v>6.15</v>
      </c>
      <c r="AN1059">
        <v>6.19</v>
      </c>
      <c r="AO1059">
        <v>3.81</v>
      </c>
    </row>
    <row r="1060" spans="1:41" x14ac:dyDescent="0.3">
      <c r="A1060">
        <v>1</v>
      </c>
      <c r="B1060">
        <v>0.31</v>
      </c>
      <c r="C1060">
        <f t="shared" si="48"/>
        <v>0.77294828243535307</v>
      </c>
      <c r="D1060" t="s">
        <v>34</v>
      </c>
      <c r="E1060">
        <v>0</v>
      </c>
      <c r="F1060">
        <v>1</v>
      </c>
      <c r="G1060">
        <v>0</v>
      </c>
      <c r="H1060">
        <v>0</v>
      </c>
      <c r="I1060">
        <v>0</v>
      </c>
      <c r="J1060" t="s">
        <v>38</v>
      </c>
      <c r="K1060">
        <v>0</v>
      </c>
      <c r="L1060">
        <v>0</v>
      </c>
      <c r="M1060">
        <v>0</v>
      </c>
      <c r="N1060">
        <v>0</v>
      </c>
      <c r="O1060">
        <v>1</v>
      </c>
      <c r="P1060">
        <v>0</v>
      </c>
      <c r="Q1060">
        <v>0</v>
      </c>
      <c r="R1060" t="s">
        <v>41</v>
      </c>
      <c r="S1060">
        <v>0</v>
      </c>
      <c r="T1060">
        <v>0</v>
      </c>
      <c r="U1060">
        <v>0</v>
      </c>
      <c r="V1060">
        <v>0</v>
      </c>
      <c r="W1060">
        <v>1</v>
      </c>
      <c r="X1060">
        <v>0</v>
      </c>
      <c r="Y1060">
        <v>0</v>
      </c>
      <c r="Z1060">
        <v>0</v>
      </c>
      <c r="AA1060">
        <v>59.2</v>
      </c>
      <c r="AB1060">
        <v>65</v>
      </c>
      <c r="AC1060">
        <v>651</v>
      </c>
      <c r="AD1060">
        <v>6.4785096422085688</v>
      </c>
      <c r="AE1060">
        <f t="shared" si="49"/>
        <v>650.99999999999977</v>
      </c>
      <c r="AF1060">
        <v>6.3396926057820586</v>
      </c>
      <c r="AG1060">
        <f t="shared" si="50"/>
        <v>566.62210824861631</v>
      </c>
      <c r="AH1060">
        <v>0.13881703642651022</v>
      </c>
      <c r="AI1060">
        <v>651</v>
      </c>
      <c r="AK1060">
        <v>1</v>
      </c>
      <c r="AL1060">
        <v>0</v>
      </c>
      <c r="AM1060">
        <v>4.42</v>
      </c>
      <c r="AN1060">
        <v>4.33</v>
      </c>
      <c r="AO1060">
        <v>2.59</v>
      </c>
    </row>
    <row r="1061" spans="1:41" x14ac:dyDescent="0.3">
      <c r="A1061">
        <v>1</v>
      </c>
      <c r="B1061">
        <v>0.3</v>
      </c>
      <c r="C1061">
        <f t="shared" si="48"/>
        <v>0.76739499771787789</v>
      </c>
      <c r="D1061" t="s">
        <v>37</v>
      </c>
      <c r="E1061">
        <v>0</v>
      </c>
      <c r="F1061">
        <v>0</v>
      </c>
      <c r="G1061">
        <v>1</v>
      </c>
      <c r="H1061">
        <v>0</v>
      </c>
      <c r="I1061">
        <v>0</v>
      </c>
      <c r="J1061" t="s">
        <v>48</v>
      </c>
      <c r="K1061">
        <v>0</v>
      </c>
      <c r="L1061">
        <v>0</v>
      </c>
      <c r="M1061">
        <v>1</v>
      </c>
      <c r="N1061">
        <v>0</v>
      </c>
      <c r="O1061">
        <v>0</v>
      </c>
      <c r="P1061">
        <v>0</v>
      </c>
      <c r="Q1061">
        <v>0</v>
      </c>
      <c r="R1061" t="s">
        <v>43</v>
      </c>
      <c r="S1061">
        <v>0</v>
      </c>
      <c r="T1061">
        <v>0</v>
      </c>
      <c r="U1061">
        <v>0</v>
      </c>
      <c r="V1061">
        <v>0</v>
      </c>
      <c r="W1061">
        <v>0</v>
      </c>
      <c r="X1061">
        <v>0</v>
      </c>
      <c r="Y1061">
        <v>1</v>
      </c>
      <c r="Z1061">
        <v>0</v>
      </c>
      <c r="AA1061">
        <v>61.7</v>
      </c>
      <c r="AB1061">
        <v>58</v>
      </c>
      <c r="AC1061">
        <v>814</v>
      </c>
      <c r="AD1061">
        <v>6.70196036600254</v>
      </c>
      <c r="AE1061">
        <f t="shared" si="49"/>
        <v>813.99999999999977</v>
      </c>
      <c r="AF1061">
        <v>6.7654901437348851</v>
      </c>
      <c r="AG1061">
        <f t="shared" si="50"/>
        <v>867.39125000231491</v>
      </c>
      <c r="AH1061">
        <v>-6.3529777732345138E-2</v>
      </c>
      <c r="AI1061">
        <v>814</v>
      </c>
      <c r="AK1061">
        <v>1</v>
      </c>
      <c r="AL1061">
        <v>0</v>
      </c>
      <c r="AM1061">
        <v>4.26</v>
      </c>
      <c r="AN1061">
        <v>4.3</v>
      </c>
      <c r="AO1061">
        <v>2.64</v>
      </c>
    </row>
    <row r="1062" spans="1:41" x14ac:dyDescent="0.3">
      <c r="A1062">
        <v>1</v>
      </c>
      <c r="B1062">
        <v>0.91</v>
      </c>
      <c r="C1062">
        <f t="shared" si="48"/>
        <v>0.97947465398452693</v>
      </c>
      <c r="D1062" t="s">
        <v>37</v>
      </c>
      <c r="E1062">
        <v>0</v>
      </c>
      <c r="F1062">
        <v>0</v>
      </c>
      <c r="G1062">
        <v>1</v>
      </c>
      <c r="H1062">
        <v>0</v>
      </c>
      <c r="I1062">
        <v>0</v>
      </c>
      <c r="J1062" t="s">
        <v>40</v>
      </c>
      <c r="K1062">
        <v>0</v>
      </c>
      <c r="L1062">
        <v>1</v>
      </c>
      <c r="M1062">
        <v>0</v>
      </c>
      <c r="N1062">
        <v>0</v>
      </c>
      <c r="O1062">
        <v>0</v>
      </c>
      <c r="P1062">
        <v>0</v>
      </c>
      <c r="Q1062">
        <v>0</v>
      </c>
      <c r="R1062" t="s">
        <v>45</v>
      </c>
      <c r="S1062">
        <v>0</v>
      </c>
      <c r="T1062">
        <v>0</v>
      </c>
      <c r="U1062">
        <v>0</v>
      </c>
      <c r="V1062">
        <v>1</v>
      </c>
      <c r="W1062">
        <v>0</v>
      </c>
      <c r="X1062">
        <v>0</v>
      </c>
      <c r="Y1062">
        <v>0</v>
      </c>
      <c r="Z1062">
        <v>0</v>
      </c>
      <c r="AA1062">
        <v>62.7</v>
      </c>
      <c r="AB1062">
        <v>57</v>
      </c>
      <c r="AC1062">
        <v>3756</v>
      </c>
      <c r="AD1062">
        <v>8.2311098403281537</v>
      </c>
      <c r="AE1062">
        <f t="shared" si="49"/>
        <v>3756.0000000000009</v>
      </c>
      <c r="AF1062">
        <v>8.1466095810180192</v>
      </c>
      <c r="AG1062">
        <f t="shared" si="50"/>
        <v>3451.6566425457163</v>
      </c>
      <c r="AH1062">
        <v>8.4500259310134496E-2</v>
      </c>
      <c r="AI1062">
        <v>3756</v>
      </c>
      <c r="AK1062">
        <v>1</v>
      </c>
      <c r="AL1062">
        <v>0</v>
      </c>
      <c r="AM1062">
        <v>6.19</v>
      </c>
      <c r="AN1062">
        <v>6.26</v>
      </c>
      <c r="AO1062">
        <v>3.9</v>
      </c>
    </row>
    <row r="1063" spans="1:41" x14ac:dyDescent="0.3">
      <c r="A1063">
        <v>1</v>
      </c>
      <c r="B1063">
        <v>0.72</v>
      </c>
      <c r="C1063">
        <f t="shared" si="48"/>
        <v>0.93030941457244143</v>
      </c>
      <c r="D1063" t="s">
        <v>34</v>
      </c>
      <c r="E1063">
        <v>0</v>
      </c>
      <c r="F1063">
        <v>1</v>
      </c>
      <c r="G1063">
        <v>0</v>
      </c>
      <c r="H1063">
        <v>0</v>
      </c>
      <c r="I1063">
        <v>0</v>
      </c>
      <c r="J1063" t="s">
        <v>44</v>
      </c>
      <c r="K1063">
        <v>0</v>
      </c>
      <c r="L1063">
        <v>0</v>
      </c>
      <c r="M1063">
        <v>0</v>
      </c>
      <c r="N1063">
        <v>0</v>
      </c>
      <c r="O1063">
        <v>0</v>
      </c>
      <c r="P1063">
        <v>1</v>
      </c>
      <c r="Q1063">
        <v>0</v>
      </c>
      <c r="R1063" t="s">
        <v>41</v>
      </c>
      <c r="S1063">
        <v>0</v>
      </c>
      <c r="T1063">
        <v>0</v>
      </c>
      <c r="U1063">
        <v>0</v>
      </c>
      <c r="V1063">
        <v>0</v>
      </c>
      <c r="W1063">
        <v>1</v>
      </c>
      <c r="X1063">
        <v>0</v>
      </c>
      <c r="Y1063">
        <v>0</v>
      </c>
      <c r="Z1063">
        <v>0</v>
      </c>
      <c r="AA1063">
        <v>61.3</v>
      </c>
      <c r="AB1063">
        <v>63</v>
      </c>
      <c r="AC1063">
        <v>2451</v>
      </c>
      <c r="AD1063">
        <v>7.8042513835281122</v>
      </c>
      <c r="AE1063">
        <f t="shared" si="49"/>
        <v>2450.9999999999991</v>
      </c>
      <c r="AF1063">
        <v>7.7371436861814349</v>
      </c>
      <c r="AG1063">
        <f t="shared" si="50"/>
        <v>2291.916591848566</v>
      </c>
      <c r="AH1063">
        <v>6.710769734667732E-2</v>
      </c>
      <c r="AI1063">
        <v>2451</v>
      </c>
      <c r="AK1063">
        <v>1</v>
      </c>
      <c r="AL1063">
        <v>0</v>
      </c>
      <c r="AM1063">
        <v>5.67</v>
      </c>
      <c r="AN1063">
        <v>5.75</v>
      </c>
      <c r="AO1063">
        <v>3.5</v>
      </c>
    </row>
    <row r="1064" spans="1:41" x14ac:dyDescent="0.3">
      <c r="A1064">
        <v>1</v>
      </c>
      <c r="B1064">
        <v>0.54</v>
      </c>
      <c r="C1064">
        <f t="shared" si="48"/>
        <v>0.8732797462273717</v>
      </c>
      <c r="D1064" t="s">
        <v>37</v>
      </c>
      <c r="E1064">
        <v>0</v>
      </c>
      <c r="F1064">
        <v>0</v>
      </c>
      <c r="G1064">
        <v>1</v>
      </c>
      <c r="H1064">
        <v>0</v>
      </c>
      <c r="I1064">
        <v>0</v>
      </c>
      <c r="J1064" t="s">
        <v>44</v>
      </c>
      <c r="K1064">
        <v>0</v>
      </c>
      <c r="L1064">
        <v>0</v>
      </c>
      <c r="M1064">
        <v>0</v>
      </c>
      <c r="N1064">
        <v>0</v>
      </c>
      <c r="O1064">
        <v>0</v>
      </c>
      <c r="P1064">
        <v>1</v>
      </c>
      <c r="Q1064">
        <v>0</v>
      </c>
      <c r="R1064" t="s">
        <v>36</v>
      </c>
      <c r="S1064">
        <v>0</v>
      </c>
      <c r="T1064">
        <v>0</v>
      </c>
      <c r="U1064">
        <v>1</v>
      </c>
      <c r="V1064">
        <v>0</v>
      </c>
      <c r="W1064">
        <v>0</v>
      </c>
      <c r="X1064">
        <v>0</v>
      </c>
      <c r="Y1064">
        <v>0</v>
      </c>
      <c r="Z1064">
        <v>0</v>
      </c>
      <c r="AA1064">
        <v>61.9</v>
      </c>
      <c r="AB1064">
        <v>54</v>
      </c>
      <c r="AC1064">
        <v>1057</v>
      </c>
      <c r="AD1064">
        <v>6.9631899858702377</v>
      </c>
      <c r="AE1064">
        <f t="shared" si="49"/>
        <v>1057</v>
      </c>
      <c r="AF1064">
        <v>7.0143573820979981</v>
      </c>
      <c r="AG1064">
        <f t="shared" si="50"/>
        <v>1112.4915094964826</v>
      </c>
      <c r="AH1064">
        <v>-5.1167396227760342E-2</v>
      </c>
      <c r="AI1064">
        <v>1057</v>
      </c>
      <c r="AK1064">
        <v>1</v>
      </c>
      <c r="AL1064">
        <v>0</v>
      </c>
      <c r="AM1064">
        <v>5.25</v>
      </c>
      <c r="AN1064">
        <v>5.28</v>
      </c>
      <c r="AO1064">
        <v>3.26</v>
      </c>
    </row>
    <row r="1065" spans="1:41" x14ac:dyDescent="0.3">
      <c r="A1065">
        <v>1</v>
      </c>
      <c r="B1065">
        <v>0.55000000000000004</v>
      </c>
      <c r="C1065">
        <f t="shared" si="48"/>
        <v>0.8768105272065233</v>
      </c>
      <c r="D1065" t="s">
        <v>34</v>
      </c>
      <c r="E1065">
        <v>0</v>
      </c>
      <c r="F1065">
        <v>1</v>
      </c>
      <c r="G1065">
        <v>0</v>
      </c>
      <c r="H1065">
        <v>0</v>
      </c>
      <c r="I1065">
        <v>0</v>
      </c>
      <c r="J1065" t="s">
        <v>38</v>
      </c>
      <c r="K1065">
        <v>0</v>
      </c>
      <c r="L1065">
        <v>0</v>
      </c>
      <c r="M1065">
        <v>0</v>
      </c>
      <c r="N1065">
        <v>0</v>
      </c>
      <c r="O1065">
        <v>1</v>
      </c>
      <c r="P1065">
        <v>0</v>
      </c>
      <c r="Q1065">
        <v>0</v>
      </c>
      <c r="R1065" t="s">
        <v>36</v>
      </c>
      <c r="S1065">
        <v>0</v>
      </c>
      <c r="T1065">
        <v>0</v>
      </c>
      <c r="U1065">
        <v>1</v>
      </c>
      <c r="V1065">
        <v>0</v>
      </c>
      <c r="W1065">
        <v>0</v>
      </c>
      <c r="X1065">
        <v>0</v>
      </c>
      <c r="Y1065">
        <v>0</v>
      </c>
      <c r="Z1065">
        <v>0</v>
      </c>
      <c r="AA1065">
        <v>63.6</v>
      </c>
      <c r="AB1065">
        <v>55</v>
      </c>
      <c r="AC1065">
        <v>1175</v>
      </c>
      <c r="AD1065">
        <v>7.0690234265782594</v>
      </c>
      <c r="AE1065">
        <f t="shared" si="49"/>
        <v>1175.0000000000002</v>
      </c>
      <c r="AF1065">
        <v>7.1092971324678995</v>
      </c>
      <c r="AG1065">
        <f t="shared" si="50"/>
        <v>1223.287434834637</v>
      </c>
      <c r="AH1065">
        <v>-4.0273705889640077E-2</v>
      </c>
      <c r="AI1065">
        <v>1175</v>
      </c>
      <c r="AK1065">
        <v>1</v>
      </c>
      <c r="AL1065">
        <v>0</v>
      </c>
      <c r="AM1065">
        <v>5.18</v>
      </c>
      <c r="AN1065">
        <v>5.23</v>
      </c>
      <c r="AO1065">
        <v>3.31</v>
      </c>
    </row>
    <row r="1066" spans="1:41" x14ac:dyDescent="0.3">
      <c r="A1066">
        <v>1</v>
      </c>
      <c r="B1066">
        <v>0.33</v>
      </c>
      <c r="C1066">
        <f t="shared" si="48"/>
        <v>0.78364833533306566</v>
      </c>
      <c r="D1066" t="s">
        <v>46</v>
      </c>
      <c r="E1066">
        <v>0</v>
      </c>
      <c r="F1066">
        <v>0</v>
      </c>
      <c r="G1066">
        <v>0</v>
      </c>
      <c r="H1066">
        <v>1</v>
      </c>
      <c r="I1066">
        <v>0</v>
      </c>
      <c r="J1066" t="s">
        <v>40</v>
      </c>
      <c r="K1066">
        <v>0</v>
      </c>
      <c r="L1066">
        <v>1</v>
      </c>
      <c r="M1066">
        <v>0</v>
      </c>
      <c r="N1066">
        <v>0</v>
      </c>
      <c r="O1066">
        <v>0</v>
      </c>
      <c r="P1066">
        <v>0</v>
      </c>
      <c r="Q1066">
        <v>0</v>
      </c>
      <c r="R1066" t="s">
        <v>49</v>
      </c>
      <c r="S1066">
        <v>0</v>
      </c>
      <c r="T1066">
        <v>0</v>
      </c>
      <c r="U1066">
        <v>0</v>
      </c>
      <c r="V1066">
        <v>0</v>
      </c>
      <c r="W1066">
        <v>0</v>
      </c>
      <c r="X1066">
        <v>1</v>
      </c>
      <c r="Y1066">
        <v>0</v>
      </c>
      <c r="Z1066">
        <v>0</v>
      </c>
      <c r="AA1066">
        <v>62</v>
      </c>
      <c r="AB1066">
        <v>59</v>
      </c>
      <c r="AC1066">
        <v>928</v>
      </c>
      <c r="AD1066">
        <v>6.8330317327862007</v>
      </c>
      <c r="AE1066">
        <f t="shared" si="49"/>
        <v>928.00000000000011</v>
      </c>
      <c r="AF1066">
        <v>6.6482060060113088</v>
      </c>
      <c r="AG1066">
        <f t="shared" si="50"/>
        <v>771.39919792737874</v>
      </c>
      <c r="AH1066">
        <v>0.18482572677489184</v>
      </c>
      <c r="AI1066">
        <v>928</v>
      </c>
      <c r="AK1066">
        <v>1</v>
      </c>
      <c r="AL1066">
        <v>0</v>
      </c>
      <c r="AM1066">
        <v>4.41</v>
      </c>
      <c r="AN1066">
        <v>4.3899999999999997</v>
      </c>
      <c r="AO1066">
        <v>2.73</v>
      </c>
    </row>
    <row r="1067" spans="1:41" x14ac:dyDescent="0.3">
      <c r="A1067">
        <v>1</v>
      </c>
      <c r="B1067">
        <v>0.34</v>
      </c>
      <c r="C1067">
        <f t="shared" si="48"/>
        <v>0.78880964799645237</v>
      </c>
      <c r="D1067" t="s">
        <v>34</v>
      </c>
      <c r="E1067">
        <v>0</v>
      </c>
      <c r="F1067">
        <v>1</v>
      </c>
      <c r="G1067">
        <v>0</v>
      </c>
      <c r="H1067">
        <v>0</v>
      </c>
      <c r="I1067">
        <v>0</v>
      </c>
      <c r="J1067" t="s">
        <v>48</v>
      </c>
      <c r="K1067">
        <v>0</v>
      </c>
      <c r="L1067">
        <v>0</v>
      </c>
      <c r="M1067">
        <v>1</v>
      </c>
      <c r="N1067">
        <v>0</v>
      </c>
      <c r="O1067">
        <v>0</v>
      </c>
      <c r="P1067">
        <v>0</v>
      </c>
      <c r="Q1067">
        <v>0</v>
      </c>
      <c r="R1067" t="s">
        <v>50</v>
      </c>
      <c r="S1067">
        <v>0</v>
      </c>
      <c r="T1067">
        <v>1</v>
      </c>
      <c r="U1067">
        <v>0</v>
      </c>
      <c r="V1067">
        <v>0</v>
      </c>
      <c r="W1067">
        <v>0</v>
      </c>
      <c r="X1067">
        <v>0</v>
      </c>
      <c r="Y1067">
        <v>0</v>
      </c>
      <c r="Z1067">
        <v>0</v>
      </c>
      <c r="AA1067">
        <v>59</v>
      </c>
      <c r="AB1067">
        <v>61</v>
      </c>
      <c r="AC1067">
        <v>917</v>
      </c>
      <c r="AD1067">
        <v>6.8211074722564646</v>
      </c>
      <c r="AE1067">
        <f t="shared" si="49"/>
        <v>916.99999999999977</v>
      </c>
      <c r="AF1067">
        <v>6.9086621133575221</v>
      </c>
      <c r="AG1067">
        <f t="shared" si="50"/>
        <v>1000.9072456739945</v>
      </c>
      <c r="AH1067">
        <v>-8.7554641101057484E-2</v>
      </c>
      <c r="AI1067">
        <v>917</v>
      </c>
      <c r="AK1067">
        <v>1</v>
      </c>
      <c r="AL1067">
        <v>0</v>
      </c>
      <c r="AM1067">
        <v>4.59</v>
      </c>
      <c r="AN1067">
        <v>4.63</v>
      </c>
      <c r="AO1067">
        <v>2.72</v>
      </c>
    </row>
    <row r="1068" spans="1:41" x14ac:dyDescent="0.3">
      <c r="A1068">
        <v>1</v>
      </c>
      <c r="B1068">
        <v>0.9</v>
      </c>
      <c r="C1068">
        <f t="shared" si="48"/>
        <v>0.97709755787710961</v>
      </c>
      <c r="D1068" t="s">
        <v>42</v>
      </c>
      <c r="E1068">
        <v>1</v>
      </c>
      <c r="F1068">
        <v>0</v>
      </c>
      <c r="G1068">
        <v>0</v>
      </c>
      <c r="H1068">
        <v>0</v>
      </c>
      <c r="I1068">
        <v>0</v>
      </c>
      <c r="J1068" t="s">
        <v>44</v>
      </c>
      <c r="K1068">
        <v>0</v>
      </c>
      <c r="L1068">
        <v>0</v>
      </c>
      <c r="M1068">
        <v>0</v>
      </c>
      <c r="N1068">
        <v>0</v>
      </c>
      <c r="O1068">
        <v>0</v>
      </c>
      <c r="P1068">
        <v>1</v>
      </c>
      <c r="Q1068">
        <v>0</v>
      </c>
      <c r="R1068" t="s">
        <v>36</v>
      </c>
      <c r="S1068">
        <v>0</v>
      </c>
      <c r="T1068">
        <v>0</v>
      </c>
      <c r="U1068">
        <v>1</v>
      </c>
      <c r="V1068">
        <v>0</v>
      </c>
      <c r="W1068">
        <v>0</v>
      </c>
      <c r="X1068">
        <v>0</v>
      </c>
      <c r="Y1068">
        <v>0</v>
      </c>
      <c r="Z1068">
        <v>0</v>
      </c>
      <c r="AA1068">
        <v>65.3</v>
      </c>
      <c r="AB1068">
        <v>61</v>
      </c>
      <c r="AC1068">
        <v>2873</v>
      </c>
      <c r="AD1068">
        <v>7.9631120589792896</v>
      </c>
      <c r="AE1068">
        <f t="shared" si="49"/>
        <v>2873.0000000000005</v>
      </c>
      <c r="AF1068">
        <v>7.8678892383268249</v>
      </c>
      <c r="AG1068">
        <f t="shared" si="50"/>
        <v>2612.0463580058522</v>
      </c>
      <c r="AH1068">
        <v>9.522282065246479E-2</v>
      </c>
      <c r="AI1068">
        <v>2873</v>
      </c>
      <c r="AK1068">
        <v>1</v>
      </c>
      <c r="AL1068">
        <v>0</v>
      </c>
      <c r="AM1068">
        <v>5.98</v>
      </c>
      <c r="AN1068">
        <v>5.94</v>
      </c>
      <c r="AO1068">
        <v>3.89</v>
      </c>
    </row>
    <row r="1069" spans="1:41" x14ac:dyDescent="0.3">
      <c r="A1069">
        <v>1</v>
      </c>
      <c r="B1069">
        <v>0.32</v>
      </c>
      <c r="C1069">
        <f t="shared" si="48"/>
        <v>0.77836353222053056</v>
      </c>
      <c r="D1069" t="s">
        <v>37</v>
      </c>
      <c r="E1069">
        <v>0</v>
      </c>
      <c r="F1069">
        <v>0</v>
      </c>
      <c r="G1069">
        <v>1</v>
      </c>
      <c r="H1069">
        <v>0</v>
      </c>
      <c r="I1069">
        <v>0</v>
      </c>
      <c r="J1069" t="s">
        <v>44</v>
      </c>
      <c r="K1069">
        <v>0</v>
      </c>
      <c r="L1069">
        <v>0</v>
      </c>
      <c r="M1069">
        <v>0</v>
      </c>
      <c r="N1069">
        <v>0</v>
      </c>
      <c r="O1069">
        <v>0</v>
      </c>
      <c r="P1069">
        <v>1</v>
      </c>
      <c r="Q1069">
        <v>0</v>
      </c>
      <c r="R1069" t="s">
        <v>36</v>
      </c>
      <c r="S1069">
        <v>0</v>
      </c>
      <c r="T1069">
        <v>0</v>
      </c>
      <c r="U1069">
        <v>1</v>
      </c>
      <c r="V1069">
        <v>0</v>
      </c>
      <c r="W1069">
        <v>0</v>
      </c>
      <c r="X1069">
        <v>0</v>
      </c>
      <c r="Y1069">
        <v>0</v>
      </c>
      <c r="Z1069">
        <v>0</v>
      </c>
      <c r="AA1069">
        <v>61.2</v>
      </c>
      <c r="AB1069">
        <v>56</v>
      </c>
      <c r="AC1069">
        <v>450</v>
      </c>
      <c r="AD1069">
        <v>6.1092475827643655</v>
      </c>
      <c r="AE1069">
        <f t="shared" si="49"/>
        <v>450.00000000000006</v>
      </c>
      <c r="AF1069">
        <v>6.1420024084756655</v>
      </c>
      <c r="AG1069">
        <f t="shared" si="50"/>
        <v>464.98372662782594</v>
      </c>
      <c r="AH1069">
        <v>-3.2754825711299951E-2</v>
      </c>
      <c r="AI1069">
        <v>450</v>
      </c>
      <c r="AK1069">
        <v>1</v>
      </c>
      <c r="AL1069">
        <v>0</v>
      </c>
      <c r="AM1069">
        <v>4.4000000000000004</v>
      </c>
      <c r="AN1069">
        <v>4.4400000000000004</v>
      </c>
      <c r="AO1069">
        <v>2.7</v>
      </c>
    </row>
    <row r="1070" spans="1:41" x14ac:dyDescent="0.3">
      <c r="A1070">
        <v>1</v>
      </c>
      <c r="B1070">
        <v>0.5</v>
      </c>
      <c r="C1070">
        <f t="shared" si="48"/>
        <v>0.85862494972146253</v>
      </c>
      <c r="D1070" t="s">
        <v>52</v>
      </c>
      <c r="E1070">
        <v>0</v>
      </c>
      <c r="F1070">
        <v>0</v>
      </c>
      <c r="G1070">
        <v>0</v>
      </c>
      <c r="H1070">
        <v>0</v>
      </c>
      <c r="I1070">
        <v>1</v>
      </c>
      <c r="J1070" t="s">
        <v>47</v>
      </c>
      <c r="K1070">
        <v>0</v>
      </c>
      <c r="L1070">
        <v>0</v>
      </c>
      <c r="M1070">
        <v>0</v>
      </c>
      <c r="N1070">
        <v>1</v>
      </c>
      <c r="O1070">
        <v>0</v>
      </c>
      <c r="P1070">
        <v>0</v>
      </c>
      <c r="Q1070">
        <v>0</v>
      </c>
      <c r="R1070" t="s">
        <v>49</v>
      </c>
      <c r="S1070">
        <v>0</v>
      </c>
      <c r="T1070">
        <v>0</v>
      </c>
      <c r="U1070">
        <v>0</v>
      </c>
      <c r="V1070">
        <v>0</v>
      </c>
      <c r="W1070">
        <v>0</v>
      </c>
      <c r="X1070">
        <v>1</v>
      </c>
      <c r="Y1070">
        <v>0</v>
      </c>
      <c r="Z1070">
        <v>0</v>
      </c>
      <c r="AA1070">
        <v>62</v>
      </c>
      <c r="AB1070">
        <v>57</v>
      </c>
      <c r="AC1070">
        <v>1351</v>
      </c>
      <c r="AD1070">
        <v>7.2086003379601991</v>
      </c>
      <c r="AE1070">
        <f t="shared" si="49"/>
        <v>1351.0000000000002</v>
      </c>
      <c r="AF1070">
        <v>7.2382187892960257</v>
      </c>
      <c r="AG1070">
        <f t="shared" si="50"/>
        <v>1391.6130059797579</v>
      </c>
      <c r="AH1070">
        <v>-2.9618451335826634E-2</v>
      </c>
      <c r="AI1070">
        <v>1351</v>
      </c>
      <c r="AK1070">
        <v>1</v>
      </c>
      <c r="AL1070">
        <v>0</v>
      </c>
      <c r="AM1070">
        <v>5.04</v>
      </c>
      <c r="AN1070">
        <v>5.12</v>
      </c>
      <c r="AO1070">
        <v>3.15</v>
      </c>
    </row>
    <row r="1071" spans="1:41" x14ac:dyDescent="0.3">
      <c r="A1071">
        <v>1</v>
      </c>
      <c r="B1071">
        <v>0.44</v>
      </c>
      <c r="C1071">
        <f t="shared" si="48"/>
        <v>0.83482461058309843</v>
      </c>
      <c r="D1071" t="s">
        <v>37</v>
      </c>
      <c r="E1071">
        <v>0</v>
      </c>
      <c r="F1071">
        <v>0</v>
      </c>
      <c r="G1071">
        <v>1</v>
      </c>
      <c r="H1071">
        <v>0</v>
      </c>
      <c r="I1071">
        <v>0</v>
      </c>
      <c r="J1071" t="s">
        <v>40</v>
      </c>
      <c r="K1071">
        <v>0</v>
      </c>
      <c r="L1071">
        <v>1</v>
      </c>
      <c r="M1071">
        <v>0</v>
      </c>
      <c r="N1071">
        <v>0</v>
      </c>
      <c r="O1071">
        <v>0</v>
      </c>
      <c r="P1071">
        <v>0</v>
      </c>
      <c r="Q1071">
        <v>0</v>
      </c>
      <c r="R1071" t="s">
        <v>49</v>
      </c>
      <c r="S1071">
        <v>0</v>
      </c>
      <c r="T1071">
        <v>0</v>
      </c>
      <c r="U1071">
        <v>0</v>
      </c>
      <c r="V1071">
        <v>0</v>
      </c>
      <c r="W1071">
        <v>0</v>
      </c>
      <c r="X1071">
        <v>1</v>
      </c>
      <c r="Y1071">
        <v>0</v>
      </c>
      <c r="Z1071">
        <v>0</v>
      </c>
      <c r="AA1071">
        <v>61.9</v>
      </c>
      <c r="AB1071">
        <v>55</v>
      </c>
      <c r="AC1071">
        <v>1073</v>
      </c>
      <c r="AD1071">
        <v>6.9782137426306985</v>
      </c>
      <c r="AE1071">
        <f t="shared" si="49"/>
        <v>1073</v>
      </c>
      <c r="AF1071">
        <v>7.1544063237762145</v>
      </c>
      <c r="AG1071">
        <f t="shared" si="50"/>
        <v>1279.7324655468235</v>
      </c>
      <c r="AH1071">
        <v>-0.17619258114551606</v>
      </c>
      <c r="AI1071">
        <v>1073</v>
      </c>
      <c r="AK1071">
        <v>1</v>
      </c>
      <c r="AL1071">
        <v>0</v>
      </c>
      <c r="AM1071">
        <v>4.8899999999999997</v>
      </c>
      <c r="AN1071">
        <v>4.8600000000000003</v>
      </c>
      <c r="AO1071">
        <v>3.02</v>
      </c>
    </row>
    <row r="1072" spans="1:41" x14ac:dyDescent="0.3">
      <c r="A1072">
        <v>1</v>
      </c>
      <c r="B1072">
        <v>0.44</v>
      </c>
      <c r="C1072">
        <f t="shared" si="48"/>
        <v>0.83482461058309843</v>
      </c>
      <c r="D1072" t="s">
        <v>46</v>
      </c>
      <c r="E1072">
        <v>0</v>
      </c>
      <c r="F1072">
        <v>0</v>
      </c>
      <c r="G1072">
        <v>0</v>
      </c>
      <c r="H1072">
        <v>1</v>
      </c>
      <c r="I1072">
        <v>0</v>
      </c>
      <c r="J1072" t="s">
        <v>40</v>
      </c>
      <c r="K1072">
        <v>0</v>
      </c>
      <c r="L1072">
        <v>1</v>
      </c>
      <c r="M1072">
        <v>0</v>
      </c>
      <c r="N1072">
        <v>0</v>
      </c>
      <c r="O1072">
        <v>0</v>
      </c>
      <c r="P1072">
        <v>0</v>
      </c>
      <c r="Q1072">
        <v>0</v>
      </c>
      <c r="R1072" t="s">
        <v>36</v>
      </c>
      <c r="S1072">
        <v>0</v>
      </c>
      <c r="T1072">
        <v>0</v>
      </c>
      <c r="U1072">
        <v>1</v>
      </c>
      <c r="V1072">
        <v>0</v>
      </c>
      <c r="W1072">
        <v>0</v>
      </c>
      <c r="X1072">
        <v>0</v>
      </c>
      <c r="Y1072">
        <v>0</v>
      </c>
      <c r="Z1072">
        <v>0</v>
      </c>
      <c r="AA1072">
        <v>62.3</v>
      </c>
      <c r="AB1072">
        <v>58</v>
      </c>
      <c r="AC1072">
        <v>998</v>
      </c>
      <c r="AD1072">
        <v>6.9057532763114642</v>
      </c>
      <c r="AE1072">
        <f t="shared" si="49"/>
        <v>998.00000000000023</v>
      </c>
      <c r="AF1072">
        <v>6.9728674165544398</v>
      </c>
      <c r="AG1072">
        <f t="shared" si="50"/>
        <v>1067.2786997163732</v>
      </c>
      <c r="AH1072">
        <v>-6.7114140242975573E-2</v>
      </c>
      <c r="AI1072">
        <v>998</v>
      </c>
      <c r="AK1072">
        <v>1</v>
      </c>
      <c r="AL1072">
        <v>0</v>
      </c>
      <c r="AM1072">
        <v>4.88</v>
      </c>
      <c r="AN1072">
        <v>4.8499999999999996</v>
      </c>
      <c r="AO1072">
        <v>3.03</v>
      </c>
    </row>
    <row r="1073" spans="1:41" x14ac:dyDescent="0.3">
      <c r="A1073">
        <v>1</v>
      </c>
      <c r="B1073">
        <v>0.38</v>
      </c>
      <c r="C1073">
        <f t="shared" si="48"/>
        <v>0.80834063819684221</v>
      </c>
      <c r="D1073" t="s">
        <v>52</v>
      </c>
      <c r="E1073">
        <v>0</v>
      </c>
      <c r="F1073">
        <v>0</v>
      </c>
      <c r="G1073">
        <v>0</v>
      </c>
      <c r="H1073">
        <v>0</v>
      </c>
      <c r="I1073">
        <v>1</v>
      </c>
      <c r="J1073" t="s">
        <v>48</v>
      </c>
      <c r="K1073">
        <v>0</v>
      </c>
      <c r="L1073">
        <v>0</v>
      </c>
      <c r="M1073">
        <v>1</v>
      </c>
      <c r="N1073">
        <v>0</v>
      </c>
      <c r="O1073">
        <v>0</v>
      </c>
      <c r="P1073">
        <v>0</v>
      </c>
      <c r="Q1073">
        <v>0</v>
      </c>
      <c r="R1073" t="s">
        <v>49</v>
      </c>
      <c r="S1073">
        <v>0</v>
      </c>
      <c r="T1073">
        <v>0</v>
      </c>
      <c r="U1073">
        <v>0</v>
      </c>
      <c r="V1073">
        <v>0</v>
      </c>
      <c r="W1073">
        <v>0</v>
      </c>
      <c r="X1073">
        <v>1</v>
      </c>
      <c r="Y1073">
        <v>0</v>
      </c>
      <c r="Z1073">
        <v>0</v>
      </c>
      <c r="AA1073">
        <v>59.7</v>
      </c>
      <c r="AB1073">
        <v>57</v>
      </c>
      <c r="AC1073">
        <v>752</v>
      </c>
      <c r="AD1073">
        <v>6.62273632394984</v>
      </c>
      <c r="AE1073">
        <f t="shared" si="49"/>
        <v>752.00000000000011</v>
      </c>
      <c r="AF1073">
        <v>6.7881891194713866</v>
      </c>
      <c r="AG1073">
        <f t="shared" si="50"/>
        <v>887.30530219242485</v>
      </c>
      <c r="AH1073">
        <v>-0.16545279552154657</v>
      </c>
      <c r="AI1073">
        <v>752</v>
      </c>
      <c r="AK1073">
        <v>1</v>
      </c>
      <c r="AL1073">
        <v>0</v>
      </c>
      <c r="AM1073">
        <v>4.7300000000000004</v>
      </c>
      <c r="AN1073">
        <v>4.79</v>
      </c>
      <c r="AO1073">
        <v>2.84</v>
      </c>
    </row>
    <row r="1074" spans="1:41" x14ac:dyDescent="0.3">
      <c r="A1074">
        <v>1</v>
      </c>
      <c r="B1074">
        <v>0.36</v>
      </c>
      <c r="C1074">
        <f t="shared" si="48"/>
        <v>0.79878687431266571</v>
      </c>
      <c r="D1074" t="s">
        <v>46</v>
      </c>
      <c r="E1074">
        <v>0</v>
      </c>
      <c r="F1074">
        <v>0</v>
      </c>
      <c r="G1074">
        <v>0</v>
      </c>
      <c r="H1074">
        <v>1</v>
      </c>
      <c r="I1074">
        <v>0</v>
      </c>
      <c r="J1074" t="s">
        <v>48</v>
      </c>
      <c r="K1074">
        <v>0</v>
      </c>
      <c r="L1074">
        <v>0</v>
      </c>
      <c r="M1074">
        <v>1</v>
      </c>
      <c r="N1074">
        <v>0</v>
      </c>
      <c r="O1074">
        <v>0</v>
      </c>
      <c r="P1074">
        <v>0</v>
      </c>
      <c r="Q1074">
        <v>0</v>
      </c>
      <c r="R1074" t="s">
        <v>36</v>
      </c>
      <c r="S1074">
        <v>0</v>
      </c>
      <c r="T1074">
        <v>0</v>
      </c>
      <c r="U1074">
        <v>1</v>
      </c>
      <c r="V1074">
        <v>0</v>
      </c>
      <c r="W1074">
        <v>0</v>
      </c>
      <c r="X1074">
        <v>0</v>
      </c>
      <c r="Y1074">
        <v>0</v>
      </c>
      <c r="Z1074">
        <v>0</v>
      </c>
      <c r="AA1074">
        <v>61.9</v>
      </c>
      <c r="AB1074">
        <v>59</v>
      </c>
      <c r="AC1074">
        <v>770</v>
      </c>
      <c r="AD1074">
        <v>6.6463905148477291</v>
      </c>
      <c r="AE1074">
        <f t="shared" si="49"/>
        <v>769.99999999999966</v>
      </c>
      <c r="AF1074">
        <v>6.6081372607349493</v>
      </c>
      <c r="AG1074">
        <f t="shared" si="50"/>
        <v>741.1012537774667</v>
      </c>
      <c r="AH1074">
        <v>3.82532541127798E-2</v>
      </c>
      <c r="AI1074">
        <v>770</v>
      </c>
      <c r="AK1074">
        <v>1</v>
      </c>
      <c r="AL1074">
        <v>0</v>
      </c>
      <c r="AM1074">
        <v>4.54</v>
      </c>
      <c r="AN1074">
        <v>4.51</v>
      </c>
      <c r="AO1074">
        <v>2.8</v>
      </c>
    </row>
    <row r="1075" spans="1:41" x14ac:dyDescent="0.3">
      <c r="A1075">
        <v>1</v>
      </c>
      <c r="B1075">
        <v>0.71</v>
      </c>
      <c r="C1075">
        <f t="shared" si="48"/>
        <v>0.92745257402238301</v>
      </c>
      <c r="D1075" t="s">
        <v>37</v>
      </c>
      <c r="E1075">
        <v>0</v>
      </c>
      <c r="F1075">
        <v>0</v>
      </c>
      <c r="G1075">
        <v>1</v>
      </c>
      <c r="H1075">
        <v>0</v>
      </c>
      <c r="I1075">
        <v>0</v>
      </c>
      <c r="J1075" t="s">
        <v>47</v>
      </c>
      <c r="K1075">
        <v>0</v>
      </c>
      <c r="L1075">
        <v>0</v>
      </c>
      <c r="M1075">
        <v>0</v>
      </c>
      <c r="N1075">
        <v>1</v>
      </c>
      <c r="O1075">
        <v>0</v>
      </c>
      <c r="P1075">
        <v>0</v>
      </c>
      <c r="Q1075">
        <v>0</v>
      </c>
      <c r="R1075" t="s">
        <v>43</v>
      </c>
      <c r="S1075">
        <v>0</v>
      </c>
      <c r="T1075">
        <v>0</v>
      </c>
      <c r="U1075">
        <v>0</v>
      </c>
      <c r="V1075">
        <v>0</v>
      </c>
      <c r="W1075">
        <v>0</v>
      </c>
      <c r="X1075">
        <v>0</v>
      </c>
      <c r="Y1075">
        <v>1</v>
      </c>
      <c r="Z1075">
        <v>0</v>
      </c>
      <c r="AA1075">
        <v>62.1</v>
      </c>
      <c r="AB1075">
        <v>56</v>
      </c>
      <c r="AC1075">
        <v>3167</v>
      </c>
      <c r="AD1075">
        <v>8.0605400465386392</v>
      </c>
      <c r="AE1075">
        <f t="shared" si="49"/>
        <v>3166.9999999999982</v>
      </c>
      <c r="AF1075">
        <v>8.1620383047374681</v>
      </c>
      <c r="AG1075">
        <f t="shared" si="50"/>
        <v>3505.3242459640642</v>
      </c>
      <c r="AH1075">
        <v>-0.10149825819882885</v>
      </c>
      <c r="AI1075">
        <v>3167</v>
      </c>
      <c r="AK1075">
        <v>1</v>
      </c>
      <c r="AL1075">
        <v>0</v>
      </c>
      <c r="AM1075">
        <v>5.72</v>
      </c>
      <c r="AN1075">
        <v>5.84</v>
      </c>
      <c r="AO1075">
        <v>3.59</v>
      </c>
    </row>
    <row r="1076" spans="1:41" x14ac:dyDescent="0.3">
      <c r="A1076">
        <v>1</v>
      </c>
      <c r="B1076">
        <v>0.55000000000000004</v>
      </c>
      <c r="C1076">
        <f t="shared" si="48"/>
        <v>0.8768105272065233</v>
      </c>
      <c r="D1076" t="s">
        <v>37</v>
      </c>
      <c r="E1076">
        <v>0</v>
      </c>
      <c r="F1076">
        <v>0</v>
      </c>
      <c r="G1076">
        <v>1</v>
      </c>
      <c r="H1076">
        <v>0</v>
      </c>
      <c r="I1076">
        <v>0</v>
      </c>
      <c r="J1076" t="s">
        <v>51</v>
      </c>
      <c r="K1076">
        <v>1</v>
      </c>
      <c r="L1076">
        <v>0</v>
      </c>
      <c r="M1076">
        <v>0</v>
      </c>
      <c r="N1076">
        <v>0</v>
      </c>
      <c r="O1076">
        <v>0</v>
      </c>
      <c r="P1076">
        <v>0</v>
      </c>
      <c r="Q1076">
        <v>0</v>
      </c>
      <c r="R1076" t="s">
        <v>49</v>
      </c>
      <c r="S1076">
        <v>0</v>
      </c>
      <c r="T1076">
        <v>0</v>
      </c>
      <c r="U1076">
        <v>0</v>
      </c>
      <c r="V1076">
        <v>0</v>
      </c>
      <c r="W1076">
        <v>0</v>
      </c>
      <c r="X1076">
        <v>1</v>
      </c>
      <c r="Y1076">
        <v>0</v>
      </c>
      <c r="Z1076">
        <v>0</v>
      </c>
      <c r="AA1076">
        <v>61.5</v>
      </c>
      <c r="AB1076">
        <v>56</v>
      </c>
      <c r="AC1076">
        <v>1928</v>
      </c>
      <c r="AD1076">
        <v>7.564238475170491</v>
      </c>
      <c r="AE1076">
        <f t="shared" si="49"/>
        <v>1928</v>
      </c>
      <c r="AF1076">
        <v>7.6004773199341287</v>
      </c>
      <c r="AG1076">
        <f t="shared" si="50"/>
        <v>1999.1499015021677</v>
      </c>
      <c r="AH1076">
        <v>-3.6238844763637701E-2</v>
      </c>
      <c r="AI1076">
        <v>1928</v>
      </c>
      <c r="AK1076">
        <v>1</v>
      </c>
      <c r="AL1076">
        <v>0</v>
      </c>
      <c r="AM1076">
        <v>5.25</v>
      </c>
      <c r="AN1076">
        <v>5.28</v>
      </c>
      <c r="AO1076">
        <v>3.24</v>
      </c>
    </row>
    <row r="1077" spans="1:41" x14ac:dyDescent="0.3">
      <c r="A1077">
        <v>1</v>
      </c>
      <c r="B1077">
        <v>0.3</v>
      </c>
      <c r="C1077">
        <f t="shared" si="48"/>
        <v>0.76739499771787789</v>
      </c>
      <c r="D1077" t="s">
        <v>52</v>
      </c>
      <c r="E1077">
        <v>0</v>
      </c>
      <c r="F1077">
        <v>0</v>
      </c>
      <c r="G1077">
        <v>0</v>
      </c>
      <c r="H1077">
        <v>0</v>
      </c>
      <c r="I1077">
        <v>1</v>
      </c>
      <c r="J1077" t="s">
        <v>38</v>
      </c>
      <c r="K1077">
        <v>0</v>
      </c>
      <c r="L1077">
        <v>0</v>
      </c>
      <c r="M1077">
        <v>0</v>
      </c>
      <c r="N1077">
        <v>0</v>
      </c>
      <c r="O1077">
        <v>1</v>
      </c>
      <c r="P1077">
        <v>0</v>
      </c>
      <c r="Q1077">
        <v>0</v>
      </c>
      <c r="R1077" t="s">
        <v>41</v>
      </c>
      <c r="S1077">
        <v>0</v>
      </c>
      <c r="T1077">
        <v>0</v>
      </c>
      <c r="U1077">
        <v>0</v>
      </c>
      <c r="V1077">
        <v>0</v>
      </c>
      <c r="W1077">
        <v>1</v>
      </c>
      <c r="X1077">
        <v>0</v>
      </c>
      <c r="Y1077">
        <v>0</v>
      </c>
      <c r="Z1077">
        <v>0</v>
      </c>
      <c r="AA1077">
        <v>62.9</v>
      </c>
      <c r="AB1077">
        <v>57</v>
      </c>
      <c r="AC1077">
        <v>526</v>
      </c>
      <c r="AD1077">
        <v>6.2653012127377101</v>
      </c>
      <c r="AE1077">
        <f t="shared" si="49"/>
        <v>526.00000000000011</v>
      </c>
      <c r="AF1077">
        <v>6.3173426671173516</v>
      </c>
      <c r="AG1077">
        <f t="shared" si="50"/>
        <v>554.09860990007053</v>
      </c>
      <c r="AH1077">
        <v>-5.2041454379641472E-2</v>
      </c>
      <c r="AI1077">
        <v>526</v>
      </c>
      <c r="AK1077">
        <v>1</v>
      </c>
      <c r="AL1077">
        <v>0</v>
      </c>
      <c r="AM1077">
        <v>4.26</v>
      </c>
      <c r="AN1077">
        <v>4.29</v>
      </c>
      <c r="AO1077">
        <v>2.69</v>
      </c>
    </row>
    <row r="1078" spans="1:41" x14ac:dyDescent="0.3">
      <c r="A1078">
        <v>1</v>
      </c>
      <c r="B1078">
        <v>0.31</v>
      </c>
      <c r="C1078">
        <f t="shared" si="48"/>
        <v>0.77294828243535307</v>
      </c>
      <c r="D1078" t="s">
        <v>46</v>
      </c>
      <c r="E1078">
        <v>0</v>
      </c>
      <c r="F1078">
        <v>0</v>
      </c>
      <c r="G1078">
        <v>0</v>
      </c>
      <c r="H1078">
        <v>1</v>
      </c>
      <c r="I1078">
        <v>0</v>
      </c>
      <c r="J1078" t="s">
        <v>47</v>
      </c>
      <c r="K1078">
        <v>0</v>
      </c>
      <c r="L1078">
        <v>0</v>
      </c>
      <c r="M1078">
        <v>0</v>
      </c>
      <c r="N1078">
        <v>1</v>
      </c>
      <c r="O1078">
        <v>0</v>
      </c>
      <c r="P1078">
        <v>0</v>
      </c>
      <c r="Q1078">
        <v>0</v>
      </c>
      <c r="R1078" t="s">
        <v>36</v>
      </c>
      <c r="S1078">
        <v>0</v>
      </c>
      <c r="T1078">
        <v>0</v>
      </c>
      <c r="U1078">
        <v>1</v>
      </c>
      <c r="V1078">
        <v>0</v>
      </c>
      <c r="W1078">
        <v>0</v>
      </c>
      <c r="X1078">
        <v>0</v>
      </c>
      <c r="Y1078">
        <v>0</v>
      </c>
      <c r="Z1078">
        <v>0</v>
      </c>
      <c r="AA1078">
        <v>58.8</v>
      </c>
      <c r="AB1078">
        <v>62</v>
      </c>
      <c r="AC1078">
        <v>593</v>
      </c>
      <c r="AD1078">
        <v>6.3851943989977258</v>
      </c>
      <c r="AE1078">
        <f t="shared" si="49"/>
        <v>593.00000000000023</v>
      </c>
      <c r="AF1078">
        <v>6.2877125386245023</v>
      </c>
      <c r="AG1078">
        <f t="shared" si="50"/>
        <v>537.92144614835888</v>
      </c>
      <c r="AH1078">
        <v>9.7481860373223483E-2</v>
      </c>
      <c r="AI1078">
        <v>593</v>
      </c>
      <c r="AK1078">
        <v>1</v>
      </c>
      <c r="AL1078">
        <v>0</v>
      </c>
      <c r="AM1078">
        <v>4.42</v>
      </c>
      <c r="AN1078">
        <v>4.3899999999999997</v>
      </c>
      <c r="AO1078">
        <v>2.59</v>
      </c>
    </row>
    <row r="1079" spans="1:41" x14ac:dyDescent="0.3">
      <c r="A1079">
        <v>1</v>
      </c>
      <c r="B1079">
        <v>0.34</v>
      </c>
      <c r="C1079">
        <f t="shared" si="48"/>
        <v>0.78880964799645237</v>
      </c>
      <c r="D1079" t="s">
        <v>37</v>
      </c>
      <c r="E1079">
        <v>0</v>
      </c>
      <c r="F1079">
        <v>0</v>
      </c>
      <c r="G1079">
        <v>1</v>
      </c>
      <c r="H1079">
        <v>0</v>
      </c>
      <c r="I1079">
        <v>0</v>
      </c>
      <c r="J1079" t="s">
        <v>40</v>
      </c>
      <c r="K1079">
        <v>0</v>
      </c>
      <c r="L1079">
        <v>1</v>
      </c>
      <c r="M1079">
        <v>0</v>
      </c>
      <c r="N1079">
        <v>0</v>
      </c>
      <c r="O1079">
        <v>0</v>
      </c>
      <c r="P1079">
        <v>0</v>
      </c>
      <c r="Q1079">
        <v>0</v>
      </c>
      <c r="R1079" t="s">
        <v>41</v>
      </c>
      <c r="S1079">
        <v>0</v>
      </c>
      <c r="T1079">
        <v>0</v>
      </c>
      <c r="U1079">
        <v>0</v>
      </c>
      <c r="V1079">
        <v>0</v>
      </c>
      <c r="W1079">
        <v>1</v>
      </c>
      <c r="X1079">
        <v>0</v>
      </c>
      <c r="Y1079">
        <v>0</v>
      </c>
      <c r="Z1079">
        <v>0</v>
      </c>
      <c r="AA1079">
        <v>61.2</v>
      </c>
      <c r="AB1079">
        <v>57</v>
      </c>
      <c r="AC1079">
        <v>805</v>
      </c>
      <c r="AD1079">
        <v>6.6908422774185636</v>
      </c>
      <c r="AE1079">
        <f t="shared" si="49"/>
        <v>805.00000000000023</v>
      </c>
      <c r="AF1079">
        <v>6.8204737487052878</v>
      </c>
      <c r="AG1079">
        <f t="shared" si="50"/>
        <v>916.41905960081942</v>
      </c>
      <c r="AH1079">
        <v>-0.12963147128672414</v>
      </c>
      <c r="AI1079">
        <v>805</v>
      </c>
      <c r="AK1079">
        <v>1</v>
      </c>
      <c r="AL1079">
        <v>0</v>
      </c>
      <c r="AM1079">
        <v>4.45</v>
      </c>
      <c r="AN1079">
        <v>4.51</v>
      </c>
      <c r="AO1079">
        <v>2.74</v>
      </c>
    </row>
    <row r="1080" spans="1:41" x14ac:dyDescent="0.3">
      <c r="A1080">
        <v>1</v>
      </c>
      <c r="B1080">
        <v>0.22</v>
      </c>
      <c r="C1080">
        <f t="shared" si="48"/>
        <v>0.71680123928815231</v>
      </c>
      <c r="D1080" t="s">
        <v>46</v>
      </c>
      <c r="E1080">
        <v>0</v>
      </c>
      <c r="F1080">
        <v>0</v>
      </c>
      <c r="G1080">
        <v>0</v>
      </c>
      <c r="H1080">
        <v>1</v>
      </c>
      <c r="I1080">
        <v>0</v>
      </c>
      <c r="J1080" t="s">
        <v>48</v>
      </c>
      <c r="K1080">
        <v>0</v>
      </c>
      <c r="L1080">
        <v>0</v>
      </c>
      <c r="M1080">
        <v>1</v>
      </c>
      <c r="N1080">
        <v>0</v>
      </c>
      <c r="O1080">
        <v>0</v>
      </c>
      <c r="P1080">
        <v>0</v>
      </c>
      <c r="Q1080">
        <v>0</v>
      </c>
      <c r="R1080" t="s">
        <v>36</v>
      </c>
      <c r="S1080">
        <v>0</v>
      </c>
      <c r="T1080">
        <v>0</v>
      </c>
      <c r="U1080">
        <v>1</v>
      </c>
      <c r="V1080">
        <v>0</v>
      </c>
      <c r="W1080">
        <v>0</v>
      </c>
      <c r="X1080">
        <v>0</v>
      </c>
      <c r="Y1080">
        <v>0</v>
      </c>
      <c r="Z1080">
        <v>0</v>
      </c>
      <c r="AA1080">
        <v>61.7</v>
      </c>
      <c r="AB1080">
        <v>60</v>
      </c>
      <c r="AC1080">
        <v>470</v>
      </c>
      <c r="AD1080">
        <v>6.1527326947041043</v>
      </c>
      <c r="AE1080">
        <f t="shared" si="49"/>
        <v>470.00000000000006</v>
      </c>
      <c r="AF1080">
        <v>5.7747640271527167</v>
      </c>
      <c r="AG1080">
        <f t="shared" si="50"/>
        <v>322.06842634728804</v>
      </c>
      <c r="AH1080">
        <v>0.37796866755138758</v>
      </c>
      <c r="AI1080">
        <v>470</v>
      </c>
      <c r="AK1080">
        <v>1</v>
      </c>
      <c r="AL1080">
        <v>0</v>
      </c>
      <c r="AM1080">
        <v>3.9</v>
      </c>
      <c r="AN1080">
        <v>3.85</v>
      </c>
      <c r="AO1080">
        <v>2.39</v>
      </c>
    </row>
    <row r="1081" spans="1:41" x14ac:dyDescent="0.3">
      <c r="A1081">
        <v>1</v>
      </c>
      <c r="B1081">
        <v>0.81</v>
      </c>
      <c r="C1081">
        <f t="shared" si="48"/>
        <v>0.95471963760941148</v>
      </c>
      <c r="D1081" t="s">
        <v>37</v>
      </c>
      <c r="E1081">
        <v>0</v>
      </c>
      <c r="F1081">
        <v>0</v>
      </c>
      <c r="G1081">
        <v>1</v>
      </c>
      <c r="H1081">
        <v>0</v>
      </c>
      <c r="I1081">
        <v>0</v>
      </c>
      <c r="J1081" t="s">
        <v>48</v>
      </c>
      <c r="K1081">
        <v>0</v>
      </c>
      <c r="L1081">
        <v>0</v>
      </c>
      <c r="M1081">
        <v>1</v>
      </c>
      <c r="N1081">
        <v>0</v>
      </c>
      <c r="O1081">
        <v>0</v>
      </c>
      <c r="P1081">
        <v>0</v>
      </c>
      <c r="Q1081">
        <v>0</v>
      </c>
      <c r="R1081" t="s">
        <v>39</v>
      </c>
      <c r="S1081">
        <v>0</v>
      </c>
      <c r="T1081">
        <v>0</v>
      </c>
      <c r="U1081">
        <v>0</v>
      </c>
      <c r="V1081">
        <v>0</v>
      </c>
      <c r="W1081">
        <v>0</v>
      </c>
      <c r="X1081">
        <v>0</v>
      </c>
      <c r="Y1081">
        <v>0</v>
      </c>
      <c r="Z1081">
        <v>1</v>
      </c>
      <c r="AA1081">
        <v>62.3</v>
      </c>
      <c r="AB1081">
        <v>54</v>
      </c>
      <c r="AC1081">
        <v>4630</v>
      </c>
      <c r="AD1081">
        <v>8.4403121470802791</v>
      </c>
      <c r="AE1081">
        <f t="shared" si="49"/>
        <v>4629.9999999999973</v>
      </c>
      <c r="AF1081">
        <v>8.4419147804387187</v>
      </c>
      <c r="AG1081">
        <f t="shared" si="50"/>
        <v>4637.4261415511965</v>
      </c>
      <c r="AH1081">
        <v>-1.6026333584395758E-3</v>
      </c>
      <c r="AI1081">
        <v>4630</v>
      </c>
      <c r="AK1081">
        <v>1</v>
      </c>
      <c r="AL1081">
        <v>0</v>
      </c>
      <c r="AM1081">
        <v>5.94</v>
      </c>
      <c r="AN1081">
        <v>6.01</v>
      </c>
      <c r="AO1081">
        <v>3.72</v>
      </c>
    </row>
    <row r="1082" spans="1:41" x14ac:dyDescent="0.3">
      <c r="A1082">
        <v>1</v>
      </c>
      <c r="B1082">
        <v>0.53</v>
      </c>
      <c r="C1082">
        <f t="shared" si="48"/>
        <v>0.86969758421831245</v>
      </c>
      <c r="D1082" t="s">
        <v>37</v>
      </c>
      <c r="E1082">
        <v>0</v>
      </c>
      <c r="F1082">
        <v>0</v>
      </c>
      <c r="G1082">
        <v>1</v>
      </c>
      <c r="H1082">
        <v>0</v>
      </c>
      <c r="I1082">
        <v>0</v>
      </c>
      <c r="J1082" t="s">
        <v>38</v>
      </c>
      <c r="K1082">
        <v>0</v>
      </c>
      <c r="L1082">
        <v>0</v>
      </c>
      <c r="M1082">
        <v>0</v>
      </c>
      <c r="N1082">
        <v>0</v>
      </c>
      <c r="O1082">
        <v>1</v>
      </c>
      <c r="P1082">
        <v>0</v>
      </c>
      <c r="Q1082">
        <v>0</v>
      </c>
      <c r="R1082" t="s">
        <v>43</v>
      </c>
      <c r="S1082">
        <v>0</v>
      </c>
      <c r="T1082">
        <v>0</v>
      </c>
      <c r="U1082">
        <v>0</v>
      </c>
      <c r="V1082">
        <v>0</v>
      </c>
      <c r="W1082">
        <v>0</v>
      </c>
      <c r="X1082">
        <v>0</v>
      </c>
      <c r="Y1082">
        <v>1</v>
      </c>
      <c r="Z1082">
        <v>0</v>
      </c>
      <c r="AA1082">
        <v>61.3</v>
      </c>
      <c r="AB1082">
        <v>56</v>
      </c>
      <c r="AC1082">
        <v>1781</v>
      </c>
      <c r="AD1082">
        <v>7.4849302832896614</v>
      </c>
      <c r="AE1082">
        <f t="shared" si="49"/>
        <v>1780.9999999999995</v>
      </c>
      <c r="AF1082">
        <v>7.5479498767390574</v>
      </c>
      <c r="AG1082">
        <f t="shared" si="50"/>
        <v>1896.8499661406768</v>
      </c>
      <c r="AH1082">
        <v>-6.3019593449396005E-2</v>
      </c>
      <c r="AI1082">
        <v>1781</v>
      </c>
      <c r="AK1082">
        <v>1</v>
      </c>
      <c r="AL1082">
        <v>0</v>
      </c>
      <c r="AM1082">
        <v>5.22</v>
      </c>
      <c r="AN1082">
        <v>5.24</v>
      </c>
      <c r="AO1082">
        <v>3.21</v>
      </c>
    </row>
    <row r="1083" spans="1:41" x14ac:dyDescent="0.3">
      <c r="A1083">
        <v>1</v>
      </c>
      <c r="B1083">
        <v>0.43</v>
      </c>
      <c r="C1083">
        <f t="shared" si="48"/>
        <v>0.83061489223310514</v>
      </c>
      <c r="D1083" t="s">
        <v>52</v>
      </c>
      <c r="E1083">
        <v>0</v>
      </c>
      <c r="F1083">
        <v>0</v>
      </c>
      <c r="G1083">
        <v>0</v>
      </c>
      <c r="H1083">
        <v>0</v>
      </c>
      <c r="I1083">
        <v>1</v>
      </c>
      <c r="J1083" t="s">
        <v>48</v>
      </c>
      <c r="K1083">
        <v>0</v>
      </c>
      <c r="L1083">
        <v>0</v>
      </c>
      <c r="M1083">
        <v>1</v>
      </c>
      <c r="N1083">
        <v>0</v>
      </c>
      <c r="O1083">
        <v>0</v>
      </c>
      <c r="P1083">
        <v>0</v>
      </c>
      <c r="Q1083">
        <v>0</v>
      </c>
      <c r="R1083" t="s">
        <v>41</v>
      </c>
      <c r="S1083">
        <v>0</v>
      </c>
      <c r="T1083">
        <v>0</v>
      </c>
      <c r="U1083">
        <v>0</v>
      </c>
      <c r="V1083">
        <v>0</v>
      </c>
      <c r="W1083">
        <v>1</v>
      </c>
      <c r="X1083">
        <v>0</v>
      </c>
      <c r="Y1083">
        <v>0</v>
      </c>
      <c r="Z1083">
        <v>0</v>
      </c>
      <c r="AA1083">
        <v>61</v>
      </c>
      <c r="AB1083">
        <v>57</v>
      </c>
      <c r="AC1083">
        <v>1056</v>
      </c>
      <c r="AD1083">
        <v>6.9622434642662068</v>
      </c>
      <c r="AE1083">
        <f t="shared" si="49"/>
        <v>1056</v>
      </c>
      <c r="AF1083">
        <v>7.0988714940107496</v>
      </c>
      <c r="AG1083">
        <f t="shared" si="50"/>
        <v>1210.6001338356662</v>
      </c>
      <c r="AH1083">
        <v>-0.1366280297445428</v>
      </c>
      <c r="AI1083">
        <v>1056</v>
      </c>
      <c r="AK1083">
        <v>1</v>
      </c>
      <c r="AL1083">
        <v>0</v>
      </c>
      <c r="AM1083">
        <v>4.84</v>
      </c>
      <c r="AN1083">
        <v>4.8899999999999997</v>
      </c>
      <c r="AO1083">
        <v>2.97</v>
      </c>
    </row>
    <row r="1084" spans="1:41" x14ac:dyDescent="0.3">
      <c r="A1084">
        <v>1</v>
      </c>
      <c r="B1084">
        <v>0.9</v>
      </c>
      <c r="C1084">
        <f t="shared" si="48"/>
        <v>0.97709755787710961</v>
      </c>
      <c r="D1084" t="s">
        <v>46</v>
      </c>
      <c r="E1084">
        <v>0</v>
      </c>
      <c r="F1084">
        <v>0</v>
      </c>
      <c r="G1084">
        <v>0</v>
      </c>
      <c r="H1084">
        <v>1</v>
      </c>
      <c r="I1084">
        <v>0</v>
      </c>
      <c r="J1084" t="s">
        <v>38</v>
      </c>
      <c r="K1084">
        <v>0</v>
      </c>
      <c r="L1084">
        <v>0</v>
      </c>
      <c r="M1084">
        <v>0</v>
      </c>
      <c r="N1084">
        <v>0</v>
      </c>
      <c r="O1084">
        <v>1</v>
      </c>
      <c r="P1084">
        <v>0</v>
      </c>
      <c r="Q1084">
        <v>0</v>
      </c>
      <c r="R1084" t="s">
        <v>49</v>
      </c>
      <c r="S1084">
        <v>0</v>
      </c>
      <c r="T1084">
        <v>0</v>
      </c>
      <c r="U1084">
        <v>0</v>
      </c>
      <c r="V1084">
        <v>0</v>
      </c>
      <c r="W1084">
        <v>0</v>
      </c>
      <c r="X1084">
        <v>1</v>
      </c>
      <c r="Y1084">
        <v>0</v>
      </c>
      <c r="Z1084">
        <v>0</v>
      </c>
      <c r="AA1084">
        <v>60.4</v>
      </c>
      <c r="AB1084">
        <v>59</v>
      </c>
      <c r="AC1084">
        <v>4246</v>
      </c>
      <c r="AD1084">
        <v>8.3537326422632017</v>
      </c>
      <c r="AE1084">
        <f t="shared" si="49"/>
        <v>4246.0000000000009</v>
      </c>
      <c r="AF1084">
        <v>8.2146327303232631</v>
      </c>
      <c r="AG1084">
        <f t="shared" si="50"/>
        <v>3694.6190538355459</v>
      </c>
      <c r="AH1084">
        <v>0.13909991193993854</v>
      </c>
      <c r="AI1084">
        <v>4246</v>
      </c>
      <c r="AK1084">
        <v>1</v>
      </c>
      <c r="AL1084">
        <v>0</v>
      </c>
      <c r="AM1084">
        <v>6.27</v>
      </c>
      <c r="AN1084">
        <v>6.24</v>
      </c>
      <c r="AO1084">
        <v>3.78</v>
      </c>
    </row>
    <row r="1085" spans="1:41" x14ac:dyDescent="0.3">
      <c r="A1085">
        <v>1</v>
      </c>
      <c r="B1085">
        <v>0.74</v>
      </c>
      <c r="C1085">
        <f t="shared" si="48"/>
        <v>0.93593148038297558</v>
      </c>
      <c r="D1085" t="s">
        <v>52</v>
      </c>
      <c r="E1085">
        <v>0</v>
      </c>
      <c r="F1085">
        <v>0</v>
      </c>
      <c r="G1085">
        <v>0</v>
      </c>
      <c r="H1085">
        <v>0</v>
      </c>
      <c r="I1085">
        <v>1</v>
      </c>
      <c r="J1085" t="s">
        <v>40</v>
      </c>
      <c r="K1085">
        <v>0</v>
      </c>
      <c r="L1085">
        <v>1</v>
      </c>
      <c r="M1085">
        <v>0</v>
      </c>
      <c r="N1085">
        <v>0</v>
      </c>
      <c r="O1085">
        <v>0</v>
      </c>
      <c r="P1085">
        <v>0</v>
      </c>
      <c r="Q1085">
        <v>0</v>
      </c>
      <c r="R1085" t="s">
        <v>41</v>
      </c>
      <c r="S1085">
        <v>0</v>
      </c>
      <c r="T1085">
        <v>0</v>
      </c>
      <c r="U1085">
        <v>0</v>
      </c>
      <c r="V1085">
        <v>0</v>
      </c>
      <c r="W1085">
        <v>1</v>
      </c>
      <c r="X1085">
        <v>0</v>
      </c>
      <c r="Y1085">
        <v>0</v>
      </c>
      <c r="Z1085">
        <v>0</v>
      </c>
      <c r="AA1085">
        <v>63.4</v>
      </c>
      <c r="AB1085">
        <v>55</v>
      </c>
      <c r="AC1085">
        <v>3357</v>
      </c>
      <c r="AD1085">
        <v>8.118802996980035</v>
      </c>
      <c r="AE1085">
        <f t="shared" si="49"/>
        <v>3357.0000000000005</v>
      </c>
      <c r="AF1085">
        <v>8.0786162470856713</v>
      </c>
      <c r="AG1085">
        <f t="shared" si="50"/>
        <v>3224.7678659398039</v>
      </c>
      <c r="AH1085">
        <v>4.0186749894363771E-2</v>
      </c>
      <c r="AI1085">
        <v>3357</v>
      </c>
      <c r="AK1085">
        <v>1</v>
      </c>
      <c r="AL1085">
        <v>0</v>
      </c>
      <c r="AM1085">
        <v>5.78</v>
      </c>
      <c r="AN1085">
        <v>5.76</v>
      </c>
      <c r="AO1085">
        <v>3.66</v>
      </c>
    </row>
    <row r="1086" spans="1:41" x14ac:dyDescent="0.3">
      <c r="A1086">
        <v>1</v>
      </c>
      <c r="B1086">
        <v>0.71</v>
      </c>
      <c r="C1086">
        <f t="shared" si="48"/>
        <v>0.92745257402238301</v>
      </c>
      <c r="D1086" t="s">
        <v>52</v>
      </c>
      <c r="E1086">
        <v>0</v>
      </c>
      <c r="F1086">
        <v>0</v>
      </c>
      <c r="G1086">
        <v>0</v>
      </c>
      <c r="H1086">
        <v>0</v>
      </c>
      <c r="I1086">
        <v>1</v>
      </c>
      <c r="J1086" t="s">
        <v>44</v>
      </c>
      <c r="K1086">
        <v>0</v>
      </c>
      <c r="L1086">
        <v>0</v>
      </c>
      <c r="M1086">
        <v>0</v>
      </c>
      <c r="N1086">
        <v>0</v>
      </c>
      <c r="O1086">
        <v>0</v>
      </c>
      <c r="P1086">
        <v>1</v>
      </c>
      <c r="Q1086">
        <v>0</v>
      </c>
      <c r="R1086" t="s">
        <v>41</v>
      </c>
      <c r="S1086">
        <v>0</v>
      </c>
      <c r="T1086">
        <v>0</v>
      </c>
      <c r="U1086">
        <v>0</v>
      </c>
      <c r="V1086">
        <v>0</v>
      </c>
      <c r="W1086">
        <v>1</v>
      </c>
      <c r="X1086">
        <v>0</v>
      </c>
      <c r="Y1086">
        <v>0</v>
      </c>
      <c r="Z1086">
        <v>0</v>
      </c>
      <c r="AA1086">
        <v>63.1</v>
      </c>
      <c r="AB1086">
        <v>57</v>
      </c>
      <c r="AC1086">
        <v>2202</v>
      </c>
      <c r="AD1086">
        <v>7.6971213172826252</v>
      </c>
      <c r="AE1086">
        <f t="shared" si="49"/>
        <v>2201.9999999999995</v>
      </c>
      <c r="AF1086">
        <v>7.6953492196952666</v>
      </c>
      <c r="AG1086">
        <f t="shared" si="50"/>
        <v>2198.1012965743712</v>
      </c>
      <c r="AH1086">
        <v>1.7720975873585232E-3</v>
      </c>
      <c r="AI1086">
        <v>2202</v>
      </c>
      <c r="AK1086">
        <v>1</v>
      </c>
      <c r="AL1086">
        <v>0</v>
      </c>
      <c r="AM1086">
        <v>5.68</v>
      </c>
      <c r="AN1086">
        <v>5.58</v>
      </c>
      <c r="AO1086">
        <v>3.55</v>
      </c>
    </row>
    <row r="1087" spans="1:41" x14ac:dyDescent="0.3">
      <c r="A1087">
        <v>1</v>
      </c>
      <c r="B1087">
        <v>0.74</v>
      </c>
      <c r="C1087">
        <f t="shared" si="48"/>
        <v>0.93593148038297558</v>
      </c>
      <c r="D1087" t="s">
        <v>46</v>
      </c>
      <c r="E1087">
        <v>0</v>
      </c>
      <c r="F1087">
        <v>0</v>
      </c>
      <c r="G1087">
        <v>0</v>
      </c>
      <c r="H1087">
        <v>1</v>
      </c>
      <c r="I1087">
        <v>0</v>
      </c>
      <c r="J1087" t="s">
        <v>47</v>
      </c>
      <c r="K1087">
        <v>0</v>
      </c>
      <c r="L1087">
        <v>0</v>
      </c>
      <c r="M1087">
        <v>0</v>
      </c>
      <c r="N1087">
        <v>1</v>
      </c>
      <c r="O1087">
        <v>0</v>
      </c>
      <c r="P1087">
        <v>0</v>
      </c>
      <c r="Q1087">
        <v>0</v>
      </c>
      <c r="R1087" t="s">
        <v>41</v>
      </c>
      <c r="S1087">
        <v>0</v>
      </c>
      <c r="T1087">
        <v>0</v>
      </c>
      <c r="U1087">
        <v>0</v>
      </c>
      <c r="V1087">
        <v>0</v>
      </c>
      <c r="W1087">
        <v>1</v>
      </c>
      <c r="X1087">
        <v>0</v>
      </c>
      <c r="Y1087">
        <v>0</v>
      </c>
      <c r="Z1087">
        <v>0</v>
      </c>
      <c r="AA1087">
        <v>61.7</v>
      </c>
      <c r="AB1087">
        <v>58</v>
      </c>
      <c r="AC1087">
        <v>2815</v>
      </c>
      <c r="AD1087">
        <v>7.9427175405737911</v>
      </c>
      <c r="AE1087">
        <f t="shared" si="49"/>
        <v>2815.0000000000009</v>
      </c>
      <c r="AF1087">
        <v>8.0218514395501934</v>
      </c>
      <c r="AG1087">
        <f t="shared" si="50"/>
        <v>3046.8131044720758</v>
      </c>
      <c r="AH1087">
        <v>-7.9133898976402328E-2</v>
      </c>
      <c r="AI1087">
        <v>2815</v>
      </c>
      <c r="AK1087">
        <v>1</v>
      </c>
      <c r="AL1087">
        <v>0</v>
      </c>
      <c r="AM1087">
        <v>5.79</v>
      </c>
      <c r="AN1087">
        <v>5.81</v>
      </c>
      <c r="AO1087">
        <v>3.58</v>
      </c>
    </row>
    <row r="1088" spans="1:41" x14ac:dyDescent="0.3">
      <c r="A1088">
        <v>1</v>
      </c>
      <c r="B1088">
        <v>0.36</v>
      </c>
      <c r="C1088">
        <f t="shared" si="48"/>
        <v>0.79878687431266571</v>
      </c>
      <c r="D1088" t="s">
        <v>37</v>
      </c>
      <c r="E1088">
        <v>0</v>
      </c>
      <c r="F1088">
        <v>0</v>
      </c>
      <c r="G1088">
        <v>1</v>
      </c>
      <c r="H1088">
        <v>0</v>
      </c>
      <c r="I1088">
        <v>0</v>
      </c>
      <c r="J1088" t="s">
        <v>40</v>
      </c>
      <c r="K1088">
        <v>0</v>
      </c>
      <c r="L1088">
        <v>1</v>
      </c>
      <c r="M1088">
        <v>0</v>
      </c>
      <c r="N1088">
        <v>0</v>
      </c>
      <c r="O1088">
        <v>0</v>
      </c>
      <c r="P1088">
        <v>0</v>
      </c>
      <c r="Q1088">
        <v>0</v>
      </c>
      <c r="R1088" t="s">
        <v>49</v>
      </c>
      <c r="S1088">
        <v>0</v>
      </c>
      <c r="T1088">
        <v>0</v>
      </c>
      <c r="U1088">
        <v>0</v>
      </c>
      <c r="V1088">
        <v>0</v>
      </c>
      <c r="W1088">
        <v>0</v>
      </c>
      <c r="X1088">
        <v>1</v>
      </c>
      <c r="Y1088">
        <v>0</v>
      </c>
      <c r="Z1088">
        <v>0</v>
      </c>
      <c r="AA1088">
        <v>61.8</v>
      </c>
      <c r="AB1088">
        <v>56</v>
      </c>
      <c r="AC1088">
        <v>949</v>
      </c>
      <c r="AD1088">
        <v>6.8554087986099281</v>
      </c>
      <c r="AE1088">
        <f t="shared" si="49"/>
        <v>949.00000000000023</v>
      </c>
      <c r="AF1088">
        <v>6.8128654238400426</v>
      </c>
      <c r="AG1088">
        <f t="shared" si="50"/>
        <v>909.47310273729011</v>
      </c>
      <c r="AH1088">
        <v>4.2543374769885567E-2</v>
      </c>
      <c r="AI1088">
        <v>949</v>
      </c>
      <c r="AK1088">
        <v>1</v>
      </c>
      <c r="AL1088">
        <v>0</v>
      </c>
      <c r="AM1088">
        <v>4.57</v>
      </c>
      <c r="AN1088">
        <v>4.59</v>
      </c>
      <c r="AO1088">
        <v>2.83</v>
      </c>
    </row>
    <row r="1089" spans="1:41" x14ac:dyDescent="0.3">
      <c r="A1089">
        <v>1</v>
      </c>
      <c r="B1089">
        <v>0.3</v>
      </c>
      <c r="C1089">
        <f t="shared" si="48"/>
        <v>0.76739499771787789</v>
      </c>
      <c r="D1089" t="s">
        <v>52</v>
      </c>
      <c r="E1089">
        <v>0</v>
      </c>
      <c r="F1089">
        <v>0</v>
      </c>
      <c r="G1089">
        <v>0</v>
      </c>
      <c r="H1089">
        <v>0</v>
      </c>
      <c r="I1089">
        <v>1</v>
      </c>
      <c r="J1089" t="s">
        <v>47</v>
      </c>
      <c r="K1089">
        <v>0</v>
      </c>
      <c r="L1089">
        <v>0</v>
      </c>
      <c r="M1089">
        <v>0</v>
      </c>
      <c r="N1089">
        <v>1</v>
      </c>
      <c r="O1089">
        <v>0</v>
      </c>
      <c r="P1089">
        <v>0</v>
      </c>
      <c r="Q1089">
        <v>0</v>
      </c>
      <c r="R1089" t="s">
        <v>36</v>
      </c>
      <c r="S1089">
        <v>0</v>
      </c>
      <c r="T1089">
        <v>0</v>
      </c>
      <c r="U1089">
        <v>1</v>
      </c>
      <c r="V1089">
        <v>0</v>
      </c>
      <c r="W1089">
        <v>0</v>
      </c>
      <c r="X1089">
        <v>0</v>
      </c>
      <c r="Y1089">
        <v>0</v>
      </c>
      <c r="Z1089">
        <v>0</v>
      </c>
      <c r="AA1089">
        <v>62.7</v>
      </c>
      <c r="AB1089">
        <v>58</v>
      </c>
      <c r="AC1089">
        <v>447</v>
      </c>
      <c r="AD1089">
        <v>6.1025585946135692</v>
      </c>
      <c r="AE1089">
        <f t="shared" si="49"/>
        <v>447.00000000000017</v>
      </c>
      <c r="AF1089">
        <v>6.232074494225964</v>
      </c>
      <c r="AG1089">
        <f t="shared" si="50"/>
        <v>508.80991263994599</v>
      </c>
      <c r="AH1089">
        <v>-0.12951589961239485</v>
      </c>
      <c r="AI1089">
        <v>447</v>
      </c>
      <c r="AK1089">
        <v>1</v>
      </c>
      <c r="AL1089">
        <v>0</v>
      </c>
      <c r="AM1089">
        <v>4.22</v>
      </c>
      <c r="AN1089">
        <v>4.2699999999999996</v>
      </c>
      <c r="AO1089">
        <v>2.66</v>
      </c>
    </row>
    <row r="1090" spans="1:41" x14ac:dyDescent="0.3">
      <c r="A1090">
        <v>1</v>
      </c>
      <c r="B1090">
        <v>1</v>
      </c>
      <c r="C1090">
        <f t="shared" si="48"/>
        <v>1</v>
      </c>
      <c r="D1090" t="s">
        <v>37</v>
      </c>
      <c r="E1090">
        <v>0</v>
      </c>
      <c r="F1090">
        <v>0</v>
      </c>
      <c r="G1090">
        <v>1</v>
      </c>
      <c r="H1090">
        <v>0</v>
      </c>
      <c r="I1090">
        <v>0</v>
      </c>
      <c r="J1090" t="s">
        <v>40</v>
      </c>
      <c r="K1090">
        <v>0</v>
      </c>
      <c r="L1090">
        <v>1</v>
      </c>
      <c r="M1090">
        <v>0</v>
      </c>
      <c r="N1090">
        <v>0</v>
      </c>
      <c r="O1090">
        <v>0</v>
      </c>
      <c r="P1090">
        <v>0</v>
      </c>
      <c r="Q1090">
        <v>0</v>
      </c>
      <c r="R1090" t="s">
        <v>53</v>
      </c>
      <c r="S1090">
        <v>1</v>
      </c>
      <c r="T1090">
        <v>0</v>
      </c>
      <c r="U1090">
        <v>0</v>
      </c>
      <c r="V1090">
        <v>0</v>
      </c>
      <c r="W1090">
        <v>0</v>
      </c>
      <c r="X1090">
        <v>0</v>
      </c>
      <c r="Y1090">
        <v>0</v>
      </c>
      <c r="Z1090">
        <v>0</v>
      </c>
      <c r="AA1090">
        <v>61.8</v>
      </c>
      <c r="AB1090">
        <v>56</v>
      </c>
      <c r="AC1090">
        <v>3520</v>
      </c>
      <c r="AD1090">
        <v>8.1662162685921427</v>
      </c>
      <c r="AE1090">
        <f t="shared" si="49"/>
        <v>3519.9999999999995</v>
      </c>
      <c r="AF1090">
        <v>7.9584199974550049</v>
      </c>
      <c r="AG1090">
        <f t="shared" si="50"/>
        <v>2859.5512830177595</v>
      </c>
      <c r="AH1090">
        <v>0.20779627113713772</v>
      </c>
      <c r="AI1090">
        <v>3520</v>
      </c>
      <c r="AK1090">
        <v>1</v>
      </c>
      <c r="AL1090">
        <v>0</v>
      </c>
      <c r="AM1090">
        <v>6.38</v>
      </c>
      <c r="AN1090">
        <v>6.43</v>
      </c>
      <c r="AO1090">
        <v>3.96</v>
      </c>
    </row>
    <row r="1091" spans="1:41" x14ac:dyDescent="0.3">
      <c r="A1091">
        <v>1</v>
      </c>
      <c r="B1091">
        <v>0.32</v>
      </c>
      <c r="C1091">
        <f t="shared" ref="C1091:C1154" si="51">(B1091^0.2199)</f>
        <v>0.77836353222053056</v>
      </c>
      <c r="D1091" t="s">
        <v>37</v>
      </c>
      <c r="E1091">
        <v>0</v>
      </c>
      <c r="F1091">
        <v>0</v>
      </c>
      <c r="G1091">
        <v>1</v>
      </c>
      <c r="H1091">
        <v>0</v>
      </c>
      <c r="I1091">
        <v>0</v>
      </c>
      <c r="J1091" t="s">
        <v>51</v>
      </c>
      <c r="K1091">
        <v>1</v>
      </c>
      <c r="L1091">
        <v>0</v>
      </c>
      <c r="M1091">
        <v>0</v>
      </c>
      <c r="N1091">
        <v>0</v>
      </c>
      <c r="O1091">
        <v>0</v>
      </c>
      <c r="P1091">
        <v>0</v>
      </c>
      <c r="Q1091">
        <v>0</v>
      </c>
      <c r="R1091" t="s">
        <v>36</v>
      </c>
      <c r="S1091">
        <v>0</v>
      </c>
      <c r="T1091">
        <v>0</v>
      </c>
      <c r="U1091">
        <v>1</v>
      </c>
      <c r="V1091">
        <v>0</v>
      </c>
      <c r="W1091">
        <v>0</v>
      </c>
      <c r="X1091">
        <v>0</v>
      </c>
      <c r="Y1091">
        <v>0</v>
      </c>
      <c r="Z1091">
        <v>0</v>
      </c>
      <c r="AA1091">
        <v>62.9</v>
      </c>
      <c r="AB1091">
        <v>56</v>
      </c>
      <c r="AC1091">
        <v>706</v>
      </c>
      <c r="AD1091">
        <v>6.5596152374932419</v>
      </c>
      <c r="AE1091">
        <f t="shared" ref="AE1091:AE1154" si="52">EXP(AD1091)</f>
        <v>705.99999999999989</v>
      </c>
      <c r="AF1091">
        <v>6.4847609696662101</v>
      </c>
      <c r="AG1091">
        <f t="shared" ref="AG1091:AG1154" si="53">EXP(AF1091)</f>
        <v>655.08236096795736</v>
      </c>
      <c r="AH1091">
        <v>7.4854267827031862E-2</v>
      </c>
      <c r="AI1091">
        <v>706</v>
      </c>
      <c r="AK1091">
        <v>1</v>
      </c>
      <c r="AL1091">
        <v>0</v>
      </c>
      <c r="AM1091">
        <v>4.4000000000000004</v>
      </c>
      <c r="AN1091">
        <v>4.38</v>
      </c>
      <c r="AO1091">
        <v>2.76</v>
      </c>
    </row>
    <row r="1092" spans="1:41" x14ac:dyDescent="0.3">
      <c r="A1092">
        <v>1</v>
      </c>
      <c r="B1092">
        <v>0.59</v>
      </c>
      <c r="C1092">
        <f t="shared" si="51"/>
        <v>0.89045167945814385</v>
      </c>
      <c r="D1092" t="s">
        <v>37</v>
      </c>
      <c r="E1092">
        <v>0</v>
      </c>
      <c r="F1092">
        <v>0</v>
      </c>
      <c r="G1092">
        <v>1</v>
      </c>
      <c r="H1092">
        <v>0</v>
      </c>
      <c r="I1092">
        <v>0</v>
      </c>
      <c r="J1092" t="s">
        <v>47</v>
      </c>
      <c r="K1092">
        <v>0</v>
      </c>
      <c r="L1092">
        <v>0</v>
      </c>
      <c r="M1092">
        <v>0</v>
      </c>
      <c r="N1092">
        <v>1</v>
      </c>
      <c r="O1092">
        <v>0</v>
      </c>
      <c r="P1092">
        <v>0</v>
      </c>
      <c r="Q1092">
        <v>0</v>
      </c>
      <c r="R1092" t="s">
        <v>49</v>
      </c>
      <c r="S1092">
        <v>0</v>
      </c>
      <c r="T1092">
        <v>0</v>
      </c>
      <c r="U1092">
        <v>0</v>
      </c>
      <c r="V1092">
        <v>0</v>
      </c>
      <c r="W1092">
        <v>0</v>
      </c>
      <c r="X1092">
        <v>1</v>
      </c>
      <c r="Y1092">
        <v>0</v>
      </c>
      <c r="Z1092">
        <v>0</v>
      </c>
      <c r="AA1092">
        <v>62.1</v>
      </c>
      <c r="AB1092">
        <v>57</v>
      </c>
      <c r="AC1092">
        <v>1774</v>
      </c>
      <c r="AD1092">
        <v>7.4809921628695246</v>
      </c>
      <c r="AE1092">
        <f t="shared" si="52"/>
        <v>1773.9999999999998</v>
      </c>
      <c r="AF1092">
        <v>7.5700933615934716</v>
      </c>
      <c r="AG1092">
        <f t="shared" si="53"/>
        <v>1939.3213312368175</v>
      </c>
      <c r="AH1092">
        <v>-8.9101198723946951E-2</v>
      </c>
      <c r="AI1092">
        <v>1774</v>
      </c>
      <c r="AK1092">
        <v>1</v>
      </c>
      <c r="AL1092">
        <v>0</v>
      </c>
      <c r="AM1092">
        <v>5.36</v>
      </c>
      <c r="AN1092">
        <v>5.39</v>
      </c>
      <c r="AO1092">
        <v>3.34</v>
      </c>
    </row>
    <row r="1093" spans="1:41" x14ac:dyDescent="0.3">
      <c r="A1093">
        <v>1</v>
      </c>
      <c r="B1093">
        <v>0.41</v>
      </c>
      <c r="C1093">
        <f t="shared" si="51"/>
        <v>0.82196092099022677</v>
      </c>
      <c r="D1093" t="s">
        <v>46</v>
      </c>
      <c r="E1093">
        <v>0</v>
      </c>
      <c r="F1093">
        <v>0</v>
      </c>
      <c r="G1093">
        <v>0</v>
      </c>
      <c r="H1093">
        <v>1</v>
      </c>
      <c r="I1093">
        <v>0</v>
      </c>
      <c r="J1093" t="s">
        <v>40</v>
      </c>
      <c r="K1093">
        <v>0</v>
      </c>
      <c r="L1093">
        <v>1</v>
      </c>
      <c r="M1093">
        <v>0</v>
      </c>
      <c r="N1093">
        <v>0</v>
      </c>
      <c r="O1093">
        <v>0</v>
      </c>
      <c r="P1093">
        <v>0</v>
      </c>
      <c r="Q1093">
        <v>0</v>
      </c>
      <c r="R1093" t="s">
        <v>45</v>
      </c>
      <c r="S1093">
        <v>0</v>
      </c>
      <c r="T1093">
        <v>0</v>
      </c>
      <c r="U1093">
        <v>0</v>
      </c>
      <c r="V1093">
        <v>1</v>
      </c>
      <c r="W1093">
        <v>0</v>
      </c>
      <c r="X1093">
        <v>0</v>
      </c>
      <c r="Y1093">
        <v>0</v>
      </c>
      <c r="Z1093">
        <v>0</v>
      </c>
      <c r="AA1093">
        <v>62.1</v>
      </c>
      <c r="AB1093">
        <v>58</v>
      </c>
      <c r="AC1093">
        <v>876</v>
      </c>
      <c r="AD1093">
        <v>6.7753660909363917</v>
      </c>
      <c r="AE1093">
        <f t="shared" si="52"/>
        <v>876.00000000000023</v>
      </c>
      <c r="AF1093">
        <v>6.6674504028956196</v>
      </c>
      <c r="AG1093">
        <f t="shared" si="53"/>
        <v>786.38807359731584</v>
      </c>
      <c r="AH1093">
        <v>0.10791568804077212</v>
      </c>
      <c r="AI1093">
        <v>876</v>
      </c>
      <c r="AK1093">
        <v>1</v>
      </c>
      <c r="AL1093">
        <v>0</v>
      </c>
      <c r="AM1093">
        <v>4.7699999999999996</v>
      </c>
      <c r="AN1093">
        <v>4.7300000000000004</v>
      </c>
      <c r="AO1093">
        <v>2.95</v>
      </c>
    </row>
    <row r="1094" spans="1:41" x14ac:dyDescent="0.3">
      <c r="A1094">
        <v>1</v>
      </c>
      <c r="B1094">
        <v>1</v>
      </c>
      <c r="C1094">
        <f t="shared" si="51"/>
        <v>1</v>
      </c>
      <c r="D1094" t="s">
        <v>34</v>
      </c>
      <c r="E1094">
        <v>0</v>
      </c>
      <c r="F1094">
        <v>1</v>
      </c>
      <c r="G1094">
        <v>0</v>
      </c>
      <c r="H1094">
        <v>0</v>
      </c>
      <c r="I1094">
        <v>0</v>
      </c>
      <c r="J1094" t="s">
        <v>38</v>
      </c>
      <c r="K1094">
        <v>0</v>
      </c>
      <c r="L1094">
        <v>0</v>
      </c>
      <c r="M1094">
        <v>0</v>
      </c>
      <c r="N1094">
        <v>0</v>
      </c>
      <c r="O1094">
        <v>1</v>
      </c>
      <c r="P1094">
        <v>0</v>
      </c>
      <c r="Q1094">
        <v>0</v>
      </c>
      <c r="R1094" t="s">
        <v>49</v>
      </c>
      <c r="S1094">
        <v>0</v>
      </c>
      <c r="T1094">
        <v>0</v>
      </c>
      <c r="U1094">
        <v>0</v>
      </c>
      <c r="V1094">
        <v>0</v>
      </c>
      <c r="W1094">
        <v>0</v>
      </c>
      <c r="X1094">
        <v>1</v>
      </c>
      <c r="Y1094">
        <v>0</v>
      </c>
      <c r="Z1094">
        <v>0</v>
      </c>
      <c r="AA1094">
        <v>60.9</v>
      </c>
      <c r="AB1094">
        <v>61</v>
      </c>
      <c r="AC1094">
        <v>5254</v>
      </c>
      <c r="AD1094">
        <v>8.5667449702454856</v>
      </c>
      <c r="AE1094">
        <f t="shared" si="52"/>
        <v>5254.0000000000027</v>
      </c>
      <c r="AF1094">
        <v>8.4137277246795428</v>
      </c>
      <c r="AG1094">
        <f t="shared" si="53"/>
        <v>4508.5358054750814</v>
      </c>
      <c r="AH1094">
        <v>0.15301724556594287</v>
      </c>
      <c r="AI1094">
        <v>5254</v>
      </c>
      <c r="AK1094">
        <v>1</v>
      </c>
      <c r="AL1094">
        <v>0</v>
      </c>
      <c r="AM1094">
        <v>6.38</v>
      </c>
      <c r="AN1094">
        <v>6.42</v>
      </c>
      <c r="AO1094">
        <v>3.9</v>
      </c>
    </row>
    <row r="1095" spans="1:41" x14ac:dyDescent="0.3">
      <c r="A1095">
        <v>1</v>
      </c>
      <c r="B1095">
        <v>0.83</v>
      </c>
      <c r="C1095">
        <f t="shared" si="51"/>
        <v>0.9598542065367236</v>
      </c>
      <c r="D1095" t="s">
        <v>37</v>
      </c>
      <c r="E1095">
        <v>0</v>
      </c>
      <c r="F1095">
        <v>0</v>
      </c>
      <c r="G1095">
        <v>1</v>
      </c>
      <c r="H1095">
        <v>0</v>
      </c>
      <c r="I1095">
        <v>0</v>
      </c>
      <c r="J1095" t="s">
        <v>47</v>
      </c>
      <c r="K1095">
        <v>0</v>
      </c>
      <c r="L1095">
        <v>0</v>
      </c>
      <c r="M1095">
        <v>0</v>
      </c>
      <c r="N1095">
        <v>1</v>
      </c>
      <c r="O1095">
        <v>0</v>
      </c>
      <c r="P1095">
        <v>0</v>
      </c>
      <c r="Q1095">
        <v>0</v>
      </c>
      <c r="R1095" t="s">
        <v>41</v>
      </c>
      <c r="S1095">
        <v>0</v>
      </c>
      <c r="T1095">
        <v>0</v>
      </c>
      <c r="U1095">
        <v>0</v>
      </c>
      <c r="V1095">
        <v>0</v>
      </c>
      <c r="W1095">
        <v>1</v>
      </c>
      <c r="X1095">
        <v>0</v>
      </c>
      <c r="Y1095">
        <v>0</v>
      </c>
      <c r="Z1095">
        <v>0</v>
      </c>
      <c r="AA1095">
        <v>62.1</v>
      </c>
      <c r="AB1095">
        <v>57</v>
      </c>
      <c r="AC1095">
        <v>4181</v>
      </c>
      <c r="AD1095">
        <v>8.3383057313565647</v>
      </c>
      <c r="AE1095">
        <f t="shared" si="52"/>
        <v>4180.9999999999991</v>
      </c>
      <c r="AF1095">
        <v>8.2834284381185537</v>
      </c>
      <c r="AG1095">
        <f t="shared" si="53"/>
        <v>3957.7400152610549</v>
      </c>
      <c r="AH1095">
        <v>5.4877293238011049E-2</v>
      </c>
      <c r="AI1095">
        <v>4181</v>
      </c>
      <c r="AK1095">
        <v>1</v>
      </c>
      <c r="AL1095">
        <v>0</v>
      </c>
      <c r="AM1095">
        <v>5.99</v>
      </c>
      <c r="AN1095">
        <v>6.03</v>
      </c>
      <c r="AO1095">
        <v>3.73</v>
      </c>
    </row>
    <row r="1096" spans="1:41" x14ac:dyDescent="0.3">
      <c r="A1096">
        <v>1</v>
      </c>
      <c r="B1096">
        <v>0.54</v>
      </c>
      <c r="C1096">
        <f t="shared" si="51"/>
        <v>0.8732797462273717</v>
      </c>
      <c r="D1096" t="s">
        <v>52</v>
      </c>
      <c r="E1096">
        <v>0</v>
      </c>
      <c r="F1096">
        <v>0</v>
      </c>
      <c r="G1096">
        <v>0</v>
      </c>
      <c r="H1096">
        <v>0</v>
      </c>
      <c r="I1096">
        <v>1</v>
      </c>
      <c r="J1096" t="s">
        <v>40</v>
      </c>
      <c r="K1096">
        <v>0</v>
      </c>
      <c r="L1096">
        <v>1</v>
      </c>
      <c r="M1096">
        <v>0</v>
      </c>
      <c r="N1096">
        <v>0</v>
      </c>
      <c r="O1096">
        <v>0</v>
      </c>
      <c r="P1096">
        <v>0</v>
      </c>
      <c r="Q1096">
        <v>0</v>
      </c>
      <c r="R1096" t="s">
        <v>49</v>
      </c>
      <c r="S1096">
        <v>0</v>
      </c>
      <c r="T1096">
        <v>0</v>
      </c>
      <c r="U1096">
        <v>0</v>
      </c>
      <c r="V1096">
        <v>0</v>
      </c>
      <c r="W1096">
        <v>0</v>
      </c>
      <c r="X1096">
        <v>1</v>
      </c>
      <c r="Y1096">
        <v>0</v>
      </c>
      <c r="Z1096">
        <v>0</v>
      </c>
      <c r="AA1096">
        <v>60.7</v>
      </c>
      <c r="AB1096">
        <v>56</v>
      </c>
      <c r="AC1096">
        <v>1637</v>
      </c>
      <c r="AD1096">
        <v>7.4006205773711349</v>
      </c>
      <c r="AE1096">
        <f t="shared" si="52"/>
        <v>1637</v>
      </c>
      <c r="AF1096">
        <v>7.444101339336413</v>
      </c>
      <c r="AG1096">
        <f t="shared" si="53"/>
        <v>1709.7481181787311</v>
      </c>
      <c r="AH1096">
        <v>-4.348076196527817E-2</v>
      </c>
      <c r="AI1096">
        <v>1637</v>
      </c>
      <c r="AK1096">
        <v>1</v>
      </c>
      <c r="AL1096">
        <v>0</v>
      </c>
      <c r="AM1096">
        <v>5.29</v>
      </c>
      <c r="AN1096">
        <v>5.32</v>
      </c>
      <c r="AO1096">
        <v>3.22</v>
      </c>
    </row>
    <row r="1097" spans="1:41" x14ac:dyDescent="0.3">
      <c r="A1097">
        <v>1</v>
      </c>
      <c r="B1097">
        <v>0.5</v>
      </c>
      <c r="C1097">
        <f t="shared" si="51"/>
        <v>0.85862494972146253</v>
      </c>
      <c r="D1097" t="s">
        <v>42</v>
      </c>
      <c r="E1097">
        <v>1</v>
      </c>
      <c r="F1097">
        <v>0</v>
      </c>
      <c r="G1097">
        <v>0</v>
      </c>
      <c r="H1097">
        <v>0</v>
      </c>
      <c r="I1097">
        <v>0</v>
      </c>
      <c r="J1097" t="s">
        <v>38</v>
      </c>
      <c r="K1097">
        <v>0</v>
      </c>
      <c r="L1097">
        <v>0</v>
      </c>
      <c r="M1097">
        <v>0</v>
      </c>
      <c r="N1097">
        <v>0</v>
      </c>
      <c r="O1097">
        <v>1</v>
      </c>
      <c r="P1097">
        <v>0</v>
      </c>
      <c r="Q1097">
        <v>0</v>
      </c>
      <c r="R1097" t="s">
        <v>41</v>
      </c>
      <c r="S1097">
        <v>0</v>
      </c>
      <c r="T1097">
        <v>0</v>
      </c>
      <c r="U1097">
        <v>0</v>
      </c>
      <c r="V1097">
        <v>0</v>
      </c>
      <c r="W1097">
        <v>1</v>
      </c>
      <c r="X1097">
        <v>0</v>
      </c>
      <c r="Y1097">
        <v>0</v>
      </c>
      <c r="Z1097">
        <v>0</v>
      </c>
      <c r="AA1097">
        <v>66.5</v>
      </c>
      <c r="AB1097">
        <v>60</v>
      </c>
      <c r="AC1097">
        <v>1155</v>
      </c>
      <c r="AD1097">
        <v>7.0518556229558937</v>
      </c>
      <c r="AE1097">
        <f t="shared" si="52"/>
        <v>1154.9999999999998</v>
      </c>
      <c r="AF1097">
        <v>7.0862918868524822</v>
      </c>
      <c r="AG1097">
        <f t="shared" si="53"/>
        <v>1195.4666459604216</v>
      </c>
      <c r="AH1097">
        <v>-3.4436263896588493E-2</v>
      </c>
      <c r="AI1097">
        <v>1155</v>
      </c>
      <c r="AK1097">
        <v>1</v>
      </c>
      <c r="AL1097">
        <v>0</v>
      </c>
      <c r="AM1097">
        <v>4.93</v>
      </c>
      <c r="AN1097">
        <v>4.8499999999999996</v>
      </c>
      <c r="AO1097">
        <v>3.25</v>
      </c>
    </row>
    <row r="1098" spans="1:41" x14ac:dyDescent="0.3">
      <c r="A1098">
        <v>1</v>
      </c>
      <c r="B1098">
        <v>0.42</v>
      </c>
      <c r="C1098">
        <f t="shared" si="51"/>
        <v>0.82632809503848892</v>
      </c>
      <c r="D1098" t="s">
        <v>46</v>
      </c>
      <c r="E1098">
        <v>0</v>
      </c>
      <c r="F1098">
        <v>0</v>
      </c>
      <c r="G1098">
        <v>0</v>
      </c>
      <c r="H1098">
        <v>1</v>
      </c>
      <c r="I1098">
        <v>0</v>
      </c>
      <c r="J1098" t="s">
        <v>40</v>
      </c>
      <c r="K1098">
        <v>0</v>
      </c>
      <c r="L1098">
        <v>1</v>
      </c>
      <c r="M1098">
        <v>0</v>
      </c>
      <c r="N1098">
        <v>0</v>
      </c>
      <c r="O1098">
        <v>0</v>
      </c>
      <c r="P1098">
        <v>0</v>
      </c>
      <c r="Q1098">
        <v>0</v>
      </c>
      <c r="R1098" t="s">
        <v>45</v>
      </c>
      <c r="S1098">
        <v>0</v>
      </c>
      <c r="T1098">
        <v>0</v>
      </c>
      <c r="U1098">
        <v>0</v>
      </c>
      <c r="V1098">
        <v>1</v>
      </c>
      <c r="W1098">
        <v>0</v>
      </c>
      <c r="X1098">
        <v>0</v>
      </c>
      <c r="Y1098">
        <v>0</v>
      </c>
      <c r="Z1098">
        <v>0</v>
      </c>
      <c r="AA1098">
        <v>60.1</v>
      </c>
      <c r="AB1098">
        <v>58</v>
      </c>
      <c r="AC1098">
        <v>838</v>
      </c>
      <c r="AD1098">
        <v>6.7310181004820828</v>
      </c>
      <c r="AE1098">
        <f t="shared" si="52"/>
        <v>837.99999999999977</v>
      </c>
      <c r="AF1098">
        <v>6.6837040650457524</v>
      </c>
      <c r="AG1098">
        <f t="shared" si="53"/>
        <v>799.2741993431531</v>
      </c>
      <c r="AH1098">
        <v>4.7314035436330393E-2</v>
      </c>
      <c r="AI1098">
        <v>838</v>
      </c>
      <c r="AK1098">
        <v>1</v>
      </c>
      <c r="AL1098">
        <v>0</v>
      </c>
      <c r="AM1098">
        <v>4.91</v>
      </c>
      <c r="AN1098">
        <v>4.87</v>
      </c>
      <c r="AO1098">
        <v>2.94</v>
      </c>
    </row>
    <row r="1099" spans="1:41" x14ac:dyDescent="0.3">
      <c r="A1099">
        <v>1</v>
      </c>
      <c r="B1099">
        <v>0.33</v>
      </c>
      <c r="C1099">
        <f t="shared" si="51"/>
        <v>0.78364833533306566</v>
      </c>
      <c r="D1099" t="s">
        <v>37</v>
      </c>
      <c r="E1099">
        <v>0</v>
      </c>
      <c r="F1099">
        <v>0</v>
      </c>
      <c r="G1099">
        <v>1</v>
      </c>
      <c r="H1099">
        <v>0</v>
      </c>
      <c r="I1099">
        <v>0</v>
      </c>
      <c r="J1099" t="s">
        <v>38</v>
      </c>
      <c r="K1099">
        <v>0</v>
      </c>
      <c r="L1099">
        <v>0</v>
      </c>
      <c r="M1099">
        <v>0</v>
      </c>
      <c r="N1099">
        <v>0</v>
      </c>
      <c r="O1099">
        <v>1</v>
      </c>
      <c r="P1099">
        <v>0</v>
      </c>
      <c r="Q1099">
        <v>0</v>
      </c>
      <c r="R1099" t="s">
        <v>49</v>
      </c>
      <c r="S1099">
        <v>0</v>
      </c>
      <c r="T1099">
        <v>0</v>
      </c>
      <c r="U1099">
        <v>0</v>
      </c>
      <c r="V1099">
        <v>0</v>
      </c>
      <c r="W1099">
        <v>0</v>
      </c>
      <c r="X1099">
        <v>1</v>
      </c>
      <c r="Y1099">
        <v>0</v>
      </c>
      <c r="Z1099">
        <v>0</v>
      </c>
      <c r="AA1099">
        <v>61</v>
      </c>
      <c r="AB1099">
        <v>55</v>
      </c>
      <c r="AC1099">
        <v>539</v>
      </c>
      <c r="AD1099">
        <v>6.2897155709089976</v>
      </c>
      <c r="AE1099">
        <f t="shared" si="52"/>
        <v>539.00000000000023</v>
      </c>
      <c r="AF1099">
        <v>6.4399594760797605</v>
      </c>
      <c r="AG1099">
        <f t="shared" si="53"/>
        <v>626.38141586662789</v>
      </c>
      <c r="AH1099">
        <v>-0.15024390517076291</v>
      </c>
      <c r="AI1099">
        <v>539</v>
      </c>
      <c r="AK1099">
        <v>1</v>
      </c>
      <c r="AL1099">
        <v>0</v>
      </c>
      <c r="AM1099">
        <v>4.49</v>
      </c>
      <c r="AN1099">
        <v>4.5199999999999996</v>
      </c>
      <c r="AO1099">
        <v>2.75</v>
      </c>
    </row>
    <row r="1100" spans="1:41" x14ac:dyDescent="0.3">
      <c r="A1100">
        <v>1</v>
      </c>
      <c r="B1100">
        <v>0.39</v>
      </c>
      <c r="C1100">
        <f t="shared" si="51"/>
        <v>0.81297109959900216</v>
      </c>
      <c r="D1100" t="s">
        <v>46</v>
      </c>
      <c r="E1100">
        <v>0</v>
      </c>
      <c r="F1100">
        <v>0</v>
      </c>
      <c r="G1100">
        <v>0</v>
      </c>
      <c r="H1100">
        <v>1</v>
      </c>
      <c r="I1100">
        <v>0</v>
      </c>
      <c r="J1100" t="s">
        <v>47</v>
      </c>
      <c r="K1100">
        <v>0</v>
      </c>
      <c r="L1100">
        <v>0</v>
      </c>
      <c r="M1100">
        <v>0</v>
      </c>
      <c r="N1100">
        <v>1</v>
      </c>
      <c r="O1100">
        <v>0</v>
      </c>
      <c r="P1100">
        <v>0</v>
      </c>
      <c r="Q1100">
        <v>0</v>
      </c>
      <c r="R1100" t="s">
        <v>49</v>
      </c>
      <c r="S1100">
        <v>0</v>
      </c>
      <c r="T1100">
        <v>0</v>
      </c>
      <c r="U1100">
        <v>0</v>
      </c>
      <c r="V1100">
        <v>0</v>
      </c>
      <c r="W1100">
        <v>0</v>
      </c>
      <c r="X1100">
        <v>1</v>
      </c>
      <c r="Y1100">
        <v>0</v>
      </c>
      <c r="Z1100">
        <v>0</v>
      </c>
      <c r="AA1100">
        <v>61.2</v>
      </c>
      <c r="AB1100">
        <v>60</v>
      </c>
      <c r="AC1100">
        <v>1009</v>
      </c>
      <c r="AD1100">
        <v>6.9167150203536085</v>
      </c>
      <c r="AE1100">
        <f t="shared" si="52"/>
        <v>1008.9999999999995</v>
      </c>
      <c r="AF1100">
        <v>6.7884693709914945</v>
      </c>
      <c r="AG1100">
        <f t="shared" si="53"/>
        <v>887.55400570030429</v>
      </c>
      <c r="AH1100">
        <v>0.12824564936211402</v>
      </c>
      <c r="AI1100">
        <v>1009</v>
      </c>
      <c r="AK1100">
        <v>1</v>
      </c>
      <c r="AL1100">
        <v>0</v>
      </c>
      <c r="AM1100">
        <v>4.7300000000000004</v>
      </c>
      <c r="AN1100">
        <v>4.68</v>
      </c>
      <c r="AO1100">
        <v>2.88</v>
      </c>
    </row>
    <row r="1101" spans="1:41" x14ac:dyDescent="0.3">
      <c r="A1101">
        <v>1</v>
      </c>
      <c r="B1101">
        <v>0.73</v>
      </c>
      <c r="C1101">
        <f t="shared" si="51"/>
        <v>0.93313546776018752</v>
      </c>
      <c r="D1101" t="s">
        <v>46</v>
      </c>
      <c r="E1101">
        <v>0</v>
      </c>
      <c r="F1101">
        <v>0</v>
      </c>
      <c r="G1101">
        <v>0</v>
      </c>
      <c r="H1101">
        <v>1</v>
      </c>
      <c r="I1101">
        <v>0</v>
      </c>
      <c r="J1101" t="s">
        <v>48</v>
      </c>
      <c r="K1101">
        <v>0</v>
      </c>
      <c r="L1101">
        <v>0</v>
      </c>
      <c r="M1101">
        <v>1</v>
      </c>
      <c r="N1101">
        <v>0</v>
      </c>
      <c r="O1101">
        <v>0</v>
      </c>
      <c r="P1101">
        <v>0</v>
      </c>
      <c r="Q1101">
        <v>0</v>
      </c>
      <c r="R1101" t="s">
        <v>49</v>
      </c>
      <c r="S1101">
        <v>0</v>
      </c>
      <c r="T1101">
        <v>0</v>
      </c>
      <c r="U1101">
        <v>0</v>
      </c>
      <c r="V1101">
        <v>0</v>
      </c>
      <c r="W1101">
        <v>0</v>
      </c>
      <c r="X1101">
        <v>1</v>
      </c>
      <c r="Y1101">
        <v>0</v>
      </c>
      <c r="Z1101">
        <v>0</v>
      </c>
      <c r="AA1101">
        <v>62.7</v>
      </c>
      <c r="AB1101">
        <v>58</v>
      </c>
      <c r="AC1101">
        <v>2801</v>
      </c>
      <c r="AD1101">
        <v>7.9377317752601089</v>
      </c>
      <c r="AE1101">
        <f t="shared" si="52"/>
        <v>2801.0000000000009</v>
      </c>
      <c r="AF1101">
        <v>7.9777646705592229</v>
      </c>
      <c r="AG1101">
        <f t="shared" si="53"/>
        <v>2915.4068801168764</v>
      </c>
      <c r="AH1101">
        <v>-4.0032895299114024E-2</v>
      </c>
      <c r="AI1101">
        <v>2801</v>
      </c>
      <c r="AK1101">
        <v>1</v>
      </c>
      <c r="AL1101">
        <v>0</v>
      </c>
      <c r="AM1101">
        <v>5.76</v>
      </c>
      <c r="AN1101">
        <v>5.7</v>
      </c>
      <c r="AO1101">
        <v>3.59</v>
      </c>
    </row>
    <row r="1102" spans="1:41" x14ac:dyDescent="0.3">
      <c r="A1102">
        <v>1</v>
      </c>
      <c r="B1102">
        <v>0.3</v>
      </c>
      <c r="C1102">
        <f t="shared" si="51"/>
        <v>0.76739499771787789</v>
      </c>
      <c r="D1102" t="s">
        <v>34</v>
      </c>
      <c r="E1102">
        <v>0</v>
      </c>
      <c r="F1102">
        <v>1</v>
      </c>
      <c r="G1102">
        <v>0</v>
      </c>
      <c r="H1102">
        <v>0</v>
      </c>
      <c r="I1102">
        <v>0</v>
      </c>
      <c r="J1102" t="s">
        <v>40</v>
      </c>
      <c r="K1102">
        <v>0</v>
      </c>
      <c r="L1102">
        <v>1</v>
      </c>
      <c r="M1102">
        <v>0</v>
      </c>
      <c r="N1102">
        <v>0</v>
      </c>
      <c r="O1102">
        <v>0</v>
      </c>
      <c r="P1102">
        <v>0</v>
      </c>
      <c r="Q1102">
        <v>0</v>
      </c>
      <c r="R1102" t="s">
        <v>36</v>
      </c>
      <c r="S1102">
        <v>0</v>
      </c>
      <c r="T1102">
        <v>0</v>
      </c>
      <c r="U1102">
        <v>1</v>
      </c>
      <c r="V1102">
        <v>0</v>
      </c>
      <c r="W1102">
        <v>0</v>
      </c>
      <c r="X1102">
        <v>0</v>
      </c>
      <c r="Y1102">
        <v>0</v>
      </c>
      <c r="Z1102">
        <v>0</v>
      </c>
      <c r="AA1102">
        <v>63.1</v>
      </c>
      <c r="AB1102">
        <v>53</v>
      </c>
      <c r="AC1102">
        <v>526</v>
      </c>
      <c r="AD1102">
        <v>6.2653012127377101</v>
      </c>
      <c r="AE1102">
        <f t="shared" si="52"/>
        <v>526.00000000000011</v>
      </c>
      <c r="AF1102">
        <v>6.2557119107105024</v>
      </c>
      <c r="AG1102">
        <f t="shared" si="53"/>
        <v>520.98013410542364</v>
      </c>
      <c r="AH1102">
        <v>9.5893020272077578E-3</v>
      </c>
      <c r="AI1102">
        <v>526</v>
      </c>
      <c r="AK1102">
        <v>1</v>
      </c>
      <c r="AL1102">
        <v>0</v>
      </c>
      <c r="AM1102">
        <v>4.2699999999999996</v>
      </c>
      <c r="AN1102">
        <v>4.32</v>
      </c>
      <c r="AO1102">
        <v>2.71</v>
      </c>
    </row>
    <row r="1103" spans="1:41" x14ac:dyDescent="0.3">
      <c r="A1103">
        <v>1</v>
      </c>
      <c r="B1103">
        <v>0.79</v>
      </c>
      <c r="C1103">
        <f t="shared" si="51"/>
        <v>0.9494851951207155</v>
      </c>
      <c r="D1103" t="s">
        <v>52</v>
      </c>
      <c r="E1103">
        <v>0</v>
      </c>
      <c r="F1103">
        <v>0</v>
      </c>
      <c r="G1103">
        <v>0</v>
      </c>
      <c r="H1103">
        <v>0</v>
      </c>
      <c r="I1103">
        <v>1</v>
      </c>
      <c r="J1103" t="s">
        <v>47</v>
      </c>
      <c r="K1103">
        <v>0</v>
      </c>
      <c r="L1103">
        <v>0</v>
      </c>
      <c r="M1103">
        <v>0</v>
      </c>
      <c r="N1103">
        <v>1</v>
      </c>
      <c r="O1103">
        <v>0</v>
      </c>
      <c r="P1103">
        <v>0</v>
      </c>
      <c r="Q1103">
        <v>0</v>
      </c>
      <c r="R1103" t="s">
        <v>45</v>
      </c>
      <c r="S1103">
        <v>0</v>
      </c>
      <c r="T1103">
        <v>0</v>
      </c>
      <c r="U1103">
        <v>0</v>
      </c>
      <c r="V1103">
        <v>1</v>
      </c>
      <c r="W1103">
        <v>0</v>
      </c>
      <c r="X1103">
        <v>0</v>
      </c>
      <c r="Y1103">
        <v>0</v>
      </c>
      <c r="Z1103">
        <v>0</v>
      </c>
      <c r="AA1103">
        <v>62.4</v>
      </c>
      <c r="AB1103">
        <v>56</v>
      </c>
      <c r="AC1103">
        <v>2482</v>
      </c>
      <c r="AD1103">
        <v>7.8168199657645525</v>
      </c>
      <c r="AE1103">
        <f t="shared" si="52"/>
        <v>2482</v>
      </c>
      <c r="AF1103">
        <v>7.7404220851251111</v>
      </c>
      <c r="AG1103">
        <f t="shared" si="53"/>
        <v>2299.4427388976892</v>
      </c>
      <c r="AH1103">
        <v>7.6397880639441418E-2</v>
      </c>
      <c r="AI1103">
        <v>2482</v>
      </c>
      <c r="AK1103">
        <v>1</v>
      </c>
      <c r="AL1103">
        <v>0</v>
      </c>
      <c r="AM1103">
        <v>5.87</v>
      </c>
      <c r="AN1103">
        <v>5.92</v>
      </c>
      <c r="AO1103">
        <v>3.68</v>
      </c>
    </row>
    <row r="1104" spans="1:41" x14ac:dyDescent="0.3">
      <c r="A1104">
        <v>1</v>
      </c>
      <c r="B1104">
        <v>0.71</v>
      </c>
      <c r="C1104">
        <f t="shared" si="51"/>
        <v>0.92745257402238301</v>
      </c>
      <c r="D1104" t="s">
        <v>37</v>
      </c>
      <c r="E1104">
        <v>0</v>
      </c>
      <c r="F1104">
        <v>0</v>
      </c>
      <c r="G1104">
        <v>1</v>
      </c>
      <c r="H1104">
        <v>0</v>
      </c>
      <c r="I1104">
        <v>0</v>
      </c>
      <c r="J1104" t="s">
        <v>51</v>
      </c>
      <c r="K1104">
        <v>1</v>
      </c>
      <c r="L1104">
        <v>0</v>
      </c>
      <c r="M1104">
        <v>0</v>
      </c>
      <c r="N1104">
        <v>0</v>
      </c>
      <c r="O1104">
        <v>0</v>
      </c>
      <c r="P1104">
        <v>0</v>
      </c>
      <c r="Q1104">
        <v>0</v>
      </c>
      <c r="R1104" t="s">
        <v>41</v>
      </c>
      <c r="S1104">
        <v>0</v>
      </c>
      <c r="T1104">
        <v>0</v>
      </c>
      <c r="U1104">
        <v>0</v>
      </c>
      <c r="V1104">
        <v>0</v>
      </c>
      <c r="W1104">
        <v>1</v>
      </c>
      <c r="X1104">
        <v>0</v>
      </c>
      <c r="Y1104">
        <v>0</v>
      </c>
      <c r="Z1104">
        <v>0</v>
      </c>
      <c r="AA1104">
        <v>60.4</v>
      </c>
      <c r="AB1104">
        <v>60</v>
      </c>
      <c r="AC1104">
        <v>3576</v>
      </c>
      <c r="AD1104">
        <v>8.1820001362934054</v>
      </c>
      <c r="AE1104">
        <f t="shared" si="52"/>
        <v>3576.0000000000023</v>
      </c>
      <c r="AF1104">
        <v>8.1274473538429977</v>
      </c>
      <c r="AG1104">
        <f t="shared" si="53"/>
        <v>3386.144893933686</v>
      </c>
      <c r="AH1104">
        <v>5.4552782450407733E-2</v>
      </c>
      <c r="AI1104">
        <v>3576</v>
      </c>
      <c r="AK1104">
        <v>1</v>
      </c>
      <c r="AL1104">
        <v>0</v>
      </c>
      <c r="AM1104">
        <v>5.77</v>
      </c>
      <c r="AN1104">
        <v>5.82</v>
      </c>
      <c r="AO1104">
        <v>3.5</v>
      </c>
    </row>
    <row r="1105" spans="1:41" x14ac:dyDescent="0.3">
      <c r="A1105">
        <v>1</v>
      </c>
      <c r="B1105">
        <v>0.57999999999999996</v>
      </c>
      <c r="C1105">
        <f t="shared" si="51"/>
        <v>0.88711069634013073</v>
      </c>
      <c r="D1105" t="s">
        <v>37</v>
      </c>
      <c r="E1105">
        <v>0</v>
      </c>
      <c r="F1105">
        <v>0</v>
      </c>
      <c r="G1105">
        <v>1</v>
      </c>
      <c r="H1105">
        <v>0</v>
      </c>
      <c r="I1105">
        <v>0</v>
      </c>
      <c r="J1105" t="s">
        <v>48</v>
      </c>
      <c r="K1105">
        <v>0</v>
      </c>
      <c r="L1105">
        <v>0</v>
      </c>
      <c r="M1105">
        <v>1</v>
      </c>
      <c r="N1105">
        <v>0</v>
      </c>
      <c r="O1105">
        <v>0</v>
      </c>
      <c r="P1105">
        <v>0</v>
      </c>
      <c r="Q1105">
        <v>0</v>
      </c>
      <c r="R1105" t="s">
        <v>39</v>
      </c>
      <c r="S1105">
        <v>0</v>
      </c>
      <c r="T1105">
        <v>0</v>
      </c>
      <c r="U1105">
        <v>0</v>
      </c>
      <c r="V1105">
        <v>0</v>
      </c>
      <c r="W1105">
        <v>0</v>
      </c>
      <c r="X1105">
        <v>0</v>
      </c>
      <c r="Y1105">
        <v>0</v>
      </c>
      <c r="Z1105">
        <v>1</v>
      </c>
      <c r="AA1105">
        <v>61.9</v>
      </c>
      <c r="AB1105">
        <v>56</v>
      </c>
      <c r="AC1105">
        <v>2401</v>
      </c>
      <c r="AD1105">
        <v>7.7836405962212529</v>
      </c>
      <c r="AE1105">
        <f t="shared" si="52"/>
        <v>2400.9999999999991</v>
      </c>
      <c r="AF1105">
        <v>7.7958289328550165</v>
      </c>
      <c r="AG1105">
        <f t="shared" si="53"/>
        <v>2430.4432639683005</v>
      </c>
      <c r="AH1105">
        <v>-1.2188336633763619E-2</v>
      </c>
      <c r="AI1105">
        <v>2401</v>
      </c>
      <c r="AK1105">
        <v>1</v>
      </c>
      <c r="AL1105">
        <v>0</v>
      </c>
      <c r="AM1105">
        <v>5.38</v>
      </c>
      <c r="AN1105">
        <v>5.35</v>
      </c>
      <c r="AO1105">
        <v>3.32</v>
      </c>
    </row>
    <row r="1106" spans="1:41" x14ac:dyDescent="0.3">
      <c r="A1106">
        <v>1</v>
      </c>
      <c r="B1106">
        <v>0.7</v>
      </c>
      <c r="C1106">
        <f t="shared" si="51"/>
        <v>0.9245641699070527</v>
      </c>
      <c r="D1106" t="s">
        <v>42</v>
      </c>
      <c r="E1106">
        <v>1</v>
      </c>
      <c r="F1106">
        <v>0</v>
      </c>
      <c r="G1106">
        <v>0</v>
      </c>
      <c r="H1106">
        <v>0</v>
      </c>
      <c r="I1106">
        <v>0</v>
      </c>
      <c r="J1106" t="s">
        <v>47</v>
      </c>
      <c r="K1106">
        <v>0</v>
      </c>
      <c r="L1106">
        <v>0</v>
      </c>
      <c r="M1106">
        <v>0</v>
      </c>
      <c r="N1106">
        <v>1</v>
      </c>
      <c r="O1106">
        <v>0</v>
      </c>
      <c r="P1106">
        <v>0</v>
      </c>
      <c r="Q1106">
        <v>0</v>
      </c>
      <c r="R1106" t="s">
        <v>36</v>
      </c>
      <c r="S1106">
        <v>0</v>
      </c>
      <c r="T1106">
        <v>0</v>
      </c>
      <c r="U1106">
        <v>1</v>
      </c>
      <c r="V1106">
        <v>0</v>
      </c>
      <c r="W1106">
        <v>0</v>
      </c>
      <c r="X1106">
        <v>0</v>
      </c>
      <c r="Y1106">
        <v>0</v>
      </c>
      <c r="Z1106">
        <v>0</v>
      </c>
      <c r="AA1106">
        <v>56.6</v>
      </c>
      <c r="AB1106">
        <v>61</v>
      </c>
      <c r="AC1106">
        <v>2120</v>
      </c>
      <c r="AD1106">
        <v>7.6591713676660582</v>
      </c>
      <c r="AE1106">
        <f t="shared" si="52"/>
        <v>2120</v>
      </c>
      <c r="AF1106">
        <v>7.5962652020289418</v>
      </c>
      <c r="AG1106">
        <f t="shared" si="53"/>
        <v>1990.7469559293572</v>
      </c>
      <c r="AH1106">
        <v>6.2906165637116374E-2</v>
      </c>
      <c r="AI1106">
        <v>2120</v>
      </c>
      <c r="AK1106">
        <v>1</v>
      </c>
      <c r="AL1106">
        <v>0</v>
      </c>
      <c r="AM1106">
        <v>5.86</v>
      </c>
      <c r="AN1106">
        <v>5.95</v>
      </c>
      <c r="AO1106">
        <v>3.34</v>
      </c>
    </row>
    <row r="1107" spans="1:41" x14ac:dyDescent="0.3">
      <c r="A1107">
        <v>1</v>
      </c>
      <c r="B1107">
        <v>0.52</v>
      </c>
      <c r="C1107">
        <f t="shared" si="51"/>
        <v>0.86606230248622262</v>
      </c>
      <c r="D1107" t="s">
        <v>37</v>
      </c>
      <c r="E1107">
        <v>0</v>
      </c>
      <c r="F1107">
        <v>0</v>
      </c>
      <c r="G1107">
        <v>1</v>
      </c>
      <c r="H1107">
        <v>0</v>
      </c>
      <c r="I1107">
        <v>0</v>
      </c>
      <c r="J1107" t="s">
        <v>40</v>
      </c>
      <c r="K1107">
        <v>0</v>
      </c>
      <c r="L1107">
        <v>1</v>
      </c>
      <c r="M1107">
        <v>0</v>
      </c>
      <c r="N1107">
        <v>0</v>
      </c>
      <c r="O1107">
        <v>0</v>
      </c>
      <c r="P1107">
        <v>0</v>
      </c>
      <c r="Q1107">
        <v>0</v>
      </c>
      <c r="R1107" t="s">
        <v>36</v>
      </c>
      <c r="S1107">
        <v>0</v>
      </c>
      <c r="T1107">
        <v>0</v>
      </c>
      <c r="U1107">
        <v>1</v>
      </c>
      <c r="V1107">
        <v>0</v>
      </c>
      <c r="W1107">
        <v>0</v>
      </c>
      <c r="X1107">
        <v>0</v>
      </c>
      <c r="Y1107">
        <v>0</v>
      </c>
      <c r="Z1107">
        <v>0</v>
      </c>
      <c r="AA1107">
        <v>60.9</v>
      </c>
      <c r="AB1107">
        <v>57</v>
      </c>
      <c r="AC1107">
        <v>1713</v>
      </c>
      <c r="AD1107">
        <v>7.4460014983241196</v>
      </c>
      <c r="AE1107">
        <f t="shared" si="52"/>
        <v>1712.9999999999995</v>
      </c>
      <c r="AF1107">
        <v>7.326626093938021</v>
      </c>
      <c r="AG1107">
        <f t="shared" si="53"/>
        <v>1520.2439493224845</v>
      </c>
      <c r="AH1107">
        <v>0.11937540438609862</v>
      </c>
      <c r="AI1107">
        <v>1713</v>
      </c>
      <c r="AK1107">
        <v>1</v>
      </c>
      <c r="AL1107">
        <v>0</v>
      </c>
      <c r="AM1107">
        <v>5.17</v>
      </c>
      <c r="AN1107">
        <v>5.2</v>
      </c>
      <c r="AO1107">
        <v>3.16</v>
      </c>
    </row>
    <row r="1108" spans="1:41" x14ac:dyDescent="0.3">
      <c r="A1108">
        <v>1</v>
      </c>
      <c r="B1108">
        <v>0.7</v>
      </c>
      <c r="C1108">
        <f t="shared" si="51"/>
        <v>0.9245641699070527</v>
      </c>
      <c r="D1108" t="s">
        <v>52</v>
      </c>
      <c r="E1108">
        <v>0</v>
      </c>
      <c r="F1108">
        <v>0</v>
      </c>
      <c r="G1108">
        <v>0</v>
      </c>
      <c r="H1108">
        <v>0</v>
      </c>
      <c r="I1108">
        <v>1</v>
      </c>
      <c r="J1108" t="s">
        <v>44</v>
      </c>
      <c r="K1108">
        <v>0</v>
      </c>
      <c r="L1108">
        <v>0</v>
      </c>
      <c r="M1108">
        <v>0</v>
      </c>
      <c r="N1108">
        <v>0</v>
      </c>
      <c r="O1108">
        <v>0</v>
      </c>
      <c r="P1108">
        <v>1</v>
      </c>
      <c r="Q1108">
        <v>0</v>
      </c>
      <c r="R1108" t="s">
        <v>41</v>
      </c>
      <c r="S1108">
        <v>0</v>
      </c>
      <c r="T1108">
        <v>0</v>
      </c>
      <c r="U1108">
        <v>0</v>
      </c>
      <c r="V1108">
        <v>0</v>
      </c>
      <c r="W1108">
        <v>1</v>
      </c>
      <c r="X1108">
        <v>0</v>
      </c>
      <c r="Y1108">
        <v>0</v>
      </c>
      <c r="Z1108">
        <v>0</v>
      </c>
      <c r="AA1108">
        <v>63.1</v>
      </c>
      <c r="AB1108">
        <v>54</v>
      </c>
      <c r="AC1108">
        <v>2129</v>
      </c>
      <c r="AD1108">
        <v>7.6634076648934792</v>
      </c>
      <c r="AE1108">
        <f t="shared" si="52"/>
        <v>2128.9999999999995</v>
      </c>
      <c r="AF1108">
        <v>7.6824114983365899</v>
      </c>
      <c r="AG1108">
        <f t="shared" si="53"/>
        <v>2169.8460478719012</v>
      </c>
      <c r="AH1108">
        <v>-1.9003833443110629E-2</v>
      </c>
      <c r="AI1108">
        <v>2129</v>
      </c>
      <c r="AK1108">
        <v>1</v>
      </c>
      <c r="AL1108">
        <v>0</v>
      </c>
      <c r="AM1108">
        <v>5.61</v>
      </c>
      <c r="AN1108">
        <v>5.67</v>
      </c>
      <c r="AO1108">
        <v>3.56</v>
      </c>
    </row>
    <row r="1109" spans="1:41" x14ac:dyDescent="0.3">
      <c r="A1109">
        <v>1</v>
      </c>
      <c r="B1109">
        <v>0.3</v>
      </c>
      <c r="C1109">
        <f t="shared" si="51"/>
        <v>0.76739499771787789</v>
      </c>
      <c r="D1109" t="s">
        <v>37</v>
      </c>
      <c r="E1109">
        <v>0</v>
      </c>
      <c r="F1109">
        <v>0</v>
      </c>
      <c r="G1109">
        <v>1</v>
      </c>
      <c r="H1109">
        <v>0</v>
      </c>
      <c r="I1109">
        <v>0</v>
      </c>
      <c r="J1109" t="s">
        <v>48</v>
      </c>
      <c r="K1109">
        <v>0</v>
      </c>
      <c r="L1109">
        <v>0</v>
      </c>
      <c r="M1109">
        <v>1</v>
      </c>
      <c r="N1109">
        <v>0</v>
      </c>
      <c r="O1109">
        <v>0</v>
      </c>
      <c r="P1109">
        <v>0</v>
      </c>
      <c r="Q1109">
        <v>0</v>
      </c>
      <c r="R1109" t="s">
        <v>43</v>
      </c>
      <c r="S1109">
        <v>0</v>
      </c>
      <c r="T1109">
        <v>0</v>
      </c>
      <c r="U1109">
        <v>0</v>
      </c>
      <c r="V1109">
        <v>0</v>
      </c>
      <c r="W1109">
        <v>0</v>
      </c>
      <c r="X1109">
        <v>0</v>
      </c>
      <c r="Y1109">
        <v>1</v>
      </c>
      <c r="Z1109">
        <v>0</v>
      </c>
      <c r="AA1109">
        <v>61.6</v>
      </c>
      <c r="AB1109">
        <v>57</v>
      </c>
      <c r="AC1109">
        <v>1041</v>
      </c>
      <c r="AD1109">
        <v>6.9479370686149693</v>
      </c>
      <c r="AE1109">
        <f t="shared" si="52"/>
        <v>1041.0000000000005</v>
      </c>
      <c r="AF1109">
        <v>6.7185809215442447</v>
      </c>
      <c r="AG1109">
        <f t="shared" si="53"/>
        <v>827.64218854214175</v>
      </c>
      <c r="AH1109">
        <v>0.2293561470707246</v>
      </c>
      <c r="AI1109">
        <v>1041</v>
      </c>
      <c r="AK1109">
        <v>1</v>
      </c>
      <c r="AL1109">
        <v>0</v>
      </c>
      <c r="AM1109">
        <v>4.33</v>
      </c>
      <c r="AN1109">
        <v>4.34</v>
      </c>
      <c r="AO1109">
        <v>2.67</v>
      </c>
    </row>
    <row r="1110" spans="1:41" x14ac:dyDescent="0.3">
      <c r="A1110">
        <v>1</v>
      </c>
      <c r="B1110">
        <v>0.52</v>
      </c>
      <c r="C1110">
        <f t="shared" si="51"/>
        <v>0.86606230248622262</v>
      </c>
      <c r="D1110" t="s">
        <v>46</v>
      </c>
      <c r="E1110">
        <v>0</v>
      </c>
      <c r="F1110">
        <v>0</v>
      </c>
      <c r="G1110">
        <v>0</v>
      </c>
      <c r="H1110">
        <v>1</v>
      </c>
      <c r="I1110">
        <v>0</v>
      </c>
      <c r="J1110" t="s">
        <v>51</v>
      </c>
      <c r="K1110">
        <v>1</v>
      </c>
      <c r="L1110">
        <v>0</v>
      </c>
      <c r="M1110">
        <v>0</v>
      </c>
      <c r="N1110">
        <v>0</v>
      </c>
      <c r="O1110">
        <v>0</v>
      </c>
      <c r="P1110">
        <v>0</v>
      </c>
      <c r="Q1110">
        <v>0</v>
      </c>
      <c r="R1110" t="s">
        <v>36</v>
      </c>
      <c r="S1110">
        <v>0</v>
      </c>
      <c r="T1110">
        <v>0</v>
      </c>
      <c r="U1110">
        <v>1</v>
      </c>
      <c r="V1110">
        <v>0</v>
      </c>
      <c r="W1110">
        <v>0</v>
      </c>
      <c r="X1110">
        <v>0</v>
      </c>
      <c r="Y1110">
        <v>0</v>
      </c>
      <c r="Z1110">
        <v>0</v>
      </c>
      <c r="AA1110">
        <v>59.7</v>
      </c>
      <c r="AB1110">
        <v>60</v>
      </c>
      <c r="AC1110">
        <v>1399</v>
      </c>
      <c r="AD1110">
        <v>7.2435129746654816</v>
      </c>
      <c r="AE1110">
        <f t="shared" si="52"/>
        <v>1399.0000000000007</v>
      </c>
      <c r="AF1110">
        <v>7.300085106159294</v>
      </c>
      <c r="AG1110">
        <f t="shared" si="53"/>
        <v>1480.4259155870866</v>
      </c>
      <c r="AH1110">
        <v>-5.657213149381235E-2</v>
      </c>
      <c r="AI1110">
        <v>1399</v>
      </c>
      <c r="AK1110">
        <v>1</v>
      </c>
      <c r="AL1110">
        <v>0</v>
      </c>
      <c r="AM1110">
        <v>5.26</v>
      </c>
      <c r="AN1110">
        <v>5.19</v>
      </c>
      <c r="AO1110">
        <v>3.12</v>
      </c>
    </row>
    <row r="1111" spans="1:41" x14ac:dyDescent="0.3">
      <c r="A1111">
        <v>1</v>
      </c>
      <c r="B1111">
        <v>0.33</v>
      </c>
      <c r="C1111">
        <f t="shared" si="51"/>
        <v>0.78364833533306566</v>
      </c>
      <c r="D1111" t="s">
        <v>52</v>
      </c>
      <c r="E1111">
        <v>0</v>
      </c>
      <c r="F1111">
        <v>0</v>
      </c>
      <c r="G1111">
        <v>0</v>
      </c>
      <c r="H1111">
        <v>0</v>
      </c>
      <c r="I1111">
        <v>1</v>
      </c>
      <c r="J1111" t="s">
        <v>38</v>
      </c>
      <c r="K1111">
        <v>0</v>
      </c>
      <c r="L1111">
        <v>0</v>
      </c>
      <c r="M1111">
        <v>0</v>
      </c>
      <c r="N1111">
        <v>0</v>
      </c>
      <c r="O1111">
        <v>1</v>
      </c>
      <c r="P1111">
        <v>0</v>
      </c>
      <c r="Q1111">
        <v>0</v>
      </c>
      <c r="R1111" t="s">
        <v>50</v>
      </c>
      <c r="S1111">
        <v>0</v>
      </c>
      <c r="T1111">
        <v>1</v>
      </c>
      <c r="U1111">
        <v>0</v>
      </c>
      <c r="V1111">
        <v>0</v>
      </c>
      <c r="W1111">
        <v>0</v>
      </c>
      <c r="X1111">
        <v>0</v>
      </c>
      <c r="Y1111">
        <v>0</v>
      </c>
      <c r="Z1111">
        <v>0</v>
      </c>
      <c r="AA1111">
        <v>61.7</v>
      </c>
      <c r="AB1111">
        <v>55</v>
      </c>
      <c r="AC1111">
        <v>795</v>
      </c>
      <c r="AD1111">
        <v>6.678342114654332</v>
      </c>
      <c r="AE1111">
        <f t="shared" si="52"/>
        <v>795.00000000000011</v>
      </c>
      <c r="AF1111">
        <v>6.7570193785958672</v>
      </c>
      <c r="AG1111">
        <f t="shared" si="53"/>
        <v>860.07481409351726</v>
      </c>
      <c r="AH1111">
        <v>-7.867726394153518E-2</v>
      </c>
      <c r="AI1111">
        <v>795</v>
      </c>
      <c r="AK1111">
        <v>1</v>
      </c>
      <c r="AL1111">
        <v>0</v>
      </c>
      <c r="AM1111">
        <v>4.45</v>
      </c>
      <c r="AN1111">
        <v>4.4800000000000004</v>
      </c>
      <c r="AO1111">
        <v>2.75</v>
      </c>
    </row>
    <row r="1112" spans="1:41" x14ac:dyDescent="0.3">
      <c r="A1112">
        <v>1</v>
      </c>
      <c r="B1112">
        <v>0.64</v>
      </c>
      <c r="C1112">
        <f t="shared" si="51"/>
        <v>0.90652331087401006</v>
      </c>
      <c r="D1112" t="s">
        <v>34</v>
      </c>
      <c r="E1112">
        <v>0</v>
      </c>
      <c r="F1112">
        <v>1</v>
      </c>
      <c r="G1112">
        <v>0</v>
      </c>
      <c r="H1112">
        <v>0</v>
      </c>
      <c r="I1112">
        <v>0</v>
      </c>
      <c r="J1112" t="s">
        <v>47</v>
      </c>
      <c r="K1112">
        <v>0</v>
      </c>
      <c r="L1112">
        <v>0</v>
      </c>
      <c r="M1112">
        <v>0</v>
      </c>
      <c r="N1112">
        <v>1</v>
      </c>
      <c r="O1112">
        <v>0</v>
      </c>
      <c r="P1112">
        <v>0</v>
      </c>
      <c r="Q1112">
        <v>0</v>
      </c>
      <c r="R1112" t="s">
        <v>49</v>
      </c>
      <c r="S1112">
        <v>0</v>
      </c>
      <c r="T1112">
        <v>0</v>
      </c>
      <c r="U1112">
        <v>0</v>
      </c>
      <c r="V1112">
        <v>0</v>
      </c>
      <c r="W1112">
        <v>0</v>
      </c>
      <c r="X1112">
        <v>1</v>
      </c>
      <c r="Y1112">
        <v>0</v>
      </c>
      <c r="Z1112">
        <v>0</v>
      </c>
      <c r="AA1112">
        <v>64.099999999999994</v>
      </c>
      <c r="AB1112">
        <v>55.3</v>
      </c>
      <c r="AC1112">
        <v>1906</v>
      </c>
      <c r="AD1112">
        <v>7.5527620842141472</v>
      </c>
      <c r="AE1112">
        <f t="shared" si="52"/>
        <v>1905.9999999999995</v>
      </c>
      <c r="AF1112">
        <v>7.6171395125448065</v>
      </c>
      <c r="AG1112">
        <f t="shared" si="53"/>
        <v>2032.7391806292246</v>
      </c>
      <c r="AH1112">
        <v>-6.4377428330659292E-2</v>
      </c>
      <c r="AI1112">
        <v>1906</v>
      </c>
      <c r="AK1112">
        <v>1</v>
      </c>
      <c r="AL1112">
        <v>0</v>
      </c>
      <c r="AM1112">
        <v>5.43</v>
      </c>
      <c r="AN1112">
        <v>5.45</v>
      </c>
      <c r="AO1112">
        <v>3.49</v>
      </c>
    </row>
    <row r="1113" spans="1:41" x14ac:dyDescent="0.3">
      <c r="A1113">
        <v>1</v>
      </c>
      <c r="B1113">
        <v>0.34</v>
      </c>
      <c r="C1113">
        <f t="shared" si="51"/>
        <v>0.78880964799645237</v>
      </c>
      <c r="D1113" t="s">
        <v>37</v>
      </c>
      <c r="E1113">
        <v>0</v>
      </c>
      <c r="F1113">
        <v>0</v>
      </c>
      <c r="G1113">
        <v>1</v>
      </c>
      <c r="H1113">
        <v>0</v>
      </c>
      <c r="I1113">
        <v>0</v>
      </c>
      <c r="J1113" t="s">
        <v>38</v>
      </c>
      <c r="K1113">
        <v>0</v>
      </c>
      <c r="L1113">
        <v>0</v>
      </c>
      <c r="M1113">
        <v>0</v>
      </c>
      <c r="N1113">
        <v>0</v>
      </c>
      <c r="O1113">
        <v>1</v>
      </c>
      <c r="P1113">
        <v>0</v>
      </c>
      <c r="Q1113">
        <v>0</v>
      </c>
      <c r="R1113" t="s">
        <v>43</v>
      </c>
      <c r="S1113">
        <v>0</v>
      </c>
      <c r="T1113">
        <v>0</v>
      </c>
      <c r="U1113">
        <v>0</v>
      </c>
      <c r="V1113">
        <v>0</v>
      </c>
      <c r="W1113">
        <v>0</v>
      </c>
      <c r="X1113">
        <v>0</v>
      </c>
      <c r="Y1113">
        <v>1</v>
      </c>
      <c r="Z1113">
        <v>0</v>
      </c>
      <c r="AA1113">
        <v>62.3</v>
      </c>
      <c r="AB1113">
        <v>54</v>
      </c>
      <c r="AC1113">
        <v>722</v>
      </c>
      <c r="AD1113">
        <v>6.5820251388928259</v>
      </c>
      <c r="AE1113">
        <f t="shared" si="52"/>
        <v>721.99999999999977</v>
      </c>
      <c r="AF1113">
        <v>6.7903420155907277</v>
      </c>
      <c r="AG1113">
        <f t="shared" si="53"/>
        <v>889.21763612370262</v>
      </c>
      <c r="AH1113">
        <v>-0.20831687669790178</v>
      </c>
      <c r="AI1113">
        <v>722</v>
      </c>
      <c r="AK1113">
        <v>1</v>
      </c>
      <c r="AL1113">
        <v>0</v>
      </c>
      <c r="AM1113">
        <v>4.46</v>
      </c>
      <c r="AN1113">
        <v>4.5</v>
      </c>
      <c r="AO1113">
        <v>2.79</v>
      </c>
    </row>
    <row r="1114" spans="1:41" x14ac:dyDescent="0.3">
      <c r="A1114">
        <v>1</v>
      </c>
      <c r="B1114">
        <v>0.59</v>
      </c>
      <c r="C1114">
        <f t="shared" si="51"/>
        <v>0.89045167945814385</v>
      </c>
      <c r="D1114" t="s">
        <v>52</v>
      </c>
      <c r="E1114">
        <v>0</v>
      </c>
      <c r="F1114">
        <v>0</v>
      </c>
      <c r="G1114">
        <v>0</v>
      </c>
      <c r="H1114">
        <v>0</v>
      </c>
      <c r="I1114">
        <v>1</v>
      </c>
      <c r="J1114" t="s">
        <v>47</v>
      </c>
      <c r="K1114">
        <v>0</v>
      </c>
      <c r="L1114">
        <v>0</v>
      </c>
      <c r="M1114">
        <v>0</v>
      </c>
      <c r="N1114">
        <v>1</v>
      </c>
      <c r="O1114">
        <v>0</v>
      </c>
      <c r="P1114">
        <v>0</v>
      </c>
      <c r="Q1114">
        <v>0</v>
      </c>
      <c r="R1114" t="s">
        <v>41</v>
      </c>
      <c r="S1114">
        <v>0</v>
      </c>
      <c r="T1114">
        <v>0</v>
      </c>
      <c r="U1114">
        <v>0</v>
      </c>
      <c r="V1114">
        <v>0</v>
      </c>
      <c r="W1114">
        <v>1</v>
      </c>
      <c r="X1114">
        <v>0</v>
      </c>
      <c r="Y1114">
        <v>0</v>
      </c>
      <c r="Z1114">
        <v>0</v>
      </c>
      <c r="AA1114">
        <v>57.4</v>
      </c>
      <c r="AB1114">
        <v>63</v>
      </c>
      <c r="AC1114">
        <v>1915</v>
      </c>
      <c r="AD1114">
        <v>7.5574729016147462</v>
      </c>
      <c r="AE1114">
        <f t="shared" si="52"/>
        <v>1914.9999999999995</v>
      </c>
      <c r="AF1114">
        <v>7.5829486318320232</v>
      </c>
      <c r="AG1114">
        <f t="shared" si="53"/>
        <v>1964.4127640583927</v>
      </c>
      <c r="AH1114">
        <v>-2.5475730217277004E-2</v>
      </c>
      <c r="AI1114">
        <v>1915</v>
      </c>
      <c r="AK1114">
        <v>1</v>
      </c>
      <c r="AL1114">
        <v>0</v>
      </c>
      <c r="AM1114">
        <v>5.54</v>
      </c>
      <c r="AN1114">
        <v>5.58</v>
      </c>
      <c r="AO1114">
        <v>3.19</v>
      </c>
    </row>
    <row r="1115" spans="1:41" x14ac:dyDescent="0.3">
      <c r="A1115">
        <v>1</v>
      </c>
      <c r="B1115">
        <v>0.54</v>
      </c>
      <c r="C1115">
        <f t="shared" si="51"/>
        <v>0.8732797462273717</v>
      </c>
      <c r="D1115" t="s">
        <v>37</v>
      </c>
      <c r="E1115">
        <v>0</v>
      </c>
      <c r="F1115">
        <v>0</v>
      </c>
      <c r="G1115">
        <v>1</v>
      </c>
      <c r="H1115">
        <v>0</v>
      </c>
      <c r="I1115">
        <v>0</v>
      </c>
      <c r="J1115" t="s">
        <v>47</v>
      </c>
      <c r="K1115">
        <v>0</v>
      </c>
      <c r="L1115">
        <v>0</v>
      </c>
      <c r="M1115">
        <v>0</v>
      </c>
      <c r="N1115">
        <v>1</v>
      </c>
      <c r="O1115">
        <v>0</v>
      </c>
      <c r="P1115">
        <v>0</v>
      </c>
      <c r="Q1115">
        <v>0</v>
      </c>
      <c r="R1115" t="s">
        <v>43</v>
      </c>
      <c r="S1115">
        <v>0</v>
      </c>
      <c r="T1115">
        <v>0</v>
      </c>
      <c r="U1115">
        <v>0</v>
      </c>
      <c r="V1115">
        <v>0</v>
      </c>
      <c r="W1115">
        <v>0</v>
      </c>
      <c r="X1115">
        <v>0</v>
      </c>
      <c r="Y1115">
        <v>1</v>
      </c>
      <c r="Z1115">
        <v>0</v>
      </c>
      <c r="AA1115">
        <v>61.3</v>
      </c>
      <c r="AB1115">
        <v>56</v>
      </c>
      <c r="AC1115">
        <v>1982</v>
      </c>
      <c r="AD1115">
        <v>7.5918617148899337</v>
      </c>
      <c r="AE1115">
        <f t="shared" si="52"/>
        <v>1982.0000000000007</v>
      </c>
      <c r="AF1115">
        <v>7.6881861844983277</v>
      </c>
      <c r="AG1115">
        <f t="shared" si="53"/>
        <v>2182.4124764873236</v>
      </c>
      <c r="AH1115">
        <v>-9.6324469608394025E-2</v>
      </c>
      <c r="AI1115">
        <v>1982</v>
      </c>
      <c r="AK1115">
        <v>1</v>
      </c>
      <c r="AL1115">
        <v>0</v>
      </c>
      <c r="AM1115">
        <v>5.23</v>
      </c>
      <c r="AN1115">
        <v>5.28</v>
      </c>
      <c r="AO1115">
        <v>3.22</v>
      </c>
    </row>
    <row r="1116" spans="1:41" x14ac:dyDescent="0.3">
      <c r="A1116">
        <v>1</v>
      </c>
      <c r="B1116">
        <v>0.7</v>
      </c>
      <c r="C1116">
        <f t="shared" si="51"/>
        <v>0.9245641699070527</v>
      </c>
      <c r="D1116" t="s">
        <v>52</v>
      </c>
      <c r="E1116">
        <v>0</v>
      </c>
      <c r="F1116">
        <v>0</v>
      </c>
      <c r="G1116">
        <v>0</v>
      </c>
      <c r="H1116">
        <v>0</v>
      </c>
      <c r="I1116">
        <v>1</v>
      </c>
      <c r="J1116" t="s">
        <v>48</v>
      </c>
      <c r="K1116">
        <v>0</v>
      </c>
      <c r="L1116">
        <v>0</v>
      </c>
      <c r="M1116">
        <v>1</v>
      </c>
      <c r="N1116">
        <v>0</v>
      </c>
      <c r="O1116">
        <v>0</v>
      </c>
      <c r="P1116">
        <v>0</v>
      </c>
      <c r="Q1116">
        <v>0</v>
      </c>
      <c r="R1116" t="s">
        <v>43</v>
      </c>
      <c r="S1116">
        <v>0</v>
      </c>
      <c r="T1116">
        <v>0</v>
      </c>
      <c r="U1116">
        <v>0</v>
      </c>
      <c r="V1116">
        <v>0</v>
      </c>
      <c r="W1116">
        <v>0</v>
      </c>
      <c r="X1116">
        <v>0</v>
      </c>
      <c r="Y1116">
        <v>1</v>
      </c>
      <c r="Z1116">
        <v>0</v>
      </c>
      <c r="AA1116">
        <v>63.3</v>
      </c>
      <c r="AB1116">
        <v>62</v>
      </c>
      <c r="AC1116">
        <v>3204</v>
      </c>
      <c r="AD1116">
        <v>8.0721553081882504</v>
      </c>
      <c r="AE1116">
        <f t="shared" si="52"/>
        <v>3204.0000000000018</v>
      </c>
      <c r="AF1116">
        <v>8.1477685477960637</v>
      </c>
      <c r="AG1116">
        <f t="shared" si="53"/>
        <v>3455.6593169589437</v>
      </c>
      <c r="AH1116">
        <v>-7.5613239607813298E-2</v>
      </c>
      <c r="AI1116">
        <v>3204</v>
      </c>
      <c r="AK1116">
        <v>1</v>
      </c>
      <c r="AL1116">
        <v>0</v>
      </c>
      <c r="AM1116">
        <v>5.67</v>
      </c>
      <c r="AN1116">
        <v>5.57</v>
      </c>
      <c r="AO1116">
        <v>3.56</v>
      </c>
    </row>
    <row r="1117" spans="1:41" x14ac:dyDescent="0.3">
      <c r="A1117">
        <v>1</v>
      </c>
      <c r="B1117">
        <v>0.7</v>
      </c>
      <c r="C1117">
        <f t="shared" si="51"/>
        <v>0.9245641699070527</v>
      </c>
      <c r="D1117" t="s">
        <v>37</v>
      </c>
      <c r="E1117">
        <v>0</v>
      </c>
      <c r="F1117">
        <v>0</v>
      </c>
      <c r="G1117">
        <v>1</v>
      </c>
      <c r="H1117">
        <v>0</v>
      </c>
      <c r="I1117">
        <v>0</v>
      </c>
      <c r="J1117" t="s">
        <v>47</v>
      </c>
      <c r="K1117">
        <v>0</v>
      </c>
      <c r="L1117">
        <v>0</v>
      </c>
      <c r="M1117">
        <v>0</v>
      </c>
      <c r="N1117">
        <v>1</v>
      </c>
      <c r="O1117">
        <v>0</v>
      </c>
      <c r="P1117">
        <v>0</v>
      </c>
      <c r="Q1117">
        <v>0</v>
      </c>
      <c r="R1117" t="s">
        <v>45</v>
      </c>
      <c r="S1117">
        <v>0</v>
      </c>
      <c r="T1117">
        <v>0</v>
      </c>
      <c r="U1117">
        <v>0</v>
      </c>
      <c r="V1117">
        <v>1</v>
      </c>
      <c r="W1117">
        <v>0</v>
      </c>
      <c r="X1117">
        <v>0</v>
      </c>
      <c r="Y1117">
        <v>0</v>
      </c>
      <c r="Z1117">
        <v>0</v>
      </c>
      <c r="AA1117">
        <v>61.6</v>
      </c>
      <c r="AB1117">
        <v>57</v>
      </c>
      <c r="AC1117">
        <v>1814</v>
      </c>
      <c r="AD1117">
        <v>7.5032896306750816</v>
      </c>
      <c r="AE1117">
        <f t="shared" si="52"/>
        <v>1813.9999999999993</v>
      </c>
      <c r="AF1117">
        <v>7.5730412945140166</v>
      </c>
      <c r="AG1117">
        <f t="shared" si="53"/>
        <v>1945.0467553695205</v>
      </c>
      <c r="AH1117">
        <v>-6.9751663838935052E-2</v>
      </c>
      <c r="AI1117">
        <v>1814</v>
      </c>
      <c r="AK1117">
        <v>1</v>
      </c>
      <c r="AL1117">
        <v>0</v>
      </c>
      <c r="AM1117">
        <v>5.68</v>
      </c>
      <c r="AN1117">
        <v>5.65</v>
      </c>
      <c r="AO1117">
        <v>3.49</v>
      </c>
    </row>
    <row r="1118" spans="1:41" x14ac:dyDescent="0.3">
      <c r="A1118">
        <v>1</v>
      </c>
      <c r="B1118">
        <v>0.7</v>
      </c>
      <c r="C1118">
        <f t="shared" si="51"/>
        <v>0.9245641699070527</v>
      </c>
      <c r="D1118" t="s">
        <v>52</v>
      </c>
      <c r="E1118">
        <v>0</v>
      </c>
      <c r="F1118">
        <v>0</v>
      </c>
      <c r="G1118">
        <v>0</v>
      </c>
      <c r="H1118">
        <v>0</v>
      </c>
      <c r="I1118">
        <v>1</v>
      </c>
      <c r="J1118" t="s">
        <v>48</v>
      </c>
      <c r="K1118">
        <v>0</v>
      </c>
      <c r="L1118">
        <v>0</v>
      </c>
      <c r="M1118">
        <v>1</v>
      </c>
      <c r="N1118">
        <v>0</v>
      </c>
      <c r="O1118">
        <v>0</v>
      </c>
      <c r="P1118">
        <v>0</v>
      </c>
      <c r="Q1118">
        <v>0</v>
      </c>
      <c r="R1118" t="s">
        <v>49</v>
      </c>
      <c r="S1118">
        <v>0</v>
      </c>
      <c r="T1118">
        <v>0</v>
      </c>
      <c r="U1118">
        <v>0</v>
      </c>
      <c r="V1118">
        <v>0</v>
      </c>
      <c r="W1118">
        <v>0</v>
      </c>
      <c r="X1118">
        <v>1</v>
      </c>
      <c r="Y1118">
        <v>0</v>
      </c>
      <c r="Z1118">
        <v>0</v>
      </c>
      <c r="AA1118">
        <v>62.8</v>
      </c>
      <c r="AB1118">
        <v>58</v>
      </c>
      <c r="AC1118">
        <v>2552</v>
      </c>
      <c r="AD1118">
        <v>7.8446326444646806</v>
      </c>
      <c r="AE1118">
        <f t="shared" si="52"/>
        <v>2552</v>
      </c>
      <c r="AF1118">
        <v>7.9257823049898342</v>
      </c>
      <c r="AG1118">
        <f t="shared" si="53"/>
        <v>2767.7287167769828</v>
      </c>
      <c r="AH1118">
        <v>-8.11496605251536E-2</v>
      </c>
      <c r="AI1118">
        <v>2552</v>
      </c>
      <c r="AK1118">
        <v>1</v>
      </c>
      <c r="AL1118">
        <v>0</v>
      </c>
      <c r="AM1118">
        <v>5.6</v>
      </c>
      <c r="AN1118">
        <v>5.64</v>
      </c>
      <c r="AO1118">
        <v>3.53</v>
      </c>
    </row>
    <row r="1119" spans="1:41" x14ac:dyDescent="0.3">
      <c r="A1119">
        <v>1</v>
      </c>
      <c r="B1119">
        <v>0.7</v>
      </c>
      <c r="C1119">
        <f t="shared" si="51"/>
        <v>0.9245641699070527</v>
      </c>
      <c r="D1119" t="s">
        <v>52</v>
      </c>
      <c r="E1119">
        <v>0</v>
      </c>
      <c r="F1119">
        <v>0</v>
      </c>
      <c r="G1119">
        <v>0</v>
      </c>
      <c r="H1119">
        <v>0</v>
      </c>
      <c r="I1119">
        <v>1</v>
      </c>
      <c r="J1119" t="s">
        <v>44</v>
      </c>
      <c r="K1119">
        <v>0</v>
      </c>
      <c r="L1119">
        <v>0</v>
      </c>
      <c r="M1119">
        <v>0</v>
      </c>
      <c r="N1119">
        <v>0</v>
      </c>
      <c r="O1119">
        <v>0</v>
      </c>
      <c r="P1119">
        <v>1</v>
      </c>
      <c r="Q1119">
        <v>0</v>
      </c>
      <c r="R1119" t="s">
        <v>36</v>
      </c>
      <c r="S1119">
        <v>0</v>
      </c>
      <c r="T1119">
        <v>0</v>
      </c>
      <c r="U1119">
        <v>1</v>
      </c>
      <c r="V1119">
        <v>0</v>
      </c>
      <c r="W1119">
        <v>0</v>
      </c>
      <c r="X1119">
        <v>0</v>
      </c>
      <c r="Y1119">
        <v>0</v>
      </c>
      <c r="Z1119">
        <v>0</v>
      </c>
      <c r="AA1119">
        <v>62.5</v>
      </c>
      <c r="AB1119">
        <v>60</v>
      </c>
      <c r="AC1119">
        <v>2039</v>
      </c>
      <c r="AD1119">
        <v>7.6202147705744547</v>
      </c>
      <c r="AE1119">
        <f t="shared" si="52"/>
        <v>2038.9999999999991</v>
      </c>
      <c r="AF1119">
        <v>7.4696501618568316</v>
      </c>
      <c r="AG1119">
        <f t="shared" si="53"/>
        <v>1753.9929645880393</v>
      </c>
      <c r="AH1119">
        <v>0.15056460871762312</v>
      </c>
      <c r="AI1119">
        <v>2039</v>
      </c>
      <c r="AK1119">
        <v>1</v>
      </c>
      <c r="AL1119">
        <v>0</v>
      </c>
      <c r="AM1119">
        <v>5.64</v>
      </c>
      <c r="AN1119">
        <v>5.68</v>
      </c>
      <c r="AO1119">
        <v>3.54</v>
      </c>
    </row>
    <row r="1120" spans="1:41" x14ac:dyDescent="0.3">
      <c r="A1120">
        <v>1</v>
      </c>
      <c r="B1120">
        <v>0.32</v>
      </c>
      <c r="C1120">
        <f t="shared" si="51"/>
        <v>0.77836353222053056</v>
      </c>
      <c r="D1120" t="s">
        <v>37</v>
      </c>
      <c r="E1120">
        <v>0</v>
      </c>
      <c r="F1120">
        <v>0</v>
      </c>
      <c r="G1120">
        <v>1</v>
      </c>
      <c r="H1120">
        <v>0</v>
      </c>
      <c r="I1120">
        <v>0</v>
      </c>
      <c r="J1120" t="s">
        <v>40</v>
      </c>
      <c r="K1120">
        <v>0</v>
      </c>
      <c r="L1120">
        <v>1</v>
      </c>
      <c r="M1120">
        <v>0</v>
      </c>
      <c r="N1120">
        <v>0</v>
      </c>
      <c r="O1120">
        <v>0</v>
      </c>
      <c r="P1120">
        <v>0</v>
      </c>
      <c r="Q1120">
        <v>0</v>
      </c>
      <c r="R1120" t="s">
        <v>49</v>
      </c>
      <c r="S1120">
        <v>0</v>
      </c>
      <c r="T1120">
        <v>0</v>
      </c>
      <c r="U1120">
        <v>0</v>
      </c>
      <c r="V1120">
        <v>0</v>
      </c>
      <c r="W1120">
        <v>0</v>
      </c>
      <c r="X1120">
        <v>1</v>
      </c>
      <c r="Y1120">
        <v>0</v>
      </c>
      <c r="Z1120">
        <v>0</v>
      </c>
      <c r="AA1120">
        <v>61.5</v>
      </c>
      <c r="AB1120">
        <v>55</v>
      </c>
      <c r="AC1120">
        <v>702</v>
      </c>
      <c r="AD1120">
        <v>6.5539334040258108</v>
      </c>
      <c r="AE1120">
        <f t="shared" si="52"/>
        <v>701.99999999999977</v>
      </c>
      <c r="AF1120">
        <v>6.6294839927530855</v>
      </c>
      <c r="AG1120">
        <f t="shared" si="53"/>
        <v>757.09140517992546</v>
      </c>
      <c r="AH1120">
        <v>-7.5550588727274715E-2</v>
      </c>
      <c r="AI1120">
        <v>702</v>
      </c>
      <c r="AK1120">
        <v>1</v>
      </c>
      <c r="AL1120">
        <v>0</v>
      </c>
      <c r="AM1120">
        <v>4.38</v>
      </c>
      <c r="AN1120">
        <v>4.43</v>
      </c>
      <c r="AO1120">
        <v>2.71</v>
      </c>
    </row>
    <row r="1121" spans="1:41" x14ac:dyDescent="0.3">
      <c r="A1121">
        <v>1</v>
      </c>
      <c r="B1121">
        <v>0.36</v>
      </c>
      <c r="C1121">
        <f t="shared" si="51"/>
        <v>0.79878687431266571</v>
      </c>
      <c r="D1121" t="s">
        <v>46</v>
      </c>
      <c r="E1121">
        <v>0</v>
      </c>
      <c r="F1121">
        <v>0</v>
      </c>
      <c r="G1121">
        <v>0</v>
      </c>
      <c r="H1121">
        <v>1</v>
      </c>
      <c r="I1121">
        <v>0</v>
      </c>
      <c r="J1121" t="s">
        <v>48</v>
      </c>
      <c r="K1121">
        <v>0</v>
      </c>
      <c r="L1121">
        <v>0</v>
      </c>
      <c r="M1121">
        <v>1</v>
      </c>
      <c r="N1121">
        <v>0</v>
      </c>
      <c r="O1121">
        <v>0</v>
      </c>
      <c r="P1121">
        <v>0</v>
      </c>
      <c r="Q1121">
        <v>0</v>
      </c>
      <c r="R1121" t="s">
        <v>49</v>
      </c>
      <c r="S1121">
        <v>0</v>
      </c>
      <c r="T1121">
        <v>0</v>
      </c>
      <c r="U1121">
        <v>0</v>
      </c>
      <c r="V1121">
        <v>0</v>
      </c>
      <c r="W1121">
        <v>0</v>
      </c>
      <c r="X1121">
        <v>1</v>
      </c>
      <c r="Y1121">
        <v>0</v>
      </c>
      <c r="Z1121">
        <v>0</v>
      </c>
      <c r="AA1121">
        <v>60.5</v>
      </c>
      <c r="AB1121">
        <v>60</v>
      </c>
      <c r="AC1121">
        <v>726</v>
      </c>
      <c r="AD1121">
        <v>6.5875500148247959</v>
      </c>
      <c r="AE1121">
        <f t="shared" si="52"/>
        <v>725.99999999999977</v>
      </c>
      <c r="AF1121">
        <v>6.7662012861388909</v>
      </c>
      <c r="AG1121">
        <f t="shared" si="53"/>
        <v>868.00830808313367</v>
      </c>
      <c r="AH1121">
        <v>-0.17865127131409508</v>
      </c>
      <c r="AI1121">
        <v>726</v>
      </c>
      <c r="AK1121">
        <v>1</v>
      </c>
      <c r="AL1121">
        <v>0</v>
      </c>
      <c r="AM1121">
        <v>4.55</v>
      </c>
      <c r="AN1121">
        <v>4.6100000000000003</v>
      </c>
      <c r="AO1121">
        <v>2.77</v>
      </c>
    </row>
    <row r="1122" spans="1:41" x14ac:dyDescent="0.3">
      <c r="A1122">
        <v>1</v>
      </c>
      <c r="B1122">
        <v>0.7</v>
      </c>
      <c r="C1122">
        <f t="shared" si="51"/>
        <v>0.9245641699070527</v>
      </c>
      <c r="D1122" t="s">
        <v>42</v>
      </c>
      <c r="E1122">
        <v>1</v>
      </c>
      <c r="F1122">
        <v>0</v>
      </c>
      <c r="G1122">
        <v>0</v>
      </c>
      <c r="H1122">
        <v>0</v>
      </c>
      <c r="I1122">
        <v>0</v>
      </c>
      <c r="J1122" t="s">
        <v>51</v>
      </c>
      <c r="K1122">
        <v>1</v>
      </c>
      <c r="L1122">
        <v>0</v>
      </c>
      <c r="M1122">
        <v>0</v>
      </c>
      <c r="N1122">
        <v>0</v>
      </c>
      <c r="O1122">
        <v>0</v>
      </c>
      <c r="P1122">
        <v>0</v>
      </c>
      <c r="Q1122">
        <v>0</v>
      </c>
      <c r="R1122" t="s">
        <v>45</v>
      </c>
      <c r="S1122">
        <v>0</v>
      </c>
      <c r="T1122">
        <v>0</v>
      </c>
      <c r="U1122">
        <v>0</v>
      </c>
      <c r="V1122">
        <v>1</v>
      </c>
      <c r="W1122">
        <v>0</v>
      </c>
      <c r="X1122">
        <v>0</v>
      </c>
      <c r="Y1122">
        <v>0</v>
      </c>
      <c r="Z1122">
        <v>0</v>
      </c>
      <c r="AA1122">
        <v>58.1</v>
      </c>
      <c r="AB1122">
        <v>60</v>
      </c>
      <c r="AC1122">
        <v>2358</v>
      </c>
      <c r="AD1122">
        <v>7.7655690810973166</v>
      </c>
      <c r="AE1122">
        <f t="shared" si="52"/>
        <v>2358.0000000000009</v>
      </c>
      <c r="AF1122">
        <v>7.5710219208374969</v>
      </c>
      <c r="AG1122">
        <f t="shared" si="53"/>
        <v>1941.122942307931</v>
      </c>
      <c r="AH1122">
        <v>0.19454716025981966</v>
      </c>
      <c r="AI1122">
        <v>2358</v>
      </c>
      <c r="AK1122">
        <v>1</v>
      </c>
      <c r="AL1122">
        <v>0</v>
      </c>
      <c r="AM1122">
        <v>5.79</v>
      </c>
      <c r="AN1122">
        <v>5.82</v>
      </c>
      <c r="AO1122">
        <v>3.37</v>
      </c>
    </row>
    <row r="1123" spans="1:41" x14ac:dyDescent="0.3">
      <c r="A1123">
        <v>1</v>
      </c>
      <c r="B1123">
        <v>0.31</v>
      </c>
      <c r="C1123">
        <f t="shared" si="51"/>
        <v>0.77294828243535307</v>
      </c>
      <c r="D1123" t="s">
        <v>46</v>
      </c>
      <c r="E1123">
        <v>0</v>
      </c>
      <c r="F1123">
        <v>0</v>
      </c>
      <c r="G1123">
        <v>0</v>
      </c>
      <c r="H1123">
        <v>1</v>
      </c>
      <c r="I1123">
        <v>0</v>
      </c>
      <c r="J1123" t="s">
        <v>38</v>
      </c>
      <c r="K1123">
        <v>0</v>
      </c>
      <c r="L1123">
        <v>0</v>
      </c>
      <c r="M1123">
        <v>0</v>
      </c>
      <c r="N1123">
        <v>0</v>
      </c>
      <c r="O1123">
        <v>1</v>
      </c>
      <c r="P1123">
        <v>0</v>
      </c>
      <c r="Q1123">
        <v>0</v>
      </c>
      <c r="R1123" t="s">
        <v>36</v>
      </c>
      <c r="S1123">
        <v>0</v>
      </c>
      <c r="T1123">
        <v>0</v>
      </c>
      <c r="U1123">
        <v>1</v>
      </c>
      <c r="V1123">
        <v>0</v>
      </c>
      <c r="W1123">
        <v>0</v>
      </c>
      <c r="X1123">
        <v>0</v>
      </c>
      <c r="Y1123">
        <v>0</v>
      </c>
      <c r="Z1123">
        <v>0</v>
      </c>
      <c r="AA1123">
        <v>60.5</v>
      </c>
      <c r="AB1123">
        <v>60</v>
      </c>
      <c r="AC1123">
        <v>573</v>
      </c>
      <c r="AD1123">
        <v>6.3508857167147399</v>
      </c>
      <c r="AE1123">
        <f t="shared" si="52"/>
        <v>573.00000000000023</v>
      </c>
      <c r="AF1123">
        <v>6.1773236319115767</v>
      </c>
      <c r="AG1123">
        <f t="shared" si="53"/>
        <v>481.70102037434168</v>
      </c>
      <c r="AH1123">
        <v>0.17356208480316315</v>
      </c>
      <c r="AI1123">
        <v>573</v>
      </c>
      <c r="AK1123">
        <v>1</v>
      </c>
      <c r="AL1123">
        <v>0</v>
      </c>
      <c r="AM1123">
        <v>4.4000000000000004</v>
      </c>
      <c r="AN1123">
        <v>4.33</v>
      </c>
      <c r="AO1123">
        <v>2.64</v>
      </c>
    </row>
    <row r="1124" spans="1:41" x14ac:dyDescent="0.3">
      <c r="A1124">
        <v>1</v>
      </c>
      <c r="B1124">
        <v>0.73</v>
      </c>
      <c r="C1124">
        <f t="shared" si="51"/>
        <v>0.93313546776018752</v>
      </c>
      <c r="D1124" t="s">
        <v>46</v>
      </c>
      <c r="E1124">
        <v>0</v>
      </c>
      <c r="F1124">
        <v>0</v>
      </c>
      <c r="G1124">
        <v>0</v>
      </c>
      <c r="H1124">
        <v>1</v>
      </c>
      <c r="I1124">
        <v>0</v>
      </c>
      <c r="J1124" t="s">
        <v>48</v>
      </c>
      <c r="K1124">
        <v>0</v>
      </c>
      <c r="L1124">
        <v>0</v>
      </c>
      <c r="M1124">
        <v>1</v>
      </c>
      <c r="N1124">
        <v>0</v>
      </c>
      <c r="O1124">
        <v>0</v>
      </c>
      <c r="P1124">
        <v>0</v>
      </c>
      <c r="Q1124">
        <v>0</v>
      </c>
      <c r="R1124" t="s">
        <v>41</v>
      </c>
      <c r="S1124">
        <v>0</v>
      </c>
      <c r="T1124">
        <v>0</v>
      </c>
      <c r="U1124">
        <v>0</v>
      </c>
      <c r="V1124">
        <v>0</v>
      </c>
      <c r="W1124">
        <v>1</v>
      </c>
      <c r="X1124">
        <v>0</v>
      </c>
      <c r="Y1124">
        <v>0</v>
      </c>
      <c r="Z1124">
        <v>0</v>
      </c>
      <c r="AA1124">
        <v>62.7</v>
      </c>
      <c r="AB1124">
        <v>56</v>
      </c>
      <c r="AC1124">
        <v>2961</v>
      </c>
      <c r="AD1124">
        <v>7.993282328101591</v>
      </c>
      <c r="AE1124">
        <f t="shared" si="52"/>
        <v>2960.9999999999991</v>
      </c>
      <c r="AF1124">
        <v>8.0469458151377484</v>
      </c>
      <c r="AG1124">
        <f t="shared" si="53"/>
        <v>3124.2383833473159</v>
      </c>
      <c r="AH1124">
        <v>-5.366348703615742E-2</v>
      </c>
      <c r="AI1124">
        <v>2961</v>
      </c>
      <c r="AK1124">
        <v>1</v>
      </c>
      <c r="AL1124">
        <v>0</v>
      </c>
      <c r="AM1124">
        <v>5.75</v>
      </c>
      <c r="AN1124">
        <v>5.73</v>
      </c>
      <c r="AO1124">
        <v>3.6</v>
      </c>
    </row>
    <row r="1125" spans="1:41" x14ac:dyDescent="0.3">
      <c r="A1125">
        <v>1</v>
      </c>
      <c r="B1125">
        <v>0.31</v>
      </c>
      <c r="C1125">
        <f t="shared" si="51"/>
        <v>0.77294828243535307</v>
      </c>
      <c r="D1125" t="s">
        <v>46</v>
      </c>
      <c r="E1125">
        <v>0</v>
      </c>
      <c r="F1125">
        <v>0</v>
      </c>
      <c r="G1125">
        <v>0</v>
      </c>
      <c r="H1125">
        <v>1</v>
      </c>
      <c r="I1125">
        <v>0</v>
      </c>
      <c r="J1125" t="s">
        <v>40</v>
      </c>
      <c r="K1125">
        <v>0</v>
      </c>
      <c r="L1125">
        <v>1</v>
      </c>
      <c r="M1125">
        <v>0</v>
      </c>
      <c r="N1125">
        <v>0</v>
      </c>
      <c r="O1125">
        <v>0</v>
      </c>
      <c r="P1125">
        <v>0</v>
      </c>
      <c r="Q1125">
        <v>0</v>
      </c>
      <c r="R1125" t="s">
        <v>41</v>
      </c>
      <c r="S1125">
        <v>0</v>
      </c>
      <c r="T1125">
        <v>0</v>
      </c>
      <c r="U1125">
        <v>0</v>
      </c>
      <c r="V1125">
        <v>0</v>
      </c>
      <c r="W1125">
        <v>1</v>
      </c>
      <c r="X1125">
        <v>0</v>
      </c>
      <c r="Y1125">
        <v>0</v>
      </c>
      <c r="Z1125">
        <v>0</v>
      </c>
      <c r="AA1125">
        <v>61.9</v>
      </c>
      <c r="AB1125">
        <v>56</v>
      </c>
      <c r="AC1125">
        <v>816</v>
      </c>
      <c r="AD1125">
        <v>6.7044143549641069</v>
      </c>
      <c r="AE1125">
        <f t="shared" si="52"/>
        <v>815.99999999999989</v>
      </c>
      <c r="AF1125">
        <v>6.5803617171942825</v>
      </c>
      <c r="AG1125">
        <f t="shared" si="53"/>
        <v>720.80000785683137</v>
      </c>
      <c r="AH1125">
        <v>0.12405263776982434</v>
      </c>
      <c r="AI1125">
        <v>816</v>
      </c>
      <c r="AK1125">
        <v>1</v>
      </c>
      <c r="AL1125">
        <v>0</v>
      </c>
      <c r="AM1125">
        <v>4.37</v>
      </c>
      <c r="AN1125">
        <v>4.32</v>
      </c>
      <c r="AO1125">
        <v>2.69</v>
      </c>
    </row>
    <row r="1126" spans="1:41" x14ac:dyDescent="0.3">
      <c r="A1126">
        <v>1</v>
      </c>
      <c r="B1126">
        <v>0.9</v>
      </c>
      <c r="C1126">
        <f t="shared" si="51"/>
        <v>0.97709755787710961</v>
      </c>
      <c r="D1126" t="s">
        <v>46</v>
      </c>
      <c r="E1126">
        <v>0</v>
      </c>
      <c r="F1126">
        <v>0</v>
      </c>
      <c r="G1126">
        <v>0</v>
      </c>
      <c r="H1126">
        <v>1</v>
      </c>
      <c r="I1126">
        <v>0</v>
      </c>
      <c r="J1126" t="s">
        <v>38</v>
      </c>
      <c r="K1126">
        <v>0</v>
      </c>
      <c r="L1126">
        <v>0</v>
      </c>
      <c r="M1126">
        <v>0</v>
      </c>
      <c r="N1126">
        <v>0</v>
      </c>
      <c r="O1126">
        <v>1</v>
      </c>
      <c r="P1126">
        <v>0</v>
      </c>
      <c r="Q1126">
        <v>0</v>
      </c>
      <c r="R1126" t="s">
        <v>49</v>
      </c>
      <c r="S1126">
        <v>0</v>
      </c>
      <c r="T1126">
        <v>0</v>
      </c>
      <c r="U1126">
        <v>0</v>
      </c>
      <c r="V1126">
        <v>0</v>
      </c>
      <c r="W1126">
        <v>0</v>
      </c>
      <c r="X1126">
        <v>1</v>
      </c>
      <c r="Y1126">
        <v>0</v>
      </c>
      <c r="Z1126">
        <v>0</v>
      </c>
      <c r="AA1126">
        <v>60.7</v>
      </c>
      <c r="AB1126">
        <v>58</v>
      </c>
      <c r="AC1126">
        <v>4082</v>
      </c>
      <c r="AD1126">
        <v>8.3143423433697894</v>
      </c>
      <c r="AE1126">
        <f t="shared" si="52"/>
        <v>4081.9999999999973</v>
      </c>
      <c r="AF1126">
        <v>8.249823452274482</v>
      </c>
      <c r="AG1126">
        <f t="shared" si="53"/>
        <v>3826.9501224553114</v>
      </c>
      <c r="AH1126">
        <v>6.4518891095307396E-2</v>
      </c>
      <c r="AI1126">
        <v>4082</v>
      </c>
      <c r="AK1126">
        <v>1</v>
      </c>
      <c r="AL1126">
        <v>0</v>
      </c>
      <c r="AM1126">
        <v>6.21</v>
      </c>
      <c r="AN1126">
        <v>6.17</v>
      </c>
      <c r="AO1126">
        <v>3.76</v>
      </c>
    </row>
    <row r="1127" spans="1:41" x14ac:dyDescent="0.3">
      <c r="A1127">
        <v>1</v>
      </c>
      <c r="B1127">
        <v>0.72</v>
      </c>
      <c r="C1127">
        <f t="shared" si="51"/>
        <v>0.93030941457244143</v>
      </c>
      <c r="D1127" t="s">
        <v>37</v>
      </c>
      <c r="E1127">
        <v>0</v>
      </c>
      <c r="F1127">
        <v>0</v>
      </c>
      <c r="G1127">
        <v>1</v>
      </c>
      <c r="H1127">
        <v>0</v>
      </c>
      <c r="I1127">
        <v>0</v>
      </c>
      <c r="J1127" t="s">
        <v>40</v>
      </c>
      <c r="K1127">
        <v>0</v>
      </c>
      <c r="L1127">
        <v>1</v>
      </c>
      <c r="M1127">
        <v>0</v>
      </c>
      <c r="N1127">
        <v>0</v>
      </c>
      <c r="O1127">
        <v>0</v>
      </c>
      <c r="P1127">
        <v>0</v>
      </c>
      <c r="Q1127">
        <v>0</v>
      </c>
      <c r="R1127" t="s">
        <v>49</v>
      </c>
      <c r="S1127">
        <v>0</v>
      </c>
      <c r="T1127">
        <v>0</v>
      </c>
      <c r="U1127">
        <v>0</v>
      </c>
      <c r="V1127">
        <v>0</v>
      </c>
      <c r="W1127">
        <v>0</v>
      </c>
      <c r="X1127">
        <v>1</v>
      </c>
      <c r="Y1127">
        <v>0</v>
      </c>
      <c r="Z1127">
        <v>0</v>
      </c>
      <c r="AA1127">
        <v>61.4</v>
      </c>
      <c r="AB1127">
        <v>56</v>
      </c>
      <c r="AC1127">
        <v>3601</v>
      </c>
      <c r="AD1127">
        <v>8.1889668636488757</v>
      </c>
      <c r="AE1127">
        <f t="shared" si="52"/>
        <v>3601.0000000000018</v>
      </c>
      <c r="AF1127">
        <v>8.0380859864210983</v>
      </c>
      <c r="AG1127">
        <f t="shared" si="53"/>
        <v>3096.6804260584008</v>
      </c>
      <c r="AH1127">
        <v>0.15088087722777743</v>
      </c>
      <c r="AI1127">
        <v>3601</v>
      </c>
      <c r="AK1127">
        <v>1</v>
      </c>
      <c r="AL1127">
        <v>0</v>
      </c>
      <c r="AM1127">
        <v>5.78</v>
      </c>
      <c r="AN1127">
        <v>5.8</v>
      </c>
      <c r="AO1127">
        <v>3.55</v>
      </c>
    </row>
    <row r="1128" spans="1:41" x14ac:dyDescent="0.3">
      <c r="A1128">
        <v>1</v>
      </c>
      <c r="B1128">
        <v>0.41</v>
      </c>
      <c r="C1128">
        <f t="shared" si="51"/>
        <v>0.82196092099022677</v>
      </c>
      <c r="D1128" t="s">
        <v>37</v>
      </c>
      <c r="E1128">
        <v>0</v>
      </c>
      <c r="F1128">
        <v>0</v>
      </c>
      <c r="G1128">
        <v>1</v>
      </c>
      <c r="H1128">
        <v>0</v>
      </c>
      <c r="I1128">
        <v>0</v>
      </c>
      <c r="J1128" t="s">
        <v>48</v>
      </c>
      <c r="K1128">
        <v>0</v>
      </c>
      <c r="L1128">
        <v>0</v>
      </c>
      <c r="M1128">
        <v>1</v>
      </c>
      <c r="N1128">
        <v>0</v>
      </c>
      <c r="O1128">
        <v>0</v>
      </c>
      <c r="P1128">
        <v>0</v>
      </c>
      <c r="Q1128">
        <v>0</v>
      </c>
      <c r="R1128" t="s">
        <v>36</v>
      </c>
      <c r="S1128">
        <v>0</v>
      </c>
      <c r="T1128">
        <v>0</v>
      </c>
      <c r="U1128">
        <v>1</v>
      </c>
      <c r="V1128">
        <v>0</v>
      </c>
      <c r="W1128">
        <v>0</v>
      </c>
      <c r="X1128">
        <v>0</v>
      </c>
      <c r="Y1128">
        <v>0</v>
      </c>
      <c r="Z1128">
        <v>0</v>
      </c>
      <c r="AA1128">
        <v>61.4</v>
      </c>
      <c r="AB1128">
        <v>56</v>
      </c>
      <c r="AC1128">
        <v>824</v>
      </c>
      <c r="AD1128">
        <v>6.7141705299094721</v>
      </c>
      <c r="AE1128">
        <f t="shared" si="52"/>
        <v>824.00000000000034</v>
      </c>
      <c r="AF1128">
        <v>6.8525312963881717</v>
      </c>
      <c r="AG1128">
        <f t="shared" si="53"/>
        <v>946.27317549485235</v>
      </c>
      <c r="AH1128">
        <v>-0.13836076647869966</v>
      </c>
      <c r="AI1128">
        <v>824</v>
      </c>
      <c r="AK1128">
        <v>1</v>
      </c>
      <c r="AL1128">
        <v>0</v>
      </c>
      <c r="AM1128">
        <v>4.7699999999999996</v>
      </c>
      <c r="AN1128">
        <v>4.8</v>
      </c>
      <c r="AO1128">
        <v>2.94</v>
      </c>
    </row>
    <row r="1129" spans="1:41" x14ac:dyDescent="0.3">
      <c r="A1129">
        <v>1</v>
      </c>
      <c r="B1129">
        <v>0.4</v>
      </c>
      <c r="C1129">
        <f t="shared" si="51"/>
        <v>0.81750984625132994</v>
      </c>
      <c r="D1129" t="s">
        <v>52</v>
      </c>
      <c r="E1129">
        <v>0</v>
      </c>
      <c r="F1129">
        <v>0</v>
      </c>
      <c r="G1129">
        <v>0</v>
      </c>
      <c r="H1129">
        <v>0</v>
      </c>
      <c r="I1129">
        <v>1</v>
      </c>
      <c r="J1129" t="s">
        <v>51</v>
      </c>
      <c r="K1129">
        <v>1</v>
      </c>
      <c r="L1129">
        <v>0</v>
      </c>
      <c r="M1129">
        <v>0</v>
      </c>
      <c r="N1129">
        <v>0</v>
      </c>
      <c r="O1129">
        <v>0</v>
      </c>
      <c r="P1129">
        <v>0</v>
      </c>
      <c r="Q1129">
        <v>0</v>
      </c>
      <c r="R1129" t="s">
        <v>41</v>
      </c>
      <c r="S1129">
        <v>0</v>
      </c>
      <c r="T1129">
        <v>0</v>
      </c>
      <c r="U1129">
        <v>0</v>
      </c>
      <c r="V1129">
        <v>0</v>
      </c>
      <c r="W1129">
        <v>1</v>
      </c>
      <c r="X1129">
        <v>0</v>
      </c>
      <c r="Y1129">
        <v>0</v>
      </c>
      <c r="Z1129">
        <v>0</v>
      </c>
      <c r="AA1129">
        <v>63.1</v>
      </c>
      <c r="AB1129">
        <v>55</v>
      </c>
      <c r="AC1129">
        <v>967</v>
      </c>
      <c r="AD1129">
        <v>6.8741984954532942</v>
      </c>
      <c r="AE1129">
        <f t="shared" si="52"/>
        <v>966.99999999999989</v>
      </c>
      <c r="AF1129">
        <v>7.026716909311185</v>
      </c>
      <c r="AG1129">
        <f t="shared" si="53"/>
        <v>1126.3267006743461</v>
      </c>
      <c r="AH1129">
        <v>-0.15251841385789078</v>
      </c>
      <c r="AI1129">
        <v>967</v>
      </c>
      <c r="AK1129">
        <v>1</v>
      </c>
      <c r="AL1129">
        <v>0</v>
      </c>
      <c r="AM1129">
        <v>4.7</v>
      </c>
      <c r="AN1129">
        <v>4.74</v>
      </c>
      <c r="AO1129">
        <v>2.98</v>
      </c>
    </row>
    <row r="1130" spans="1:41" x14ac:dyDescent="0.3">
      <c r="A1130">
        <v>1</v>
      </c>
      <c r="B1130">
        <v>0.27</v>
      </c>
      <c r="C1130">
        <f t="shared" si="51"/>
        <v>0.74981977819724854</v>
      </c>
      <c r="D1130" t="s">
        <v>52</v>
      </c>
      <c r="E1130">
        <v>0</v>
      </c>
      <c r="F1130">
        <v>0</v>
      </c>
      <c r="G1130">
        <v>0</v>
      </c>
      <c r="H1130">
        <v>0</v>
      </c>
      <c r="I1130">
        <v>1</v>
      </c>
      <c r="J1130" t="s">
        <v>40</v>
      </c>
      <c r="K1130">
        <v>0</v>
      </c>
      <c r="L1130">
        <v>1</v>
      </c>
      <c r="M1130">
        <v>0</v>
      </c>
      <c r="N1130">
        <v>0</v>
      </c>
      <c r="O1130">
        <v>0</v>
      </c>
      <c r="P1130">
        <v>0</v>
      </c>
      <c r="Q1130">
        <v>0</v>
      </c>
      <c r="R1130" t="s">
        <v>41</v>
      </c>
      <c r="S1130">
        <v>0</v>
      </c>
      <c r="T1130">
        <v>0</v>
      </c>
      <c r="U1130">
        <v>0</v>
      </c>
      <c r="V1130">
        <v>0</v>
      </c>
      <c r="W1130">
        <v>1</v>
      </c>
      <c r="X1130">
        <v>0</v>
      </c>
      <c r="Y1130">
        <v>0</v>
      </c>
      <c r="Z1130">
        <v>0</v>
      </c>
      <c r="AA1130">
        <v>61.9</v>
      </c>
      <c r="AB1130">
        <v>59</v>
      </c>
      <c r="AC1130">
        <v>470</v>
      </c>
      <c r="AD1130">
        <v>6.1527326947041043</v>
      </c>
      <c r="AE1130">
        <f t="shared" si="52"/>
        <v>470.00000000000006</v>
      </c>
      <c r="AF1130">
        <v>6.3366338905538644</v>
      </c>
      <c r="AG1130">
        <f t="shared" si="53"/>
        <v>564.89162046132412</v>
      </c>
      <c r="AH1130">
        <v>-0.18390119584976006</v>
      </c>
      <c r="AI1130">
        <v>470</v>
      </c>
      <c r="AK1130">
        <v>1</v>
      </c>
      <c r="AL1130">
        <v>0</v>
      </c>
      <c r="AM1130">
        <v>4.16</v>
      </c>
      <c r="AN1130">
        <v>4.21</v>
      </c>
      <c r="AO1130">
        <v>2.59</v>
      </c>
    </row>
    <row r="1131" spans="1:41" x14ac:dyDescent="0.3">
      <c r="A1131">
        <v>1</v>
      </c>
      <c r="B1131">
        <v>0.26</v>
      </c>
      <c r="C1131">
        <f t="shared" si="51"/>
        <v>0.74362270092788685</v>
      </c>
      <c r="D1131" t="s">
        <v>37</v>
      </c>
      <c r="E1131">
        <v>0</v>
      </c>
      <c r="F1131">
        <v>0</v>
      </c>
      <c r="G1131">
        <v>1</v>
      </c>
      <c r="H1131">
        <v>0</v>
      </c>
      <c r="I1131">
        <v>0</v>
      </c>
      <c r="J1131" t="s">
        <v>40</v>
      </c>
      <c r="K1131">
        <v>0</v>
      </c>
      <c r="L1131">
        <v>1</v>
      </c>
      <c r="M1131">
        <v>0</v>
      </c>
      <c r="N1131">
        <v>0</v>
      </c>
      <c r="O1131">
        <v>0</v>
      </c>
      <c r="P1131">
        <v>0</v>
      </c>
      <c r="Q1131">
        <v>0</v>
      </c>
      <c r="R1131" t="s">
        <v>39</v>
      </c>
      <c r="S1131">
        <v>0</v>
      </c>
      <c r="T1131">
        <v>0</v>
      </c>
      <c r="U1131">
        <v>0</v>
      </c>
      <c r="V1131">
        <v>0</v>
      </c>
      <c r="W1131">
        <v>0</v>
      </c>
      <c r="X1131">
        <v>0</v>
      </c>
      <c r="Y1131">
        <v>0</v>
      </c>
      <c r="Z1131">
        <v>1</v>
      </c>
      <c r="AA1131">
        <v>62.3</v>
      </c>
      <c r="AB1131">
        <v>57</v>
      </c>
      <c r="AC1131">
        <v>769</v>
      </c>
      <c r="AD1131">
        <v>6.6450909695056444</v>
      </c>
      <c r="AE1131">
        <f t="shared" si="52"/>
        <v>769.00000000000034</v>
      </c>
      <c r="AF1131">
        <v>6.4932338978666859</v>
      </c>
      <c r="AG1131">
        <f t="shared" si="53"/>
        <v>660.65640767969182</v>
      </c>
      <c r="AH1131">
        <v>0.15185707163895845</v>
      </c>
      <c r="AI1131">
        <v>769</v>
      </c>
      <c r="AK1131">
        <v>1</v>
      </c>
      <c r="AL1131">
        <v>0</v>
      </c>
      <c r="AM1131">
        <v>4.09</v>
      </c>
      <c r="AN1131">
        <v>4.0599999999999996</v>
      </c>
      <c r="AO1131">
        <v>2.54</v>
      </c>
    </row>
    <row r="1132" spans="1:41" x14ac:dyDescent="0.3">
      <c r="A1132">
        <v>1</v>
      </c>
      <c r="B1132">
        <v>0.52</v>
      </c>
      <c r="C1132">
        <f t="shared" si="51"/>
        <v>0.86606230248622262</v>
      </c>
      <c r="D1132" t="s">
        <v>52</v>
      </c>
      <c r="E1132">
        <v>0</v>
      </c>
      <c r="F1132">
        <v>0</v>
      </c>
      <c r="G1132">
        <v>0</v>
      </c>
      <c r="H1132">
        <v>0</v>
      </c>
      <c r="I1132">
        <v>1</v>
      </c>
      <c r="J1132" t="s">
        <v>40</v>
      </c>
      <c r="K1132">
        <v>0</v>
      </c>
      <c r="L1132">
        <v>1</v>
      </c>
      <c r="M1132">
        <v>0</v>
      </c>
      <c r="N1132">
        <v>0</v>
      </c>
      <c r="O1132">
        <v>0</v>
      </c>
      <c r="P1132">
        <v>0</v>
      </c>
      <c r="Q1132">
        <v>0</v>
      </c>
      <c r="R1132" t="s">
        <v>36</v>
      </c>
      <c r="S1132">
        <v>0</v>
      </c>
      <c r="T1132">
        <v>0</v>
      </c>
      <c r="U1132">
        <v>1</v>
      </c>
      <c r="V1132">
        <v>0</v>
      </c>
      <c r="W1132">
        <v>0</v>
      </c>
      <c r="X1132">
        <v>0</v>
      </c>
      <c r="Y1132">
        <v>0</v>
      </c>
      <c r="Z1132">
        <v>0</v>
      </c>
      <c r="AA1132">
        <v>63</v>
      </c>
      <c r="AB1132">
        <v>54</v>
      </c>
      <c r="AC1132">
        <v>1330</v>
      </c>
      <c r="AD1132">
        <v>7.1929342212157996</v>
      </c>
      <c r="AE1132">
        <f t="shared" si="52"/>
        <v>1330.0000000000002</v>
      </c>
      <c r="AF1132">
        <v>7.258036990804575</v>
      </c>
      <c r="AG1132">
        <f t="shared" si="53"/>
        <v>1419.4673730135228</v>
      </c>
      <c r="AH1132">
        <v>-6.5102769588775367E-2</v>
      </c>
      <c r="AI1132">
        <v>1330</v>
      </c>
      <c r="AK1132">
        <v>1</v>
      </c>
      <c r="AL1132">
        <v>0</v>
      </c>
      <c r="AM1132">
        <v>5.1100000000000003</v>
      </c>
      <c r="AN1132">
        <v>5.15</v>
      </c>
      <c r="AO1132">
        <v>3.23</v>
      </c>
    </row>
    <row r="1133" spans="1:41" x14ac:dyDescent="0.3">
      <c r="A1133">
        <v>1</v>
      </c>
      <c r="B1133">
        <v>0.42</v>
      </c>
      <c r="C1133">
        <f t="shared" si="51"/>
        <v>0.82632809503848892</v>
      </c>
      <c r="D1133" t="s">
        <v>37</v>
      </c>
      <c r="E1133">
        <v>0</v>
      </c>
      <c r="F1133">
        <v>0</v>
      </c>
      <c r="G1133">
        <v>1</v>
      </c>
      <c r="H1133">
        <v>0</v>
      </c>
      <c r="I1133">
        <v>0</v>
      </c>
      <c r="J1133" t="s">
        <v>40</v>
      </c>
      <c r="K1133">
        <v>0</v>
      </c>
      <c r="L1133">
        <v>1</v>
      </c>
      <c r="M1133">
        <v>0</v>
      </c>
      <c r="N1133">
        <v>0</v>
      </c>
      <c r="O1133">
        <v>0</v>
      </c>
      <c r="P1133">
        <v>0</v>
      </c>
      <c r="Q1133">
        <v>0</v>
      </c>
      <c r="R1133" t="s">
        <v>49</v>
      </c>
      <c r="S1133">
        <v>0</v>
      </c>
      <c r="T1133">
        <v>0</v>
      </c>
      <c r="U1133">
        <v>0</v>
      </c>
      <c r="V1133">
        <v>0</v>
      </c>
      <c r="W1133">
        <v>0</v>
      </c>
      <c r="X1133">
        <v>1</v>
      </c>
      <c r="Y1133">
        <v>0</v>
      </c>
      <c r="Z1133">
        <v>0</v>
      </c>
      <c r="AA1133">
        <v>61.7</v>
      </c>
      <c r="AB1133">
        <v>56</v>
      </c>
      <c r="AC1133">
        <v>958</v>
      </c>
      <c r="AD1133">
        <v>6.8648477779708603</v>
      </c>
      <c r="AE1133">
        <f t="shared" si="52"/>
        <v>957.99999999999977</v>
      </c>
      <c r="AF1133">
        <v>7.0849177763027704</v>
      </c>
      <c r="AG1133">
        <f t="shared" si="53"/>
        <v>1193.8250707415912</v>
      </c>
      <c r="AH1133">
        <v>-0.2200699983319101</v>
      </c>
      <c r="AI1133">
        <v>958</v>
      </c>
      <c r="AK1133">
        <v>1</v>
      </c>
      <c r="AL1133">
        <v>0</v>
      </c>
      <c r="AM1133">
        <v>4.8</v>
      </c>
      <c r="AN1133">
        <v>4.82</v>
      </c>
      <c r="AO1133">
        <v>2.97</v>
      </c>
    </row>
    <row r="1134" spans="1:41" x14ac:dyDescent="0.3">
      <c r="A1134">
        <v>1</v>
      </c>
      <c r="B1134">
        <v>0.91</v>
      </c>
      <c r="C1134">
        <f t="shared" si="51"/>
        <v>0.97947465398452693</v>
      </c>
      <c r="D1134" t="s">
        <v>46</v>
      </c>
      <c r="E1134">
        <v>0</v>
      </c>
      <c r="F1134">
        <v>0</v>
      </c>
      <c r="G1134">
        <v>0</v>
      </c>
      <c r="H1134">
        <v>1</v>
      </c>
      <c r="I1134">
        <v>0</v>
      </c>
      <c r="J1134" t="s">
        <v>38</v>
      </c>
      <c r="K1134">
        <v>0</v>
      </c>
      <c r="L1134">
        <v>0</v>
      </c>
      <c r="M1134">
        <v>0</v>
      </c>
      <c r="N1134">
        <v>0</v>
      </c>
      <c r="O1134">
        <v>1</v>
      </c>
      <c r="P1134">
        <v>0</v>
      </c>
      <c r="Q1134">
        <v>0</v>
      </c>
      <c r="R1134" t="s">
        <v>49</v>
      </c>
      <c r="S1134">
        <v>0</v>
      </c>
      <c r="T1134">
        <v>0</v>
      </c>
      <c r="U1134">
        <v>0</v>
      </c>
      <c r="V1134">
        <v>0</v>
      </c>
      <c r="W1134">
        <v>0</v>
      </c>
      <c r="X1134">
        <v>1</v>
      </c>
      <c r="Y1134">
        <v>0</v>
      </c>
      <c r="Z1134">
        <v>0</v>
      </c>
      <c r="AA1134">
        <v>62.8</v>
      </c>
      <c r="AB1134">
        <v>58</v>
      </c>
      <c r="AC1134">
        <v>4128</v>
      </c>
      <c r="AD1134">
        <v>8.325548307161398</v>
      </c>
      <c r="AE1134">
        <f t="shared" si="52"/>
        <v>4127.9999999999973</v>
      </c>
      <c r="AF1134">
        <v>8.2485952087350825</v>
      </c>
      <c r="AG1134">
        <f t="shared" si="53"/>
        <v>3822.2525811447367</v>
      </c>
      <c r="AH1134">
        <v>7.6953098426315591E-2</v>
      </c>
      <c r="AI1134">
        <v>4128</v>
      </c>
      <c r="AK1134">
        <v>1</v>
      </c>
      <c r="AL1134">
        <v>0</v>
      </c>
      <c r="AM1134">
        <v>6.17</v>
      </c>
      <c r="AN1134">
        <v>6.15</v>
      </c>
      <c r="AO1134">
        <v>3.87</v>
      </c>
    </row>
    <row r="1135" spans="1:41" x14ac:dyDescent="0.3">
      <c r="A1135">
        <v>1</v>
      </c>
      <c r="B1135">
        <v>1</v>
      </c>
      <c r="C1135">
        <f t="shared" si="51"/>
        <v>1</v>
      </c>
      <c r="D1135" t="s">
        <v>42</v>
      </c>
      <c r="E1135">
        <v>1</v>
      </c>
      <c r="F1135">
        <v>0</v>
      </c>
      <c r="G1135">
        <v>0</v>
      </c>
      <c r="H1135">
        <v>0</v>
      </c>
      <c r="I1135">
        <v>0</v>
      </c>
      <c r="J1135" t="s">
        <v>44</v>
      </c>
      <c r="K1135">
        <v>0</v>
      </c>
      <c r="L1135">
        <v>0</v>
      </c>
      <c r="M1135">
        <v>0</v>
      </c>
      <c r="N1135">
        <v>0</v>
      </c>
      <c r="O1135">
        <v>0</v>
      </c>
      <c r="P1135">
        <v>1</v>
      </c>
      <c r="Q1135">
        <v>0</v>
      </c>
      <c r="R1135" t="s">
        <v>36</v>
      </c>
      <c r="S1135">
        <v>0</v>
      </c>
      <c r="T1135">
        <v>0</v>
      </c>
      <c r="U1135">
        <v>1</v>
      </c>
      <c r="V1135">
        <v>0</v>
      </c>
      <c r="W1135">
        <v>0</v>
      </c>
      <c r="X1135">
        <v>0</v>
      </c>
      <c r="Y1135">
        <v>0</v>
      </c>
      <c r="Z1135">
        <v>0</v>
      </c>
      <c r="AA1135">
        <v>67.900000000000006</v>
      </c>
      <c r="AB1135">
        <v>62</v>
      </c>
      <c r="AC1135">
        <v>2856</v>
      </c>
      <c r="AD1135">
        <v>7.9571773234594749</v>
      </c>
      <c r="AE1135">
        <f t="shared" si="52"/>
        <v>2856</v>
      </c>
      <c r="AF1135">
        <v>8.0044336259286322</v>
      </c>
      <c r="AG1135">
        <f t="shared" si="53"/>
        <v>2994.2037814161808</v>
      </c>
      <c r="AH1135">
        <v>-4.7256302469157241E-2</v>
      </c>
      <c r="AI1135">
        <v>2856</v>
      </c>
      <c r="AK1135">
        <v>1</v>
      </c>
      <c r="AL1135">
        <v>0</v>
      </c>
      <c r="AM1135">
        <v>6.19</v>
      </c>
      <c r="AN1135">
        <v>6.03</v>
      </c>
      <c r="AO1135">
        <v>4.1500000000000004</v>
      </c>
    </row>
    <row r="1136" spans="1:41" x14ac:dyDescent="0.3">
      <c r="A1136">
        <v>1</v>
      </c>
      <c r="B1136">
        <v>0.41</v>
      </c>
      <c r="C1136">
        <f t="shared" si="51"/>
        <v>0.82196092099022677</v>
      </c>
      <c r="D1136" t="s">
        <v>46</v>
      </c>
      <c r="E1136">
        <v>0</v>
      </c>
      <c r="F1136">
        <v>0</v>
      </c>
      <c r="G1136">
        <v>0</v>
      </c>
      <c r="H1136">
        <v>1</v>
      </c>
      <c r="I1136">
        <v>0</v>
      </c>
      <c r="J1136" t="s">
        <v>40</v>
      </c>
      <c r="K1136">
        <v>0</v>
      </c>
      <c r="L1136">
        <v>1</v>
      </c>
      <c r="M1136">
        <v>0</v>
      </c>
      <c r="N1136">
        <v>0</v>
      </c>
      <c r="O1136">
        <v>0</v>
      </c>
      <c r="P1136">
        <v>0</v>
      </c>
      <c r="Q1136">
        <v>0</v>
      </c>
      <c r="R1136" t="s">
        <v>36</v>
      </c>
      <c r="S1136">
        <v>0</v>
      </c>
      <c r="T1136">
        <v>0</v>
      </c>
      <c r="U1136">
        <v>1</v>
      </c>
      <c r="V1136">
        <v>0</v>
      </c>
      <c r="W1136">
        <v>0</v>
      </c>
      <c r="X1136">
        <v>0</v>
      </c>
      <c r="Y1136">
        <v>0</v>
      </c>
      <c r="Z1136">
        <v>0</v>
      </c>
      <c r="AA1136">
        <v>61.3</v>
      </c>
      <c r="AB1136">
        <v>58</v>
      </c>
      <c r="AC1136">
        <v>755</v>
      </c>
      <c r="AD1136">
        <v>6.6267177492490248</v>
      </c>
      <c r="AE1136">
        <f t="shared" si="52"/>
        <v>755.00000000000011</v>
      </c>
      <c r="AF1136">
        <v>6.8731588158968346</v>
      </c>
      <c r="AG1136">
        <f t="shared" si="53"/>
        <v>965.9951523192135</v>
      </c>
      <c r="AH1136">
        <v>-0.24644106664780985</v>
      </c>
      <c r="AI1136">
        <v>755</v>
      </c>
      <c r="AK1136">
        <v>1</v>
      </c>
      <c r="AL1136">
        <v>0</v>
      </c>
      <c r="AM1136">
        <v>4.76</v>
      </c>
      <c r="AN1136">
        <v>4.8</v>
      </c>
      <c r="AO1136">
        <v>2.93</v>
      </c>
    </row>
    <row r="1137" spans="1:41" x14ac:dyDescent="0.3">
      <c r="A1137">
        <v>1</v>
      </c>
      <c r="B1137">
        <v>0.3</v>
      </c>
      <c r="C1137">
        <f t="shared" si="51"/>
        <v>0.76739499771787789</v>
      </c>
      <c r="D1137" t="s">
        <v>37</v>
      </c>
      <c r="E1137">
        <v>0</v>
      </c>
      <c r="F1137">
        <v>0</v>
      </c>
      <c r="G1137">
        <v>1</v>
      </c>
      <c r="H1137">
        <v>0</v>
      </c>
      <c r="I1137">
        <v>0</v>
      </c>
      <c r="J1137" t="s">
        <v>40</v>
      </c>
      <c r="K1137">
        <v>0</v>
      </c>
      <c r="L1137">
        <v>1</v>
      </c>
      <c r="M1137">
        <v>0</v>
      </c>
      <c r="N1137">
        <v>0</v>
      </c>
      <c r="O1137">
        <v>0</v>
      </c>
      <c r="P1137">
        <v>0</v>
      </c>
      <c r="Q1137">
        <v>0</v>
      </c>
      <c r="R1137" t="s">
        <v>43</v>
      </c>
      <c r="S1137">
        <v>0</v>
      </c>
      <c r="T1137">
        <v>0</v>
      </c>
      <c r="U1137">
        <v>0</v>
      </c>
      <c r="V1137">
        <v>0</v>
      </c>
      <c r="W1137">
        <v>0</v>
      </c>
      <c r="X1137">
        <v>0</v>
      </c>
      <c r="Y1137">
        <v>1</v>
      </c>
      <c r="Z1137">
        <v>0</v>
      </c>
      <c r="AA1137">
        <v>62.1</v>
      </c>
      <c r="AB1137">
        <v>56</v>
      </c>
      <c r="AC1137">
        <v>838</v>
      </c>
      <c r="AD1137">
        <v>6.7310181004820828</v>
      </c>
      <c r="AE1137">
        <f t="shared" si="52"/>
        <v>837.99999999999977</v>
      </c>
      <c r="AF1137">
        <v>6.7768207496664825</v>
      </c>
      <c r="AG1137">
        <f t="shared" si="53"/>
        <v>877.27520831915172</v>
      </c>
      <c r="AH1137">
        <v>-4.5802649184399691E-2</v>
      </c>
      <c r="AI1137">
        <v>838</v>
      </c>
      <c r="AK1137">
        <v>1</v>
      </c>
      <c r="AL1137">
        <v>0</v>
      </c>
      <c r="AM1137">
        <v>4.3</v>
      </c>
      <c r="AN1137">
        <v>4.33</v>
      </c>
      <c r="AO1137">
        <v>2.68</v>
      </c>
    </row>
    <row r="1138" spans="1:41" x14ac:dyDescent="0.3">
      <c r="A1138">
        <v>1</v>
      </c>
      <c r="B1138">
        <v>0.5</v>
      </c>
      <c r="C1138">
        <f t="shared" si="51"/>
        <v>0.85862494972146253</v>
      </c>
      <c r="D1138" t="s">
        <v>37</v>
      </c>
      <c r="E1138">
        <v>0</v>
      </c>
      <c r="F1138">
        <v>0</v>
      </c>
      <c r="G1138">
        <v>1</v>
      </c>
      <c r="H1138">
        <v>0</v>
      </c>
      <c r="I1138">
        <v>0</v>
      </c>
      <c r="J1138" t="s">
        <v>40</v>
      </c>
      <c r="K1138">
        <v>0</v>
      </c>
      <c r="L1138">
        <v>1</v>
      </c>
      <c r="M1138">
        <v>0</v>
      </c>
      <c r="N1138">
        <v>0</v>
      </c>
      <c r="O1138">
        <v>0</v>
      </c>
      <c r="P1138">
        <v>0</v>
      </c>
      <c r="Q1138">
        <v>0</v>
      </c>
      <c r="R1138" t="s">
        <v>39</v>
      </c>
      <c r="S1138">
        <v>0</v>
      </c>
      <c r="T1138">
        <v>0</v>
      </c>
      <c r="U1138">
        <v>0</v>
      </c>
      <c r="V1138">
        <v>0</v>
      </c>
      <c r="W1138">
        <v>0</v>
      </c>
      <c r="X1138">
        <v>0</v>
      </c>
      <c r="Y1138">
        <v>0</v>
      </c>
      <c r="Z1138">
        <v>1</v>
      </c>
      <c r="AA1138">
        <v>62.2</v>
      </c>
      <c r="AB1138">
        <v>57</v>
      </c>
      <c r="AC1138">
        <v>2346</v>
      </c>
      <c r="AD1138">
        <v>7.7604670292134204</v>
      </c>
      <c r="AE1138">
        <f t="shared" si="52"/>
        <v>2345.9999999999991</v>
      </c>
      <c r="AF1138">
        <v>7.6034709893185397</v>
      </c>
      <c r="AG1138">
        <f t="shared" si="53"/>
        <v>2005.1436625502488</v>
      </c>
      <c r="AH1138">
        <v>0.15699603989488065</v>
      </c>
      <c r="AI1138">
        <v>2346</v>
      </c>
      <c r="AK1138">
        <v>1</v>
      </c>
      <c r="AL1138">
        <v>0</v>
      </c>
      <c r="AM1138">
        <v>5.08</v>
      </c>
      <c r="AN1138">
        <v>5.05</v>
      </c>
      <c r="AO1138">
        <v>3.15</v>
      </c>
    </row>
    <row r="1139" spans="1:41" x14ac:dyDescent="0.3">
      <c r="A1139">
        <v>1</v>
      </c>
      <c r="B1139">
        <v>0.94</v>
      </c>
      <c r="C1139">
        <f t="shared" si="51"/>
        <v>0.98648574738955386</v>
      </c>
      <c r="D1139" t="s">
        <v>46</v>
      </c>
      <c r="E1139">
        <v>0</v>
      </c>
      <c r="F1139">
        <v>0</v>
      </c>
      <c r="G1139">
        <v>0</v>
      </c>
      <c r="H1139">
        <v>1</v>
      </c>
      <c r="I1139">
        <v>0</v>
      </c>
      <c r="J1139" t="s">
        <v>48</v>
      </c>
      <c r="K1139">
        <v>0</v>
      </c>
      <c r="L1139">
        <v>0</v>
      </c>
      <c r="M1139">
        <v>1</v>
      </c>
      <c r="N1139">
        <v>0</v>
      </c>
      <c r="O1139">
        <v>0</v>
      </c>
      <c r="P1139">
        <v>0</v>
      </c>
      <c r="Q1139">
        <v>0</v>
      </c>
      <c r="R1139" t="s">
        <v>45</v>
      </c>
      <c r="S1139">
        <v>0</v>
      </c>
      <c r="T1139">
        <v>0</v>
      </c>
      <c r="U1139">
        <v>0</v>
      </c>
      <c r="V1139">
        <v>1</v>
      </c>
      <c r="W1139">
        <v>0</v>
      </c>
      <c r="X1139">
        <v>0</v>
      </c>
      <c r="Y1139">
        <v>0</v>
      </c>
      <c r="Z1139">
        <v>0</v>
      </c>
      <c r="AA1139">
        <v>62.3</v>
      </c>
      <c r="AB1139">
        <v>59</v>
      </c>
      <c r="AC1139">
        <v>3095</v>
      </c>
      <c r="AD1139">
        <v>8.0375431851186967</v>
      </c>
      <c r="AE1139">
        <f t="shared" si="52"/>
        <v>3095.0000000000009</v>
      </c>
      <c r="AF1139">
        <v>8.10127882651779</v>
      </c>
      <c r="AG1139">
        <f t="shared" si="53"/>
        <v>3298.6838234512661</v>
      </c>
      <c r="AH1139">
        <v>-6.3735641399093268E-2</v>
      </c>
      <c r="AI1139">
        <v>3095</v>
      </c>
      <c r="AK1139">
        <v>1</v>
      </c>
      <c r="AL1139">
        <v>0</v>
      </c>
      <c r="AM1139">
        <v>6.32</v>
      </c>
      <c r="AN1139">
        <v>6.23</v>
      </c>
      <c r="AO1139">
        <v>3.91</v>
      </c>
    </row>
    <row r="1140" spans="1:41" x14ac:dyDescent="0.3">
      <c r="A1140">
        <v>1</v>
      </c>
      <c r="B1140">
        <v>0.25</v>
      </c>
      <c r="C1140">
        <f t="shared" si="51"/>
        <v>0.73723680428418403</v>
      </c>
      <c r="D1140" t="s">
        <v>37</v>
      </c>
      <c r="E1140">
        <v>0</v>
      </c>
      <c r="F1140">
        <v>0</v>
      </c>
      <c r="G1140">
        <v>1</v>
      </c>
      <c r="H1140">
        <v>0</v>
      </c>
      <c r="I1140">
        <v>0</v>
      </c>
      <c r="J1140" t="s">
        <v>38</v>
      </c>
      <c r="K1140">
        <v>0</v>
      </c>
      <c r="L1140">
        <v>0</v>
      </c>
      <c r="M1140">
        <v>0</v>
      </c>
      <c r="N1140">
        <v>0</v>
      </c>
      <c r="O1140">
        <v>1</v>
      </c>
      <c r="P1140">
        <v>0</v>
      </c>
      <c r="Q1140">
        <v>0</v>
      </c>
      <c r="R1140" t="s">
        <v>43</v>
      </c>
      <c r="S1140">
        <v>0</v>
      </c>
      <c r="T1140">
        <v>0</v>
      </c>
      <c r="U1140">
        <v>0</v>
      </c>
      <c r="V1140">
        <v>0</v>
      </c>
      <c r="W1140">
        <v>0</v>
      </c>
      <c r="X1140">
        <v>0</v>
      </c>
      <c r="Y1140">
        <v>1</v>
      </c>
      <c r="Z1140">
        <v>0</v>
      </c>
      <c r="AA1140">
        <v>62.5</v>
      </c>
      <c r="AB1140">
        <v>56</v>
      </c>
      <c r="AC1140">
        <v>450</v>
      </c>
      <c r="AD1140">
        <v>6.1092475827643655</v>
      </c>
      <c r="AE1140">
        <f t="shared" si="52"/>
        <v>450.00000000000006</v>
      </c>
      <c r="AF1140">
        <v>6.2789166040900319</v>
      </c>
      <c r="AG1140">
        <f t="shared" si="53"/>
        <v>533.21067252362616</v>
      </c>
      <c r="AH1140">
        <v>-0.16966902132566641</v>
      </c>
      <c r="AI1140">
        <v>450</v>
      </c>
      <c r="AK1140">
        <v>1</v>
      </c>
      <c r="AL1140">
        <v>0</v>
      </c>
      <c r="AM1140">
        <v>4.03</v>
      </c>
      <c r="AN1140">
        <v>4.0599999999999996</v>
      </c>
      <c r="AO1140">
        <v>2.5299999999999998</v>
      </c>
    </row>
    <row r="1141" spans="1:41" x14ac:dyDescent="0.3">
      <c r="A1141">
        <v>1</v>
      </c>
      <c r="B1141">
        <v>0.34</v>
      </c>
      <c r="C1141">
        <f t="shared" si="51"/>
        <v>0.78880964799645237</v>
      </c>
      <c r="D1141" t="s">
        <v>34</v>
      </c>
      <c r="E1141">
        <v>0</v>
      </c>
      <c r="F1141">
        <v>1</v>
      </c>
      <c r="G1141">
        <v>0</v>
      </c>
      <c r="H1141">
        <v>0</v>
      </c>
      <c r="I1141">
        <v>0</v>
      </c>
      <c r="J1141" t="s">
        <v>48</v>
      </c>
      <c r="K1141">
        <v>0</v>
      </c>
      <c r="L1141">
        <v>0</v>
      </c>
      <c r="M1141">
        <v>1</v>
      </c>
      <c r="N1141">
        <v>0</v>
      </c>
      <c r="O1141">
        <v>0</v>
      </c>
      <c r="P1141">
        <v>0</v>
      </c>
      <c r="Q1141">
        <v>0</v>
      </c>
      <c r="R1141" t="s">
        <v>41</v>
      </c>
      <c r="S1141">
        <v>0</v>
      </c>
      <c r="T1141">
        <v>0</v>
      </c>
      <c r="U1141">
        <v>0</v>
      </c>
      <c r="V1141">
        <v>0</v>
      </c>
      <c r="W1141">
        <v>1</v>
      </c>
      <c r="X1141">
        <v>0</v>
      </c>
      <c r="Y1141">
        <v>0</v>
      </c>
      <c r="Z1141">
        <v>0</v>
      </c>
      <c r="AA1141">
        <v>60.6</v>
      </c>
      <c r="AB1141">
        <v>63</v>
      </c>
      <c r="AC1141">
        <v>696</v>
      </c>
      <c r="AD1141">
        <v>6.5453496603344199</v>
      </c>
      <c r="AE1141">
        <f t="shared" si="52"/>
        <v>696.00000000000023</v>
      </c>
      <c r="AF1141">
        <v>6.6679923388743578</v>
      </c>
      <c r="AG1141">
        <f t="shared" si="53"/>
        <v>786.81436108747971</v>
      </c>
      <c r="AH1141">
        <v>-0.12264267853993793</v>
      </c>
      <c r="AI1141">
        <v>696</v>
      </c>
      <c r="AK1141">
        <v>1</v>
      </c>
      <c r="AL1141">
        <v>0</v>
      </c>
      <c r="AM1141">
        <v>4.46</v>
      </c>
      <c r="AN1141">
        <v>4.59</v>
      </c>
      <c r="AO1141">
        <v>2.74</v>
      </c>
    </row>
    <row r="1142" spans="1:41" x14ac:dyDescent="0.3">
      <c r="A1142">
        <v>1</v>
      </c>
      <c r="B1142">
        <v>0.3</v>
      </c>
      <c r="C1142">
        <f t="shared" si="51"/>
        <v>0.76739499771787789</v>
      </c>
      <c r="D1142" t="s">
        <v>52</v>
      </c>
      <c r="E1142">
        <v>0</v>
      </c>
      <c r="F1142">
        <v>0</v>
      </c>
      <c r="G1142">
        <v>0</v>
      </c>
      <c r="H1142">
        <v>0</v>
      </c>
      <c r="I1142">
        <v>1</v>
      </c>
      <c r="J1142" t="s">
        <v>51</v>
      </c>
      <c r="K1142">
        <v>1</v>
      </c>
      <c r="L1142">
        <v>0</v>
      </c>
      <c r="M1142">
        <v>0</v>
      </c>
      <c r="N1142">
        <v>0</v>
      </c>
      <c r="O1142">
        <v>0</v>
      </c>
      <c r="P1142">
        <v>0</v>
      </c>
      <c r="Q1142">
        <v>0</v>
      </c>
      <c r="R1142" t="s">
        <v>36</v>
      </c>
      <c r="S1142">
        <v>0</v>
      </c>
      <c r="T1142">
        <v>0</v>
      </c>
      <c r="U1142">
        <v>1</v>
      </c>
      <c r="V1142">
        <v>0</v>
      </c>
      <c r="W1142">
        <v>0</v>
      </c>
      <c r="X1142">
        <v>0</v>
      </c>
      <c r="Y1142">
        <v>0</v>
      </c>
      <c r="Z1142">
        <v>0</v>
      </c>
      <c r="AA1142">
        <v>58.8</v>
      </c>
      <c r="AB1142">
        <v>63</v>
      </c>
      <c r="AC1142">
        <v>479</v>
      </c>
      <c r="AD1142">
        <v>6.1717005974109149</v>
      </c>
      <c r="AE1142">
        <f t="shared" si="52"/>
        <v>478.99999999999983</v>
      </c>
      <c r="AF1142">
        <v>6.3969302596510591</v>
      </c>
      <c r="AG1142">
        <f t="shared" si="53"/>
        <v>600.00036266105724</v>
      </c>
      <c r="AH1142">
        <v>-0.22522966224014418</v>
      </c>
      <c r="AI1142">
        <v>479</v>
      </c>
      <c r="AK1142">
        <v>1</v>
      </c>
      <c r="AL1142">
        <v>0</v>
      </c>
      <c r="AM1142">
        <v>4.32</v>
      </c>
      <c r="AN1142">
        <v>4.3499999999999996</v>
      </c>
      <c r="AO1142">
        <v>2.5499999999999998</v>
      </c>
    </row>
    <row r="1143" spans="1:41" x14ac:dyDescent="0.3">
      <c r="A1143">
        <v>1</v>
      </c>
      <c r="B1143">
        <v>0.7</v>
      </c>
      <c r="C1143">
        <f t="shared" si="51"/>
        <v>0.9245641699070527</v>
      </c>
      <c r="D1143" t="s">
        <v>37</v>
      </c>
      <c r="E1143">
        <v>0</v>
      </c>
      <c r="F1143">
        <v>0</v>
      </c>
      <c r="G1143">
        <v>1</v>
      </c>
      <c r="H1143">
        <v>0</v>
      </c>
      <c r="I1143">
        <v>0</v>
      </c>
      <c r="J1143" t="s">
        <v>51</v>
      </c>
      <c r="K1143">
        <v>1</v>
      </c>
      <c r="L1143">
        <v>0</v>
      </c>
      <c r="M1143">
        <v>0</v>
      </c>
      <c r="N1143">
        <v>0</v>
      </c>
      <c r="O1143">
        <v>0</v>
      </c>
      <c r="P1143">
        <v>0</v>
      </c>
      <c r="Q1143">
        <v>0</v>
      </c>
      <c r="R1143" t="s">
        <v>41</v>
      </c>
      <c r="S1143">
        <v>0</v>
      </c>
      <c r="T1143">
        <v>0</v>
      </c>
      <c r="U1143">
        <v>0</v>
      </c>
      <c r="V1143">
        <v>0</v>
      </c>
      <c r="W1143">
        <v>1</v>
      </c>
      <c r="X1143">
        <v>0</v>
      </c>
      <c r="Y1143">
        <v>0</v>
      </c>
      <c r="Z1143">
        <v>0</v>
      </c>
      <c r="AA1143">
        <v>62</v>
      </c>
      <c r="AB1143">
        <v>57</v>
      </c>
      <c r="AC1143">
        <v>3335</v>
      </c>
      <c r="AD1143">
        <v>8.1122279583497239</v>
      </c>
      <c r="AE1143">
        <f t="shared" si="52"/>
        <v>3334.9999999999991</v>
      </c>
      <c r="AF1143">
        <v>8.0898762316629025</v>
      </c>
      <c r="AG1143">
        <f t="shared" si="53"/>
        <v>3261.2839015612253</v>
      </c>
      <c r="AH1143">
        <v>2.2351726686821394E-2</v>
      </c>
      <c r="AI1143">
        <v>3335</v>
      </c>
      <c r="AK1143">
        <v>1</v>
      </c>
      <c r="AL1143">
        <v>0</v>
      </c>
      <c r="AM1143">
        <v>5.69</v>
      </c>
      <c r="AN1143">
        <v>5.76</v>
      </c>
      <c r="AO1143">
        <v>3.55</v>
      </c>
    </row>
    <row r="1144" spans="1:41" x14ac:dyDescent="0.3">
      <c r="A1144">
        <v>1</v>
      </c>
      <c r="B1144">
        <v>0.32</v>
      </c>
      <c r="C1144">
        <f t="shared" si="51"/>
        <v>0.77836353222053056</v>
      </c>
      <c r="D1144" t="s">
        <v>37</v>
      </c>
      <c r="E1144">
        <v>0</v>
      </c>
      <c r="F1144">
        <v>0</v>
      </c>
      <c r="G1144">
        <v>1</v>
      </c>
      <c r="H1144">
        <v>0</v>
      </c>
      <c r="I1144">
        <v>0</v>
      </c>
      <c r="J1144" t="s">
        <v>38</v>
      </c>
      <c r="K1144">
        <v>0</v>
      </c>
      <c r="L1144">
        <v>0</v>
      </c>
      <c r="M1144">
        <v>0</v>
      </c>
      <c r="N1144">
        <v>0</v>
      </c>
      <c r="O1144">
        <v>1</v>
      </c>
      <c r="P1144">
        <v>0</v>
      </c>
      <c r="Q1144">
        <v>0</v>
      </c>
      <c r="R1144" t="s">
        <v>43</v>
      </c>
      <c r="S1144">
        <v>0</v>
      </c>
      <c r="T1144">
        <v>0</v>
      </c>
      <c r="U1144">
        <v>0</v>
      </c>
      <c r="V1144">
        <v>0</v>
      </c>
      <c r="W1144">
        <v>0</v>
      </c>
      <c r="X1144">
        <v>0</v>
      </c>
      <c r="Y1144">
        <v>1</v>
      </c>
      <c r="Z1144">
        <v>0</v>
      </c>
      <c r="AA1144">
        <v>62.9</v>
      </c>
      <c r="AB1144">
        <v>57</v>
      </c>
      <c r="AC1144">
        <v>936</v>
      </c>
      <c r="AD1144">
        <v>6.8416154764775916</v>
      </c>
      <c r="AE1144">
        <f t="shared" si="52"/>
        <v>935.99999999999955</v>
      </c>
      <c r="AF1144">
        <v>6.6773555168426757</v>
      </c>
      <c r="AG1144">
        <f t="shared" si="53"/>
        <v>794.21604152917962</v>
      </c>
      <c r="AH1144">
        <v>0.16425995963491591</v>
      </c>
      <c r="AI1144">
        <v>936</v>
      </c>
      <c r="AK1144">
        <v>1</v>
      </c>
      <c r="AL1144">
        <v>0</v>
      </c>
      <c r="AM1144">
        <v>4.38</v>
      </c>
      <c r="AN1144">
        <v>4.33</v>
      </c>
      <c r="AO1144">
        <v>2.74</v>
      </c>
    </row>
    <row r="1145" spans="1:41" x14ac:dyDescent="0.3">
      <c r="A1145">
        <v>1</v>
      </c>
      <c r="B1145">
        <v>0.34</v>
      </c>
      <c r="C1145">
        <f t="shared" si="51"/>
        <v>0.78880964799645237</v>
      </c>
      <c r="D1145" t="s">
        <v>46</v>
      </c>
      <c r="E1145">
        <v>0</v>
      </c>
      <c r="F1145">
        <v>0</v>
      </c>
      <c r="G1145">
        <v>0</v>
      </c>
      <c r="H1145">
        <v>1</v>
      </c>
      <c r="I1145">
        <v>0</v>
      </c>
      <c r="J1145" t="s">
        <v>51</v>
      </c>
      <c r="K1145">
        <v>1</v>
      </c>
      <c r="L1145">
        <v>0</v>
      </c>
      <c r="M1145">
        <v>0</v>
      </c>
      <c r="N1145">
        <v>0</v>
      </c>
      <c r="O1145">
        <v>0</v>
      </c>
      <c r="P1145">
        <v>0</v>
      </c>
      <c r="Q1145">
        <v>0</v>
      </c>
      <c r="R1145" t="s">
        <v>36</v>
      </c>
      <c r="S1145">
        <v>0</v>
      </c>
      <c r="T1145">
        <v>0</v>
      </c>
      <c r="U1145">
        <v>1</v>
      </c>
      <c r="V1145">
        <v>0</v>
      </c>
      <c r="W1145">
        <v>0</v>
      </c>
      <c r="X1145">
        <v>0</v>
      </c>
      <c r="Y1145">
        <v>0</v>
      </c>
      <c r="Z1145">
        <v>0</v>
      </c>
      <c r="AA1145">
        <v>62</v>
      </c>
      <c r="AB1145">
        <v>59</v>
      </c>
      <c r="AC1145">
        <v>803</v>
      </c>
      <c r="AD1145">
        <v>6.6883547139467616</v>
      </c>
      <c r="AE1145">
        <f t="shared" si="52"/>
        <v>803</v>
      </c>
      <c r="AF1145">
        <v>6.5773977571120223</v>
      </c>
      <c r="AG1145">
        <f t="shared" si="53"/>
        <v>718.66674841589884</v>
      </c>
      <c r="AH1145">
        <v>0.11095695683473927</v>
      </c>
      <c r="AI1145">
        <v>803</v>
      </c>
      <c r="AK1145">
        <v>1</v>
      </c>
      <c r="AL1145">
        <v>0</v>
      </c>
      <c r="AM1145">
        <v>4.4800000000000004</v>
      </c>
      <c r="AN1145">
        <v>4.42</v>
      </c>
      <c r="AO1145">
        <v>2.76</v>
      </c>
    </row>
    <row r="1146" spans="1:41" x14ac:dyDescent="0.3">
      <c r="A1146">
        <v>1</v>
      </c>
      <c r="B1146">
        <v>1</v>
      </c>
      <c r="C1146">
        <f t="shared" si="51"/>
        <v>1</v>
      </c>
      <c r="D1146" t="s">
        <v>52</v>
      </c>
      <c r="E1146">
        <v>0</v>
      </c>
      <c r="F1146">
        <v>0</v>
      </c>
      <c r="G1146">
        <v>0</v>
      </c>
      <c r="H1146">
        <v>0</v>
      </c>
      <c r="I1146">
        <v>1</v>
      </c>
      <c r="J1146" t="s">
        <v>51</v>
      </c>
      <c r="K1146">
        <v>1</v>
      </c>
      <c r="L1146">
        <v>0</v>
      </c>
      <c r="M1146">
        <v>0</v>
      </c>
      <c r="N1146">
        <v>0</v>
      </c>
      <c r="O1146">
        <v>0</v>
      </c>
      <c r="P1146">
        <v>0</v>
      </c>
      <c r="Q1146">
        <v>0</v>
      </c>
      <c r="R1146" t="s">
        <v>45</v>
      </c>
      <c r="S1146">
        <v>0</v>
      </c>
      <c r="T1146">
        <v>0</v>
      </c>
      <c r="U1146">
        <v>0</v>
      </c>
      <c r="V1146">
        <v>1</v>
      </c>
      <c r="W1146">
        <v>0</v>
      </c>
      <c r="X1146">
        <v>0</v>
      </c>
      <c r="Y1146">
        <v>0</v>
      </c>
      <c r="Z1146">
        <v>0</v>
      </c>
      <c r="AA1146">
        <v>63.5</v>
      </c>
      <c r="AB1146">
        <v>59</v>
      </c>
      <c r="AC1146">
        <v>4295</v>
      </c>
      <c r="AD1146">
        <v>8.3652068344183554</v>
      </c>
      <c r="AE1146">
        <f t="shared" si="52"/>
        <v>4294.9999999999991</v>
      </c>
      <c r="AF1146">
        <v>8.3176590322416253</v>
      </c>
      <c r="AG1146">
        <f t="shared" si="53"/>
        <v>4095.5612006849528</v>
      </c>
      <c r="AH1146">
        <v>4.7547802176730158E-2</v>
      </c>
      <c r="AI1146">
        <v>4295</v>
      </c>
      <c r="AK1146">
        <v>1</v>
      </c>
      <c r="AL1146">
        <v>0</v>
      </c>
      <c r="AM1146">
        <v>6.35</v>
      </c>
      <c r="AN1146">
        <v>6.32</v>
      </c>
      <c r="AO1146">
        <v>4.0199999999999996</v>
      </c>
    </row>
    <row r="1147" spans="1:41" x14ac:dyDescent="0.3">
      <c r="A1147">
        <v>1</v>
      </c>
      <c r="B1147">
        <v>0.5</v>
      </c>
      <c r="C1147">
        <f t="shared" si="51"/>
        <v>0.85862494972146253</v>
      </c>
      <c r="D1147" t="s">
        <v>37</v>
      </c>
      <c r="E1147">
        <v>0</v>
      </c>
      <c r="F1147">
        <v>0</v>
      </c>
      <c r="G1147">
        <v>1</v>
      </c>
      <c r="H1147">
        <v>0</v>
      </c>
      <c r="I1147">
        <v>0</v>
      </c>
      <c r="J1147" t="s">
        <v>44</v>
      </c>
      <c r="K1147">
        <v>0</v>
      </c>
      <c r="L1147">
        <v>0</v>
      </c>
      <c r="M1147">
        <v>0</v>
      </c>
      <c r="N1147">
        <v>0</v>
      </c>
      <c r="O1147">
        <v>0</v>
      </c>
      <c r="P1147">
        <v>1</v>
      </c>
      <c r="Q1147">
        <v>0</v>
      </c>
      <c r="R1147" t="s">
        <v>39</v>
      </c>
      <c r="S1147">
        <v>0</v>
      </c>
      <c r="T1147">
        <v>0</v>
      </c>
      <c r="U1147">
        <v>0</v>
      </c>
      <c r="V1147">
        <v>0</v>
      </c>
      <c r="W1147">
        <v>0</v>
      </c>
      <c r="X1147">
        <v>0</v>
      </c>
      <c r="Y1147">
        <v>0</v>
      </c>
      <c r="Z1147">
        <v>1</v>
      </c>
      <c r="AA1147">
        <v>60.5</v>
      </c>
      <c r="AB1147">
        <v>57</v>
      </c>
      <c r="AC1147">
        <v>1640</v>
      </c>
      <c r="AD1147">
        <v>7.4024515208182438</v>
      </c>
      <c r="AE1147">
        <f t="shared" si="52"/>
        <v>1639.9999999999993</v>
      </c>
      <c r="AF1147">
        <v>7.255033833941944</v>
      </c>
      <c r="AG1147">
        <f t="shared" si="53"/>
        <v>1415.2108844814375</v>
      </c>
      <c r="AH1147">
        <v>0.14741768687629975</v>
      </c>
      <c r="AI1147">
        <v>1640</v>
      </c>
      <c r="AK1147">
        <v>1</v>
      </c>
      <c r="AL1147">
        <v>0</v>
      </c>
      <c r="AM1147">
        <v>5.14</v>
      </c>
      <c r="AN1147">
        <v>5.17</v>
      </c>
      <c r="AO1147">
        <v>3.12</v>
      </c>
    </row>
    <row r="1148" spans="1:41" x14ac:dyDescent="0.3">
      <c r="A1148">
        <v>1</v>
      </c>
      <c r="B1148">
        <v>0.65</v>
      </c>
      <c r="C1148">
        <f t="shared" si="51"/>
        <v>0.90961925943491617</v>
      </c>
      <c r="D1148" t="s">
        <v>46</v>
      </c>
      <c r="E1148">
        <v>0</v>
      </c>
      <c r="F1148">
        <v>0</v>
      </c>
      <c r="G1148">
        <v>0</v>
      </c>
      <c r="H1148">
        <v>1</v>
      </c>
      <c r="I1148">
        <v>0</v>
      </c>
      <c r="J1148" t="s">
        <v>48</v>
      </c>
      <c r="K1148">
        <v>0</v>
      </c>
      <c r="L1148">
        <v>0</v>
      </c>
      <c r="M1148">
        <v>1</v>
      </c>
      <c r="N1148">
        <v>0</v>
      </c>
      <c r="O1148">
        <v>0</v>
      </c>
      <c r="P1148">
        <v>0</v>
      </c>
      <c r="Q1148">
        <v>0</v>
      </c>
      <c r="R1148" t="s">
        <v>36</v>
      </c>
      <c r="S1148">
        <v>0</v>
      </c>
      <c r="T1148">
        <v>0</v>
      </c>
      <c r="U1148">
        <v>1</v>
      </c>
      <c r="V1148">
        <v>0</v>
      </c>
      <c r="W1148">
        <v>0</v>
      </c>
      <c r="X1148">
        <v>0</v>
      </c>
      <c r="Y1148">
        <v>0</v>
      </c>
      <c r="Z1148">
        <v>0</v>
      </c>
      <c r="AA1148">
        <v>61.4</v>
      </c>
      <c r="AB1148">
        <v>57.8</v>
      </c>
      <c r="AC1148">
        <v>1748</v>
      </c>
      <c r="AD1148">
        <v>7.4662275562154807</v>
      </c>
      <c r="AE1148">
        <f t="shared" si="52"/>
        <v>1748</v>
      </c>
      <c r="AF1148">
        <v>7.6796516506464751</v>
      </c>
      <c r="AG1148">
        <f t="shared" si="53"/>
        <v>2163.8658592694323</v>
      </c>
      <c r="AH1148">
        <v>-0.21342409443099442</v>
      </c>
      <c r="AI1148">
        <v>1748</v>
      </c>
      <c r="AK1148">
        <v>1</v>
      </c>
      <c r="AL1148">
        <v>0</v>
      </c>
      <c r="AM1148">
        <v>5.5</v>
      </c>
      <c r="AN1148">
        <v>5.56</v>
      </c>
      <c r="AO1148">
        <v>3.39</v>
      </c>
    </row>
    <row r="1149" spans="1:41" x14ac:dyDescent="0.3">
      <c r="A1149">
        <v>1</v>
      </c>
      <c r="B1149">
        <v>0.7</v>
      </c>
      <c r="C1149">
        <f t="shared" si="51"/>
        <v>0.9245641699070527</v>
      </c>
      <c r="D1149" t="s">
        <v>46</v>
      </c>
      <c r="E1149">
        <v>0</v>
      </c>
      <c r="F1149">
        <v>0</v>
      </c>
      <c r="G1149">
        <v>0</v>
      </c>
      <c r="H1149">
        <v>1</v>
      </c>
      <c r="I1149">
        <v>0</v>
      </c>
      <c r="J1149" t="s">
        <v>38</v>
      </c>
      <c r="K1149">
        <v>0</v>
      </c>
      <c r="L1149">
        <v>0</v>
      </c>
      <c r="M1149">
        <v>0</v>
      </c>
      <c r="N1149">
        <v>0</v>
      </c>
      <c r="O1149">
        <v>1</v>
      </c>
      <c r="P1149">
        <v>0</v>
      </c>
      <c r="Q1149">
        <v>0</v>
      </c>
      <c r="R1149" t="s">
        <v>41</v>
      </c>
      <c r="S1149">
        <v>0</v>
      </c>
      <c r="T1149">
        <v>0</v>
      </c>
      <c r="U1149">
        <v>0</v>
      </c>
      <c r="V1149">
        <v>0</v>
      </c>
      <c r="W1149">
        <v>1</v>
      </c>
      <c r="X1149">
        <v>0</v>
      </c>
      <c r="Y1149">
        <v>0</v>
      </c>
      <c r="Z1149">
        <v>0</v>
      </c>
      <c r="AA1149">
        <v>62.8</v>
      </c>
      <c r="AB1149">
        <v>60</v>
      </c>
      <c r="AC1149">
        <v>2367</v>
      </c>
      <c r="AD1149">
        <v>7.7693786095139838</v>
      </c>
      <c r="AE1149">
        <f t="shared" si="52"/>
        <v>2367</v>
      </c>
      <c r="AF1149">
        <v>7.8574021772725828</v>
      </c>
      <c r="AG1149">
        <f t="shared" si="53"/>
        <v>2584.7968019899567</v>
      </c>
      <c r="AH1149">
        <v>-8.8023567758598986E-2</v>
      </c>
      <c r="AI1149">
        <v>2367</v>
      </c>
      <c r="AK1149">
        <v>1</v>
      </c>
      <c r="AL1149">
        <v>0</v>
      </c>
      <c r="AM1149">
        <v>5.61</v>
      </c>
      <c r="AN1149">
        <v>5.56</v>
      </c>
      <c r="AO1149">
        <v>3.51</v>
      </c>
    </row>
    <row r="1150" spans="1:41" x14ac:dyDescent="0.3">
      <c r="A1150">
        <v>1</v>
      </c>
      <c r="B1150">
        <v>0.31</v>
      </c>
      <c r="C1150">
        <f t="shared" si="51"/>
        <v>0.77294828243535307</v>
      </c>
      <c r="D1150" t="s">
        <v>37</v>
      </c>
      <c r="E1150">
        <v>0</v>
      </c>
      <c r="F1150">
        <v>0</v>
      </c>
      <c r="G1150">
        <v>1</v>
      </c>
      <c r="H1150">
        <v>0</v>
      </c>
      <c r="I1150">
        <v>0</v>
      </c>
      <c r="J1150" t="s">
        <v>51</v>
      </c>
      <c r="K1150">
        <v>1</v>
      </c>
      <c r="L1150">
        <v>0</v>
      </c>
      <c r="M1150">
        <v>0</v>
      </c>
      <c r="N1150">
        <v>0</v>
      </c>
      <c r="O1150">
        <v>0</v>
      </c>
      <c r="P1150">
        <v>0</v>
      </c>
      <c r="Q1150">
        <v>0</v>
      </c>
      <c r="R1150" t="s">
        <v>41</v>
      </c>
      <c r="S1150">
        <v>0</v>
      </c>
      <c r="T1150">
        <v>0</v>
      </c>
      <c r="U1150">
        <v>0</v>
      </c>
      <c r="V1150">
        <v>0</v>
      </c>
      <c r="W1150">
        <v>1</v>
      </c>
      <c r="X1150">
        <v>0</v>
      </c>
      <c r="Y1150">
        <v>0</v>
      </c>
      <c r="Z1150">
        <v>0</v>
      </c>
      <c r="AA1150">
        <v>61.6</v>
      </c>
      <c r="AB1150">
        <v>55</v>
      </c>
      <c r="AC1150">
        <v>766</v>
      </c>
      <c r="AD1150">
        <v>6.6411821697405911</v>
      </c>
      <c r="AE1150">
        <f t="shared" si="52"/>
        <v>765.99999999999977</v>
      </c>
      <c r="AF1150">
        <v>6.6540421846804563</v>
      </c>
      <c r="AG1150">
        <f t="shared" si="53"/>
        <v>775.91438437316481</v>
      </c>
      <c r="AH1150">
        <v>-1.2860014939865216E-2</v>
      </c>
      <c r="AI1150">
        <v>766</v>
      </c>
      <c r="AK1150">
        <v>1</v>
      </c>
      <c r="AL1150">
        <v>0</v>
      </c>
      <c r="AM1150">
        <v>4.37</v>
      </c>
      <c r="AN1150">
        <v>4.4000000000000004</v>
      </c>
      <c r="AO1150">
        <v>2.7</v>
      </c>
    </row>
    <row r="1151" spans="1:41" x14ac:dyDescent="0.3">
      <c r="A1151">
        <v>1</v>
      </c>
      <c r="B1151">
        <v>0.8</v>
      </c>
      <c r="C1151">
        <f t="shared" si="51"/>
        <v>0.9521151773152291</v>
      </c>
      <c r="D1151" t="s">
        <v>46</v>
      </c>
      <c r="E1151">
        <v>0</v>
      </c>
      <c r="F1151">
        <v>0</v>
      </c>
      <c r="G1151">
        <v>0</v>
      </c>
      <c r="H1151">
        <v>1</v>
      </c>
      <c r="I1151">
        <v>0</v>
      </c>
      <c r="J1151" t="s">
        <v>35</v>
      </c>
      <c r="K1151">
        <v>0</v>
      </c>
      <c r="L1151">
        <v>0</v>
      </c>
      <c r="M1151">
        <v>0</v>
      </c>
      <c r="N1151">
        <v>0</v>
      </c>
      <c r="O1151">
        <v>0</v>
      </c>
      <c r="P1151">
        <v>0</v>
      </c>
      <c r="Q1151">
        <v>1</v>
      </c>
      <c r="R1151" t="s">
        <v>45</v>
      </c>
      <c r="S1151">
        <v>0</v>
      </c>
      <c r="T1151">
        <v>0</v>
      </c>
      <c r="U1151">
        <v>0</v>
      </c>
      <c r="V1151">
        <v>1</v>
      </c>
      <c r="W1151">
        <v>0</v>
      </c>
      <c r="X1151">
        <v>0</v>
      </c>
      <c r="Y1151">
        <v>0</v>
      </c>
      <c r="Z1151">
        <v>0</v>
      </c>
      <c r="AA1151">
        <v>61.4</v>
      </c>
      <c r="AB1151">
        <v>57</v>
      </c>
      <c r="AC1151">
        <v>2074</v>
      </c>
      <c r="AD1151">
        <v>7.6372343887894729</v>
      </c>
      <c r="AE1151">
        <f t="shared" si="52"/>
        <v>2074.0000000000005</v>
      </c>
      <c r="AF1151">
        <v>7.3914326536863744</v>
      </c>
      <c r="AG1151">
        <f t="shared" si="53"/>
        <v>1622.0282538819447</v>
      </c>
      <c r="AH1151">
        <v>0.24580173510309855</v>
      </c>
      <c r="AI1151">
        <v>2074</v>
      </c>
      <c r="AK1151">
        <v>1</v>
      </c>
      <c r="AL1151">
        <v>0</v>
      </c>
      <c r="AM1151">
        <v>5.99</v>
      </c>
      <c r="AN1151">
        <v>5.93</v>
      </c>
      <c r="AO1151">
        <v>3.66</v>
      </c>
    </row>
    <row r="1152" spans="1:41" x14ac:dyDescent="0.3">
      <c r="A1152">
        <v>1</v>
      </c>
      <c r="B1152">
        <v>0.42</v>
      </c>
      <c r="C1152">
        <f t="shared" si="51"/>
        <v>0.82632809503848892</v>
      </c>
      <c r="D1152" t="s">
        <v>46</v>
      </c>
      <c r="E1152">
        <v>0</v>
      </c>
      <c r="F1152">
        <v>0</v>
      </c>
      <c r="G1152">
        <v>0</v>
      </c>
      <c r="H1152">
        <v>1</v>
      </c>
      <c r="I1152">
        <v>0</v>
      </c>
      <c r="J1152" t="s">
        <v>48</v>
      </c>
      <c r="K1152">
        <v>0</v>
      </c>
      <c r="L1152">
        <v>0</v>
      </c>
      <c r="M1152">
        <v>1</v>
      </c>
      <c r="N1152">
        <v>0</v>
      </c>
      <c r="O1152">
        <v>0</v>
      </c>
      <c r="P1152">
        <v>0</v>
      </c>
      <c r="Q1152">
        <v>0</v>
      </c>
      <c r="R1152" t="s">
        <v>36</v>
      </c>
      <c r="S1152">
        <v>0</v>
      </c>
      <c r="T1152">
        <v>0</v>
      </c>
      <c r="U1152">
        <v>1</v>
      </c>
      <c r="V1152">
        <v>0</v>
      </c>
      <c r="W1152">
        <v>0</v>
      </c>
      <c r="X1152">
        <v>0</v>
      </c>
      <c r="Y1152">
        <v>0</v>
      </c>
      <c r="Z1152">
        <v>0</v>
      </c>
      <c r="AA1152">
        <v>62.7</v>
      </c>
      <c r="AB1152">
        <v>55</v>
      </c>
      <c r="AC1152">
        <v>992</v>
      </c>
      <c r="AD1152">
        <v>6.8997231072848724</v>
      </c>
      <c r="AE1152">
        <f t="shared" si="52"/>
        <v>991.99999999999955</v>
      </c>
      <c r="AF1152">
        <v>6.8131123107201201</v>
      </c>
      <c r="AG1152">
        <f t="shared" si="53"/>
        <v>909.6976674340375</v>
      </c>
      <c r="AH1152">
        <v>8.6610796564752235E-2</v>
      </c>
      <c r="AI1152">
        <v>992</v>
      </c>
      <c r="AK1152">
        <v>1</v>
      </c>
      <c r="AL1152">
        <v>0</v>
      </c>
      <c r="AM1152">
        <v>4.83</v>
      </c>
      <c r="AN1152">
        <v>4.8</v>
      </c>
      <c r="AO1152">
        <v>3.02</v>
      </c>
    </row>
    <row r="1153" spans="1:41" x14ac:dyDescent="0.3">
      <c r="A1153">
        <v>1</v>
      </c>
      <c r="B1153">
        <v>0.72</v>
      </c>
      <c r="C1153">
        <f t="shared" si="51"/>
        <v>0.93030941457244143</v>
      </c>
      <c r="D1153" t="s">
        <v>52</v>
      </c>
      <c r="E1153">
        <v>0</v>
      </c>
      <c r="F1153">
        <v>0</v>
      </c>
      <c r="G1153">
        <v>0</v>
      </c>
      <c r="H1153">
        <v>0</v>
      </c>
      <c r="I1153">
        <v>1</v>
      </c>
      <c r="J1153" t="s">
        <v>35</v>
      </c>
      <c r="K1153">
        <v>0</v>
      </c>
      <c r="L1153">
        <v>0</v>
      </c>
      <c r="M1153">
        <v>0</v>
      </c>
      <c r="N1153">
        <v>0</v>
      </c>
      <c r="O1153">
        <v>0</v>
      </c>
      <c r="P1153">
        <v>0</v>
      </c>
      <c r="Q1153">
        <v>1</v>
      </c>
      <c r="R1153" t="s">
        <v>36</v>
      </c>
      <c r="S1153">
        <v>0</v>
      </c>
      <c r="T1153">
        <v>0</v>
      </c>
      <c r="U1153">
        <v>1</v>
      </c>
      <c r="V1153">
        <v>0</v>
      </c>
      <c r="W1153">
        <v>0</v>
      </c>
      <c r="X1153">
        <v>0</v>
      </c>
      <c r="Y1153">
        <v>0</v>
      </c>
      <c r="Z1153">
        <v>0</v>
      </c>
      <c r="AA1153">
        <v>61.1</v>
      </c>
      <c r="AB1153">
        <v>57</v>
      </c>
      <c r="AC1153">
        <v>1866</v>
      </c>
      <c r="AD1153">
        <v>7.5315523814072893</v>
      </c>
      <c r="AE1153">
        <f t="shared" si="52"/>
        <v>1866.0000000000005</v>
      </c>
      <c r="AF1153">
        <v>7.3843227468608479</v>
      </c>
      <c r="AG1153">
        <f t="shared" si="53"/>
        <v>1610.5366845310919</v>
      </c>
      <c r="AH1153">
        <v>0.14722963454644145</v>
      </c>
      <c r="AI1153">
        <v>1866</v>
      </c>
      <c r="AK1153">
        <v>1</v>
      </c>
      <c r="AL1153">
        <v>0</v>
      </c>
      <c r="AM1153">
        <v>5.75</v>
      </c>
      <c r="AN1153">
        <v>5.8</v>
      </c>
      <c r="AO1153">
        <v>3.53</v>
      </c>
    </row>
    <row r="1154" spans="1:41" x14ac:dyDescent="0.3">
      <c r="A1154">
        <v>1</v>
      </c>
      <c r="B1154">
        <v>0.31</v>
      </c>
      <c r="C1154">
        <f t="shared" si="51"/>
        <v>0.77294828243535307</v>
      </c>
      <c r="D1154" t="s">
        <v>37</v>
      </c>
      <c r="E1154">
        <v>0</v>
      </c>
      <c r="F1154">
        <v>0</v>
      </c>
      <c r="G1154">
        <v>1</v>
      </c>
      <c r="H1154">
        <v>0</v>
      </c>
      <c r="I1154">
        <v>0</v>
      </c>
      <c r="J1154" t="s">
        <v>51</v>
      </c>
      <c r="K1154">
        <v>1</v>
      </c>
      <c r="L1154">
        <v>0</v>
      </c>
      <c r="M1154">
        <v>0</v>
      </c>
      <c r="N1154">
        <v>0</v>
      </c>
      <c r="O1154">
        <v>0</v>
      </c>
      <c r="P1154">
        <v>0</v>
      </c>
      <c r="Q1154">
        <v>0</v>
      </c>
      <c r="R1154" t="s">
        <v>49</v>
      </c>
      <c r="S1154">
        <v>0</v>
      </c>
      <c r="T1154">
        <v>0</v>
      </c>
      <c r="U1154">
        <v>0</v>
      </c>
      <c r="V1154">
        <v>0</v>
      </c>
      <c r="W1154">
        <v>0</v>
      </c>
      <c r="X1154">
        <v>1</v>
      </c>
      <c r="Y1154">
        <v>0</v>
      </c>
      <c r="Z1154">
        <v>0</v>
      </c>
      <c r="AA1154">
        <v>60.2</v>
      </c>
      <c r="AB1154">
        <v>56</v>
      </c>
      <c r="AC1154">
        <v>804</v>
      </c>
      <c r="AD1154">
        <v>6.6895992691789665</v>
      </c>
      <c r="AE1154">
        <f t="shared" si="52"/>
        <v>804.00000000000011</v>
      </c>
      <c r="AF1154">
        <v>6.5592592866202182</v>
      </c>
      <c r="AG1154">
        <f t="shared" si="53"/>
        <v>705.7487434038004</v>
      </c>
      <c r="AH1154">
        <v>0.13033998255874835</v>
      </c>
      <c r="AI1154">
        <v>804</v>
      </c>
      <c r="AK1154">
        <v>1</v>
      </c>
      <c r="AL1154">
        <v>0</v>
      </c>
      <c r="AM1154">
        <v>4.46</v>
      </c>
      <c r="AN1154">
        <v>4.41</v>
      </c>
      <c r="AO1154">
        <v>2.67</v>
      </c>
    </row>
    <row r="1155" spans="1:41" x14ac:dyDescent="0.3">
      <c r="A1155">
        <v>1</v>
      </c>
      <c r="B1155">
        <v>0.8</v>
      </c>
      <c r="C1155">
        <f t="shared" ref="C1155:C1218" si="54">(B1155^0.2199)</f>
        <v>0.9521151773152291</v>
      </c>
      <c r="D1155" t="s">
        <v>37</v>
      </c>
      <c r="E1155">
        <v>0</v>
      </c>
      <c r="F1155">
        <v>0</v>
      </c>
      <c r="G1155">
        <v>1</v>
      </c>
      <c r="H1155">
        <v>0</v>
      </c>
      <c r="I1155">
        <v>0</v>
      </c>
      <c r="J1155" t="s">
        <v>44</v>
      </c>
      <c r="K1155">
        <v>0</v>
      </c>
      <c r="L1155">
        <v>0</v>
      </c>
      <c r="M1155">
        <v>0</v>
      </c>
      <c r="N1155">
        <v>0</v>
      </c>
      <c r="O1155">
        <v>0</v>
      </c>
      <c r="P1155">
        <v>1</v>
      </c>
      <c r="Q1155">
        <v>0</v>
      </c>
      <c r="R1155" t="s">
        <v>41</v>
      </c>
      <c r="S1155">
        <v>0</v>
      </c>
      <c r="T1155">
        <v>0</v>
      </c>
      <c r="U1155">
        <v>0</v>
      </c>
      <c r="V1155">
        <v>0</v>
      </c>
      <c r="W1155">
        <v>1</v>
      </c>
      <c r="X1155">
        <v>0</v>
      </c>
      <c r="Y1155">
        <v>0</v>
      </c>
      <c r="Z1155">
        <v>0</v>
      </c>
      <c r="AA1155">
        <v>62.2</v>
      </c>
      <c r="AB1155">
        <v>58</v>
      </c>
      <c r="AC1155">
        <v>2906</v>
      </c>
      <c r="AD1155">
        <v>7.9745328441302279</v>
      </c>
      <c r="AE1155">
        <f t="shared" ref="AE1155:AE1218" si="55">EXP(AD1155)</f>
        <v>2905.9999999999991</v>
      </c>
      <c r="AF1155">
        <v>7.9823133255091996</v>
      </c>
      <c r="AG1155">
        <f t="shared" ref="AG1155:AG1218" si="56">EXP(AF1155)</f>
        <v>2928.6982661007933</v>
      </c>
      <c r="AH1155">
        <v>-7.7804813789716931E-3</v>
      </c>
      <c r="AI1155">
        <v>2906</v>
      </c>
      <c r="AK1155">
        <v>1</v>
      </c>
      <c r="AL1155">
        <v>0</v>
      </c>
      <c r="AM1155">
        <v>5.92</v>
      </c>
      <c r="AN1155">
        <v>5.95</v>
      </c>
      <c r="AO1155">
        <v>3.69</v>
      </c>
    </row>
    <row r="1156" spans="1:41" x14ac:dyDescent="0.3">
      <c r="A1156">
        <v>1</v>
      </c>
      <c r="B1156">
        <v>0.53</v>
      </c>
      <c r="C1156">
        <f t="shared" si="54"/>
        <v>0.86969758421831245</v>
      </c>
      <c r="D1156" t="s">
        <v>37</v>
      </c>
      <c r="E1156">
        <v>0</v>
      </c>
      <c r="F1156">
        <v>0</v>
      </c>
      <c r="G1156">
        <v>1</v>
      </c>
      <c r="H1156">
        <v>0</v>
      </c>
      <c r="I1156">
        <v>0</v>
      </c>
      <c r="J1156" t="s">
        <v>38</v>
      </c>
      <c r="K1156">
        <v>0</v>
      </c>
      <c r="L1156">
        <v>0</v>
      </c>
      <c r="M1156">
        <v>0</v>
      </c>
      <c r="N1156">
        <v>0</v>
      </c>
      <c r="O1156">
        <v>1</v>
      </c>
      <c r="P1156">
        <v>0</v>
      </c>
      <c r="Q1156">
        <v>0</v>
      </c>
      <c r="R1156" t="s">
        <v>49</v>
      </c>
      <c r="S1156">
        <v>0</v>
      </c>
      <c r="T1156">
        <v>0</v>
      </c>
      <c r="U1156">
        <v>0</v>
      </c>
      <c r="V1156">
        <v>0</v>
      </c>
      <c r="W1156">
        <v>0</v>
      </c>
      <c r="X1156">
        <v>1</v>
      </c>
      <c r="Y1156">
        <v>0</v>
      </c>
      <c r="Z1156">
        <v>0</v>
      </c>
      <c r="AA1156">
        <v>62.1</v>
      </c>
      <c r="AB1156">
        <v>54</v>
      </c>
      <c r="AC1156">
        <v>1353</v>
      </c>
      <c r="AD1156">
        <v>7.2100796281707877</v>
      </c>
      <c r="AE1156">
        <f t="shared" si="55"/>
        <v>1352.9999999999995</v>
      </c>
      <c r="AF1156">
        <v>7.2613495746063332</v>
      </c>
      <c r="AG1156">
        <f t="shared" si="56"/>
        <v>1424.1772743049603</v>
      </c>
      <c r="AH1156">
        <v>-5.1269946435545499E-2</v>
      </c>
      <c r="AI1156">
        <v>1353</v>
      </c>
      <c r="AK1156">
        <v>1</v>
      </c>
      <c r="AL1156">
        <v>0</v>
      </c>
      <c r="AM1156">
        <v>5.21</v>
      </c>
      <c r="AN1156">
        <v>5.23</v>
      </c>
      <c r="AO1156">
        <v>3.24</v>
      </c>
    </row>
    <row r="1157" spans="1:41" x14ac:dyDescent="0.3">
      <c r="A1157">
        <v>1</v>
      </c>
      <c r="B1157">
        <v>0.71</v>
      </c>
      <c r="C1157">
        <f t="shared" si="54"/>
        <v>0.92745257402238301</v>
      </c>
      <c r="D1157" t="s">
        <v>52</v>
      </c>
      <c r="E1157">
        <v>0</v>
      </c>
      <c r="F1157">
        <v>0</v>
      </c>
      <c r="G1157">
        <v>0</v>
      </c>
      <c r="H1157">
        <v>0</v>
      </c>
      <c r="I1157">
        <v>1</v>
      </c>
      <c r="J1157" t="s">
        <v>51</v>
      </c>
      <c r="K1157">
        <v>1</v>
      </c>
      <c r="L1157">
        <v>0</v>
      </c>
      <c r="M1157">
        <v>0</v>
      </c>
      <c r="N1157">
        <v>0</v>
      </c>
      <c r="O1157">
        <v>0</v>
      </c>
      <c r="P1157">
        <v>0</v>
      </c>
      <c r="Q1157">
        <v>0</v>
      </c>
      <c r="R1157" t="s">
        <v>53</v>
      </c>
      <c r="S1157">
        <v>1</v>
      </c>
      <c r="T1157">
        <v>0</v>
      </c>
      <c r="U1157">
        <v>0</v>
      </c>
      <c r="V1157">
        <v>0</v>
      </c>
      <c r="W1157">
        <v>0</v>
      </c>
      <c r="X1157">
        <v>0</v>
      </c>
      <c r="Y1157">
        <v>0</v>
      </c>
      <c r="Z1157">
        <v>0</v>
      </c>
      <c r="AA1157">
        <v>59.7</v>
      </c>
      <c r="AB1157">
        <v>63</v>
      </c>
      <c r="AC1157">
        <v>1715</v>
      </c>
      <c r="AD1157">
        <v>7.44716835960004</v>
      </c>
      <c r="AE1157">
        <f t="shared" si="55"/>
        <v>1714.9999999999995</v>
      </c>
      <c r="AF1157">
        <v>7.2838465302177102</v>
      </c>
      <c r="AG1157">
        <f t="shared" si="56"/>
        <v>1456.5800424355373</v>
      </c>
      <c r="AH1157">
        <v>0.16332182938232975</v>
      </c>
      <c r="AI1157">
        <v>1715</v>
      </c>
      <c r="AK1157">
        <v>1</v>
      </c>
      <c r="AL1157">
        <v>0</v>
      </c>
      <c r="AM1157">
        <v>5.8</v>
      </c>
      <c r="AN1157">
        <v>5.7</v>
      </c>
      <c r="AO1157">
        <v>3.43</v>
      </c>
    </row>
    <row r="1158" spans="1:41" x14ac:dyDescent="0.3">
      <c r="A1158">
        <v>1</v>
      </c>
      <c r="B1158">
        <v>0.41</v>
      </c>
      <c r="C1158">
        <f t="shared" si="54"/>
        <v>0.82196092099022677</v>
      </c>
      <c r="D1158" t="s">
        <v>46</v>
      </c>
      <c r="E1158">
        <v>0</v>
      </c>
      <c r="F1158">
        <v>0</v>
      </c>
      <c r="G1158">
        <v>0</v>
      </c>
      <c r="H1158">
        <v>1</v>
      </c>
      <c r="I1158">
        <v>0</v>
      </c>
      <c r="J1158" t="s">
        <v>40</v>
      </c>
      <c r="K1158">
        <v>0</v>
      </c>
      <c r="L1158">
        <v>1</v>
      </c>
      <c r="M1158">
        <v>0</v>
      </c>
      <c r="N1158">
        <v>0</v>
      </c>
      <c r="O1158">
        <v>0</v>
      </c>
      <c r="P1158">
        <v>0</v>
      </c>
      <c r="Q1158">
        <v>0</v>
      </c>
      <c r="R1158" t="s">
        <v>41</v>
      </c>
      <c r="S1158">
        <v>0</v>
      </c>
      <c r="T1158">
        <v>0</v>
      </c>
      <c r="U1158">
        <v>0</v>
      </c>
      <c r="V1158">
        <v>0</v>
      </c>
      <c r="W1158">
        <v>1</v>
      </c>
      <c r="X1158">
        <v>0</v>
      </c>
      <c r="Y1158">
        <v>0</v>
      </c>
      <c r="Z1158">
        <v>0</v>
      </c>
      <c r="AA1158">
        <v>61.9</v>
      </c>
      <c r="AB1158">
        <v>59</v>
      </c>
      <c r="AC1158">
        <v>1153</v>
      </c>
      <c r="AD1158">
        <v>7.0501225202690589</v>
      </c>
      <c r="AE1158">
        <f t="shared" si="55"/>
        <v>1153</v>
      </c>
      <c r="AF1158">
        <v>7.0460317270250421</v>
      </c>
      <c r="AG1158">
        <f t="shared" si="56"/>
        <v>1148.2929497385637</v>
      </c>
      <c r="AH1158">
        <v>4.0907932440168437E-3</v>
      </c>
      <c r="AI1158">
        <v>1153</v>
      </c>
      <c r="AK1158">
        <v>1</v>
      </c>
      <c r="AL1158">
        <v>0</v>
      </c>
      <c r="AM1158">
        <v>4.8</v>
      </c>
      <c r="AN1158">
        <v>4.7699999999999996</v>
      </c>
      <c r="AO1158">
        <v>2.96</v>
      </c>
    </row>
    <row r="1159" spans="1:41" x14ac:dyDescent="0.3">
      <c r="A1159">
        <v>1</v>
      </c>
      <c r="B1159">
        <v>0.4</v>
      </c>
      <c r="C1159">
        <f t="shared" si="54"/>
        <v>0.81750984625132994</v>
      </c>
      <c r="D1159" t="s">
        <v>52</v>
      </c>
      <c r="E1159">
        <v>0</v>
      </c>
      <c r="F1159">
        <v>0</v>
      </c>
      <c r="G1159">
        <v>0</v>
      </c>
      <c r="H1159">
        <v>0</v>
      </c>
      <c r="I1159">
        <v>1</v>
      </c>
      <c r="J1159" t="s">
        <v>51</v>
      </c>
      <c r="K1159">
        <v>1</v>
      </c>
      <c r="L1159">
        <v>0</v>
      </c>
      <c r="M1159">
        <v>0</v>
      </c>
      <c r="N1159">
        <v>0</v>
      </c>
      <c r="O1159">
        <v>0</v>
      </c>
      <c r="P1159">
        <v>0</v>
      </c>
      <c r="Q1159">
        <v>0</v>
      </c>
      <c r="R1159" t="s">
        <v>45</v>
      </c>
      <c r="S1159">
        <v>0</v>
      </c>
      <c r="T1159">
        <v>0</v>
      </c>
      <c r="U1159">
        <v>0</v>
      </c>
      <c r="V1159">
        <v>1</v>
      </c>
      <c r="W1159">
        <v>0</v>
      </c>
      <c r="X1159">
        <v>0</v>
      </c>
      <c r="Y1159">
        <v>0</v>
      </c>
      <c r="Z1159">
        <v>0</v>
      </c>
      <c r="AA1159">
        <v>62.8</v>
      </c>
      <c r="AB1159">
        <v>56</v>
      </c>
      <c r="AC1159">
        <v>666</v>
      </c>
      <c r="AD1159">
        <v>6.5012896705403893</v>
      </c>
      <c r="AE1159">
        <f t="shared" si="55"/>
        <v>666.00000000000011</v>
      </c>
      <c r="AF1159">
        <v>6.6406943392057602</v>
      </c>
      <c r="AG1159">
        <f t="shared" si="56"/>
        <v>765.62641294131549</v>
      </c>
      <c r="AH1159">
        <v>-0.13940466866537093</v>
      </c>
      <c r="AI1159">
        <v>666</v>
      </c>
      <c r="AK1159">
        <v>1</v>
      </c>
      <c r="AL1159">
        <v>0</v>
      </c>
      <c r="AM1159">
        <v>4.7</v>
      </c>
      <c r="AN1159">
        <v>4.7300000000000004</v>
      </c>
      <c r="AO1159">
        <v>2.96</v>
      </c>
    </row>
    <row r="1160" spans="1:41" x14ac:dyDescent="0.3">
      <c r="A1160">
        <v>1</v>
      </c>
      <c r="B1160">
        <v>0.32</v>
      </c>
      <c r="C1160">
        <f t="shared" si="54"/>
        <v>0.77836353222053056</v>
      </c>
      <c r="D1160" t="s">
        <v>46</v>
      </c>
      <c r="E1160">
        <v>0</v>
      </c>
      <c r="F1160">
        <v>0</v>
      </c>
      <c r="G1160">
        <v>0</v>
      </c>
      <c r="H1160">
        <v>1</v>
      </c>
      <c r="I1160">
        <v>0</v>
      </c>
      <c r="J1160" t="s">
        <v>38</v>
      </c>
      <c r="K1160">
        <v>0</v>
      </c>
      <c r="L1160">
        <v>0</v>
      </c>
      <c r="M1160">
        <v>0</v>
      </c>
      <c r="N1160">
        <v>0</v>
      </c>
      <c r="O1160">
        <v>1</v>
      </c>
      <c r="P1160">
        <v>0</v>
      </c>
      <c r="Q1160">
        <v>0</v>
      </c>
      <c r="R1160" t="s">
        <v>49</v>
      </c>
      <c r="S1160">
        <v>0</v>
      </c>
      <c r="T1160">
        <v>0</v>
      </c>
      <c r="U1160">
        <v>0</v>
      </c>
      <c r="V1160">
        <v>0</v>
      </c>
      <c r="W1160">
        <v>0</v>
      </c>
      <c r="X1160">
        <v>1</v>
      </c>
      <c r="Y1160">
        <v>0</v>
      </c>
      <c r="Z1160">
        <v>0</v>
      </c>
      <c r="AA1160">
        <v>61.9</v>
      </c>
      <c r="AB1160">
        <v>58</v>
      </c>
      <c r="AC1160">
        <v>648</v>
      </c>
      <c r="AD1160">
        <v>6.4738906963522744</v>
      </c>
      <c r="AE1160">
        <f t="shared" si="55"/>
        <v>647.99999999999989</v>
      </c>
      <c r="AF1160">
        <v>6.3762996071506173</v>
      </c>
      <c r="AG1160">
        <f t="shared" si="56"/>
        <v>587.74877732283687</v>
      </c>
      <c r="AH1160">
        <v>9.7591089201657155E-2</v>
      </c>
      <c r="AI1160">
        <v>648</v>
      </c>
      <c r="AK1160">
        <v>1</v>
      </c>
      <c r="AL1160">
        <v>0</v>
      </c>
      <c r="AM1160">
        <v>4.3899999999999997</v>
      </c>
      <c r="AN1160">
        <v>4.37</v>
      </c>
      <c r="AO1160">
        <v>2.71</v>
      </c>
    </row>
    <row r="1161" spans="1:41" x14ac:dyDescent="0.3">
      <c r="A1161">
        <v>1</v>
      </c>
      <c r="B1161">
        <v>0.74</v>
      </c>
      <c r="C1161">
        <f t="shared" si="54"/>
        <v>0.93593148038297558</v>
      </c>
      <c r="D1161" t="s">
        <v>46</v>
      </c>
      <c r="E1161">
        <v>0</v>
      </c>
      <c r="F1161">
        <v>0</v>
      </c>
      <c r="G1161">
        <v>0</v>
      </c>
      <c r="H1161">
        <v>1</v>
      </c>
      <c r="I1161">
        <v>0</v>
      </c>
      <c r="J1161" t="s">
        <v>40</v>
      </c>
      <c r="K1161">
        <v>0</v>
      </c>
      <c r="L1161">
        <v>1</v>
      </c>
      <c r="M1161">
        <v>0</v>
      </c>
      <c r="N1161">
        <v>0</v>
      </c>
      <c r="O1161">
        <v>0</v>
      </c>
      <c r="P1161">
        <v>0</v>
      </c>
      <c r="Q1161">
        <v>0</v>
      </c>
      <c r="R1161" t="s">
        <v>41</v>
      </c>
      <c r="S1161">
        <v>0</v>
      </c>
      <c r="T1161">
        <v>0</v>
      </c>
      <c r="U1161">
        <v>0</v>
      </c>
      <c r="V1161">
        <v>0</v>
      </c>
      <c r="W1161">
        <v>1</v>
      </c>
      <c r="X1161">
        <v>0</v>
      </c>
      <c r="Y1161">
        <v>0</v>
      </c>
      <c r="Z1161">
        <v>0</v>
      </c>
      <c r="AA1161">
        <v>60</v>
      </c>
      <c r="AB1161">
        <v>57</v>
      </c>
      <c r="AC1161">
        <v>3133</v>
      </c>
      <c r="AD1161">
        <v>8.0497462909521911</v>
      </c>
      <c r="AE1161">
        <f t="shared" si="55"/>
        <v>3132.9999999999977</v>
      </c>
      <c r="AF1161">
        <v>8.0857003707568396</v>
      </c>
      <c r="AG1161">
        <f t="shared" si="56"/>
        <v>3247.6936289059804</v>
      </c>
      <c r="AH1161">
        <v>-3.5954079804648487E-2</v>
      </c>
      <c r="AI1161">
        <v>3133</v>
      </c>
      <c r="AK1161">
        <v>1</v>
      </c>
      <c r="AL1161">
        <v>0</v>
      </c>
      <c r="AM1161">
        <v>5.94</v>
      </c>
      <c r="AN1161">
        <v>5.89</v>
      </c>
      <c r="AO1161">
        <v>3.55</v>
      </c>
    </row>
    <row r="1162" spans="1:41" x14ac:dyDescent="0.3">
      <c r="A1162">
        <v>1</v>
      </c>
      <c r="B1162">
        <v>0.35</v>
      </c>
      <c r="C1162">
        <f t="shared" si="54"/>
        <v>0.79385386390070878</v>
      </c>
      <c r="D1162" t="s">
        <v>46</v>
      </c>
      <c r="E1162">
        <v>0</v>
      </c>
      <c r="F1162">
        <v>0</v>
      </c>
      <c r="G1162">
        <v>0</v>
      </c>
      <c r="H1162">
        <v>1</v>
      </c>
      <c r="I1162">
        <v>0</v>
      </c>
      <c r="J1162" t="s">
        <v>48</v>
      </c>
      <c r="K1162">
        <v>0</v>
      </c>
      <c r="L1162">
        <v>0</v>
      </c>
      <c r="M1162">
        <v>1</v>
      </c>
      <c r="N1162">
        <v>0</v>
      </c>
      <c r="O1162">
        <v>0</v>
      </c>
      <c r="P1162">
        <v>0</v>
      </c>
      <c r="Q1162">
        <v>0</v>
      </c>
      <c r="R1162" t="s">
        <v>36</v>
      </c>
      <c r="S1162">
        <v>0</v>
      </c>
      <c r="T1162">
        <v>0</v>
      </c>
      <c r="U1162">
        <v>1</v>
      </c>
      <c r="V1162">
        <v>0</v>
      </c>
      <c r="W1162">
        <v>0</v>
      </c>
      <c r="X1162">
        <v>0</v>
      </c>
      <c r="Y1162">
        <v>0</v>
      </c>
      <c r="Z1162">
        <v>0</v>
      </c>
      <c r="AA1162">
        <v>62.3</v>
      </c>
      <c r="AB1162">
        <v>58</v>
      </c>
      <c r="AC1162">
        <v>583</v>
      </c>
      <c r="AD1162">
        <v>6.3681871863504922</v>
      </c>
      <c r="AE1162">
        <f t="shared" si="55"/>
        <v>582.99999999999989</v>
      </c>
      <c r="AF1162">
        <v>6.5488044379917856</v>
      </c>
      <c r="AG1162">
        <f t="shared" si="56"/>
        <v>698.40868358691239</v>
      </c>
      <c r="AH1162">
        <v>-0.18061725164129339</v>
      </c>
      <c r="AI1162">
        <v>583</v>
      </c>
      <c r="AK1162">
        <v>1</v>
      </c>
      <c r="AL1162">
        <v>0</v>
      </c>
      <c r="AM1162">
        <v>4.49</v>
      </c>
      <c r="AN1162">
        <v>4.53</v>
      </c>
      <c r="AO1162">
        <v>2.81</v>
      </c>
    </row>
    <row r="1163" spans="1:41" x14ac:dyDescent="0.3">
      <c r="A1163">
        <v>1</v>
      </c>
      <c r="B1163">
        <v>0.33</v>
      </c>
      <c r="C1163">
        <f t="shared" si="54"/>
        <v>0.78364833533306566</v>
      </c>
      <c r="D1163" t="s">
        <v>46</v>
      </c>
      <c r="E1163">
        <v>0</v>
      </c>
      <c r="F1163">
        <v>0</v>
      </c>
      <c r="G1163">
        <v>0</v>
      </c>
      <c r="H1163">
        <v>1</v>
      </c>
      <c r="I1163">
        <v>0</v>
      </c>
      <c r="J1163" t="s">
        <v>48</v>
      </c>
      <c r="K1163">
        <v>0</v>
      </c>
      <c r="L1163">
        <v>0</v>
      </c>
      <c r="M1163">
        <v>1</v>
      </c>
      <c r="N1163">
        <v>0</v>
      </c>
      <c r="O1163">
        <v>0</v>
      </c>
      <c r="P1163">
        <v>0</v>
      </c>
      <c r="Q1163">
        <v>0</v>
      </c>
      <c r="R1163" t="s">
        <v>36</v>
      </c>
      <c r="S1163">
        <v>0</v>
      </c>
      <c r="T1163">
        <v>0</v>
      </c>
      <c r="U1163">
        <v>1</v>
      </c>
      <c r="V1163">
        <v>0</v>
      </c>
      <c r="W1163">
        <v>0</v>
      </c>
      <c r="X1163">
        <v>0</v>
      </c>
      <c r="Y1163">
        <v>0</v>
      </c>
      <c r="Z1163">
        <v>0</v>
      </c>
      <c r="AA1163">
        <v>62.8</v>
      </c>
      <c r="AB1163">
        <v>58</v>
      </c>
      <c r="AC1163">
        <v>705</v>
      </c>
      <c r="AD1163">
        <v>6.5581978028122689</v>
      </c>
      <c r="AE1163">
        <f t="shared" si="55"/>
        <v>705.00000000000023</v>
      </c>
      <c r="AF1163">
        <v>6.4319500690439106</v>
      </c>
      <c r="AG1163">
        <f t="shared" si="56"/>
        <v>621.38450998666406</v>
      </c>
      <c r="AH1163">
        <v>0.12624773376835829</v>
      </c>
      <c r="AI1163">
        <v>705</v>
      </c>
      <c r="AK1163">
        <v>1</v>
      </c>
      <c r="AL1163">
        <v>0</v>
      </c>
      <c r="AM1163">
        <v>4.42</v>
      </c>
      <c r="AN1163">
        <v>4.4000000000000004</v>
      </c>
      <c r="AO1163">
        <v>2.77</v>
      </c>
    </row>
    <row r="1164" spans="1:41" x14ac:dyDescent="0.3">
      <c r="A1164">
        <v>1</v>
      </c>
      <c r="B1164">
        <v>0.72</v>
      </c>
      <c r="C1164">
        <f t="shared" si="54"/>
        <v>0.93030941457244143</v>
      </c>
      <c r="D1164" t="s">
        <v>46</v>
      </c>
      <c r="E1164">
        <v>0</v>
      </c>
      <c r="F1164">
        <v>0</v>
      </c>
      <c r="G1164">
        <v>0</v>
      </c>
      <c r="H1164">
        <v>1</v>
      </c>
      <c r="I1164">
        <v>0</v>
      </c>
      <c r="J1164" t="s">
        <v>38</v>
      </c>
      <c r="K1164">
        <v>0</v>
      </c>
      <c r="L1164">
        <v>0</v>
      </c>
      <c r="M1164">
        <v>0</v>
      </c>
      <c r="N1164">
        <v>0</v>
      </c>
      <c r="O1164">
        <v>1</v>
      </c>
      <c r="P1164">
        <v>0</v>
      </c>
      <c r="Q1164">
        <v>0</v>
      </c>
      <c r="R1164" t="s">
        <v>36</v>
      </c>
      <c r="S1164">
        <v>0</v>
      </c>
      <c r="T1164">
        <v>0</v>
      </c>
      <c r="U1164">
        <v>1</v>
      </c>
      <c r="V1164">
        <v>0</v>
      </c>
      <c r="W1164">
        <v>0</v>
      </c>
      <c r="X1164">
        <v>0</v>
      </c>
      <c r="Y1164">
        <v>0</v>
      </c>
      <c r="Z1164">
        <v>0</v>
      </c>
      <c r="AA1164">
        <v>61.5</v>
      </c>
      <c r="AB1164">
        <v>59</v>
      </c>
      <c r="AC1164">
        <v>2376</v>
      </c>
      <c r="AD1164">
        <v>7.773173680482536</v>
      </c>
      <c r="AE1164">
        <f t="shared" si="55"/>
        <v>2376.0000000000009</v>
      </c>
      <c r="AF1164">
        <v>7.703832062345132</v>
      </c>
      <c r="AG1164">
        <f t="shared" si="56"/>
        <v>2216.8267542692238</v>
      </c>
      <c r="AH1164">
        <v>6.9341618137404026E-2</v>
      </c>
      <c r="AI1164">
        <v>2376</v>
      </c>
      <c r="AK1164">
        <v>1</v>
      </c>
      <c r="AL1164">
        <v>0</v>
      </c>
      <c r="AM1164">
        <v>5.71</v>
      </c>
      <c r="AN1164">
        <v>5.67</v>
      </c>
      <c r="AO1164">
        <v>3.5</v>
      </c>
    </row>
    <row r="1165" spans="1:41" x14ac:dyDescent="0.3">
      <c r="A1165">
        <v>1</v>
      </c>
      <c r="B1165">
        <v>0.9</v>
      </c>
      <c r="C1165">
        <f t="shared" si="54"/>
        <v>0.97709755787710961</v>
      </c>
      <c r="D1165" t="s">
        <v>46</v>
      </c>
      <c r="E1165">
        <v>0</v>
      </c>
      <c r="F1165">
        <v>0</v>
      </c>
      <c r="G1165">
        <v>0</v>
      </c>
      <c r="H1165">
        <v>1</v>
      </c>
      <c r="I1165">
        <v>0</v>
      </c>
      <c r="J1165" t="s">
        <v>47</v>
      </c>
      <c r="K1165">
        <v>0</v>
      </c>
      <c r="L1165">
        <v>0</v>
      </c>
      <c r="M1165">
        <v>0</v>
      </c>
      <c r="N1165">
        <v>1</v>
      </c>
      <c r="O1165">
        <v>0</v>
      </c>
      <c r="P1165">
        <v>0</v>
      </c>
      <c r="Q1165">
        <v>0</v>
      </c>
      <c r="R1165" t="s">
        <v>36</v>
      </c>
      <c r="S1165">
        <v>0</v>
      </c>
      <c r="T1165">
        <v>0</v>
      </c>
      <c r="U1165">
        <v>1</v>
      </c>
      <c r="V1165">
        <v>0</v>
      </c>
      <c r="W1165">
        <v>0</v>
      </c>
      <c r="X1165">
        <v>0</v>
      </c>
      <c r="Y1165">
        <v>0</v>
      </c>
      <c r="Z1165">
        <v>0</v>
      </c>
      <c r="AA1165">
        <v>62.7</v>
      </c>
      <c r="AB1165">
        <v>59</v>
      </c>
      <c r="AC1165">
        <v>3841</v>
      </c>
      <c r="AD1165">
        <v>8.2534880283459042</v>
      </c>
      <c r="AE1165">
        <f t="shared" si="55"/>
        <v>3840.9999999999977</v>
      </c>
      <c r="AF1165">
        <v>8.2080024559151727</v>
      </c>
      <c r="AG1165">
        <f t="shared" si="56"/>
        <v>3670.2037452156555</v>
      </c>
      <c r="AH1165">
        <v>4.548557243073148E-2</v>
      </c>
      <c r="AI1165">
        <v>3841</v>
      </c>
      <c r="AK1165">
        <v>1</v>
      </c>
      <c r="AL1165">
        <v>0</v>
      </c>
      <c r="AM1165">
        <v>6.1</v>
      </c>
      <c r="AN1165">
        <v>6.14</v>
      </c>
      <c r="AO1165">
        <v>3.84</v>
      </c>
    </row>
    <row r="1166" spans="1:41" x14ac:dyDescent="0.3">
      <c r="A1166">
        <v>1</v>
      </c>
      <c r="B1166">
        <v>0.5</v>
      </c>
      <c r="C1166">
        <f t="shared" si="54"/>
        <v>0.85862494972146253</v>
      </c>
      <c r="D1166" t="s">
        <v>37</v>
      </c>
      <c r="E1166">
        <v>0</v>
      </c>
      <c r="F1166">
        <v>0</v>
      </c>
      <c r="G1166">
        <v>1</v>
      </c>
      <c r="H1166">
        <v>0</v>
      </c>
      <c r="I1166">
        <v>0</v>
      </c>
      <c r="J1166" t="s">
        <v>38</v>
      </c>
      <c r="K1166">
        <v>0</v>
      </c>
      <c r="L1166">
        <v>0</v>
      </c>
      <c r="M1166">
        <v>0</v>
      </c>
      <c r="N1166">
        <v>0</v>
      </c>
      <c r="O1166">
        <v>1</v>
      </c>
      <c r="P1166">
        <v>0</v>
      </c>
      <c r="Q1166">
        <v>0</v>
      </c>
      <c r="R1166" t="s">
        <v>43</v>
      </c>
      <c r="S1166">
        <v>0</v>
      </c>
      <c r="T1166">
        <v>0</v>
      </c>
      <c r="U1166">
        <v>0</v>
      </c>
      <c r="V1166">
        <v>0</v>
      </c>
      <c r="W1166">
        <v>0</v>
      </c>
      <c r="X1166">
        <v>0</v>
      </c>
      <c r="Y1166">
        <v>1</v>
      </c>
      <c r="Z1166">
        <v>0</v>
      </c>
      <c r="AA1166">
        <v>61.9</v>
      </c>
      <c r="AB1166">
        <v>54</v>
      </c>
      <c r="AC1166">
        <v>1648</v>
      </c>
      <c r="AD1166">
        <v>7.4073177104694174</v>
      </c>
      <c r="AE1166">
        <f t="shared" si="55"/>
        <v>1648.0000000000007</v>
      </c>
      <c r="AF1166">
        <v>7.4232430816354089</v>
      </c>
      <c r="AG1166">
        <f t="shared" si="56"/>
        <v>1674.4551062540418</v>
      </c>
      <c r="AH1166">
        <v>-1.5925371165991464E-2</v>
      </c>
      <c r="AI1166">
        <v>1648</v>
      </c>
      <c r="AK1166">
        <v>1</v>
      </c>
      <c r="AL1166">
        <v>0</v>
      </c>
      <c r="AM1166">
        <v>5.13</v>
      </c>
      <c r="AN1166">
        <v>5.14</v>
      </c>
      <c r="AO1166">
        <v>3.18</v>
      </c>
    </row>
    <row r="1167" spans="1:41" x14ac:dyDescent="0.3">
      <c r="A1167">
        <v>1</v>
      </c>
      <c r="B1167">
        <v>0.5</v>
      </c>
      <c r="C1167">
        <f t="shared" si="54"/>
        <v>0.85862494972146253</v>
      </c>
      <c r="D1167" t="s">
        <v>46</v>
      </c>
      <c r="E1167">
        <v>0</v>
      </c>
      <c r="F1167">
        <v>0</v>
      </c>
      <c r="G1167">
        <v>0</v>
      </c>
      <c r="H1167">
        <v>1</v>
      </c>
      <c r="I1167">
        <v>0</v>
      </c>
      <c r="J1167" t="s">
        <v>40</v>
      </c>
      <c r="K1167">
        <v>0</v>
      </c>
      <c r="L1167">
        <v>1</v>
      </c>
      <c r="M1167">
        <v>0</v>
      </c>
      <c r="N1167">
        <v>0</v>
      </c>
      <c r="O1167">
        <v>0</v>
      </c>
      <c r="P1167">
        <v>0</v>
      </c>
      <c r="Q1167">
        <v>0</v>
      </c>
      <c r="R1167" t="s">
        <v>49</v>
      </c>
      <c r="S1167">
        <v>0</v>
      </c>
      <c r="T1167">
        <v>0</v>
      </c>
      <c r="U1167">
        <v>0</v>
      </c>
      <c r="V1167">
        <v>0</v>
      </c>
      <c r="W1167">
        <v>0</v>
      </c>
      <c r="X1167">
        <v>1</v>
      </c>
      <c r="Y1167">
        <v>0</v>
      </c>
      <c r="Z1167">
        <v>0</v>
      </c>
      <c r="AA1167">
        <v>61.3</v>
      </c>
      <c r="AB1167">
        <v>58</v>
      </c>
      <c r="AC1167">
        <v>1746</v>
      </c>
      <c r="AD1167">
        <v>7.4650827363995473</v>
      </c>
      <c r="AE1167">
        <f t="shared" si="55"/>
        <v>1745.9999999999998</v>
      </c>
      <c r="AF1167">
        <v>7.3465243496373045</v>
      </c>
      <c r="AG1167">
        <f t="shared" si="56"/>
        <v>1550.797121470566</v>
      </c>
      <c r="AH1167">
        <v>0.11855838676224284</v>
      </c>
      <c r="AI1167">
        <v>1746</v>
      </c>
      <c r="AK1167">
        <v>1</v>
      </c>
      <c r="AL1167">
        <v>0</v>
      </c>
      <c r="AM1167">
        <v>5.12</v>
      </c>
      <c r="AN1167">
        <v>5.0599999999999996</v>
      </c>
      <c r="AO1167">
        <v>3.12</v>
      </c>
    </row>
    <row r="1168" spans="1:41" x14ac:dyDescent="0.3">
      <c r="A1168">
        <v>1</v>
      </c>
      <c r="B1168">
        <v>0.35</v>
      </c>
      <c r="C1168">
        <f t="shared" si="54"/>
        <v>0.79385386390070878</v>
      </c>
      <c r="D1168" t="s">
        <v>37</v>
      </c>
      <c r="E1168">
        <v>0</v>
      </c>
      <c r="F1168">
        <v>0</v>
      </c>
      <c r="G1168">
        <v>1</v>
      </c>
      <c r="H1168">
        <v>0</v>
      </c>
      <c r="I1168">
        <v>0</v>
      </c>
      <c r="J1168" t="s">
        <v>51</v>
      </c>
      <c r="K1168">
        <v>1</v>
      </c>
      <c r="L1168">
        <v>0</v>
      </c>
      <c r="M1168">
        <v>0</v>
      </c>
      <c r="N1168">
        <v>0</v>
      </c>
      <c r="O1168">
        <v>0</v>
      </c>
      <c r="P1168">
        <v>0</v>
      </c>
      <c r="Q1168">
        <v>0</v>
      </c>
      <c r="R1168" t="s">
        <v>49</v>
      </c>
      <c r="S1168">
        <v>0</v>
      </c>
      <c r="T1168">
        <v>0</v>
      </c>
      <c r="U1168">
        <v>0</v>
      </c>
      <c r="V1168">
        <v>0</v>
      </c>
      <c r="W1168">
        <v>0</v>
      </c>
      <c r="X1168">
        <v>1</v>
      </c>
      <c r="Y1168">
        <v>0</v>
      </c>
      <c r="Z1168">
        <v>0</v>
      </c>
      <c r="AA1168">
        <v>62</v>
      </c>
      <c r="AB1168">
        <v>55</v>
      </c>
      <c r="AC1168">
        <v>1063</v>
      </c>
      <c r="AD1168">
        <v>6.9688503783419478</v>
      </c>
      <c r="AE1168">
        <f t="shared" si="55"/>
        <v>1062.9999999999998</v>
      </c>
      <c r="AF1168">
        <v>6.8021656538804791</v>
      </c>
      <c r="AG1168">
        <f t="shared" si="56"/>
        <v>899.7938251197595</v>
      </c>
      <c r="AH1168">
        <v>0.16668472446146865</v>
      </c>
      <c r="AI1168">
        <v>1063</v>
      </c>
      <c r="AK1168">
        <v>1</v>
      </c>
      <c r="AL1168">
        <v>0</v>
      </c>
      <c r="AM1168">
        <v>4.53</v>
      </c>
      <c r="AN1168">
        <v>4.47</v>
      </c>
      <c r="AO1168">
        <v>2.79</v>
      </c>
    </row>
    <row r="1169" spans="1:41" x14ac:dyDescent="0.3">
      <c r="A1169">
        <v>1</v>
      </c>
      <c r="B1169">
        <v>1</v>
      </c>
      <c r="C1169">
        <f t="shared" si="54"/>
        <v>1</v>
      </c>
      <c r="D1169" t="s">
        <v>34</v>
      </c>
      <c r="E1169">
        <v>0</v>
      </c>
      <c r="F1169">
        <v>1</v>
      </c>
      <c r="G1169">
        <v>0</v>
      </c>
      <c r="H1169">
        <v>0</v>
      </c>
      <c r="I1169">
        <v>0</v>
      </c>
      <c r="J1169" t="s">
        <v>40</v>
      </c>
      <c r="K1169">
        <v>0</v>
      </c>
      <c r="L1169">
        <v>1</v>
      </c>
      <c r="M1169">
        <v>0</v>
      </c>
      <c r="N1169">
        <v>0</v>
      </c>
      <c r="O1169">
        <v>0</v>
      </c>
      <c r="P1169">
        <v>0</v>
      </c>
      <c r="Q1169">
        <v>0</v>
      </c>
      <c r="R1169" t="s">
        <v>41</v>
      </c>
      <c r="S1169">
        <v>0</v>
      </c>
      <c r="T1169">
        <v>0</v>
      </c>
      <c r="U1169">
        <v>0</v>
      </c>
      <c r="V1169">
        <v>0</v>
      </c>
      <c r="W1169">
        <v>1</v>
      </c>
      <c r="X1169">
        <v>0</v>
      </c>
      <c r="Y1169">
        <v>0</v>
      </c>
      <c r="Z1169">
        <v>0</v>
      </c>
      <c r="AA1169">
        <v>63.6</v>
      </c>
      <c r="AB1169">
        <v>59</v>
      </c>
      <c r="AC1169">
        <v>7260</v>
      </c>
      <c r="AD1169">
        <v>8.8901351078188426</v>
      </c>
      <c r="AE1169">
        <f t="shared" si="55"/>
        <v>7260.0000000000064</v>
      </c>
      <c r="AF1169">
        <v>8.6444630292472517</v>
      </c>
      <c r="AG1169">
        <f t="shared" si="56"/>
        <v>5678.6171879341491</v>
      </c>
      <c r="AH1169">
        <v>0.2456720785715909</v>
      </c>
      <c r="AI1169">
        <v>7260</v>
      </c>
      <c r="AK1169">
        <v>1</v>
      </c>
      <c r="AL1169">
        <v>0</v>
      </c>
      <c r="AM1169">
        <v>6.32</v>
      </c>
      <c r="AN1169">
        <v>6.35</v>
      </c>
      <c r="AO1169">
        <v>4.03</v>
      </c>
    </row>
    <row r="1170" spans="1:41" x14ac:dyDescent="0.3">
      <c r="A1170">
        <v>1</v>
      </c>
      <c r="B1170">
        <v>0.3</v>
      </c>
      <c r="C1170">
        <f t="shared" si="54"/>
        <v>0.76739499771787789</v>
      </c>
      <c r="D1170" t="s">
        <v>37</v>
      </c>
      <c r="E1170">
        <v>0</v>
      </c>
      <c r="F1170">
        <v>0</v>
      </c>
      <c r="G1170">
        <v>1</v>
      </c>
      <c r="H1170">
        <v>0</v>
      </c>
      <c r="I1170">
        <v>0</v>
      </c>
      <c r="J1170" t="s">
        <v>40</v>
      </c>
      <c r="K1170">
        <v>0</v>
      </c>
      <c r="L1170">
        <v>1</v>
      </c>
      <c r="M1170">
        <v>0</v>
      </c>
      <c r="N1170">
        <v>0</v>
      </c>
      <c r="O1170">
        <v>0</v>
      </c>
      <c r="P1170">
        <v>0</v>
      </c>
      <c r="Q1170">
        <v>0</v>
      </c>
      <c r="R1170" t="s">
        <v>39</v>
      </c>
      <c r="S1170">
        <v>0</v>
      </c>
      <c r="T1170">
        <v>0</v>
      </c>
      <c r="U1170">
        <v>0</v>
      </c>
      <c r="V1170">
        <v>0</v>
      </c>
      <c r="W1170">
        <v>0</v>
      </c>
      <c r="X1170">
        <v>0</v>
      </c>
      <c r="Y1170">
        <v>0</v>
      </c>
      <c r="Z1170">
        <v>1</v>
      </c>
      <c r="AA1170">
        <v>61.6</v>
      </c>
      <c r="AB1170">
        <v>56</v>
      </c>
      <c r="AC1170">
        <v>766</v>
      </c>
      <c r="AD1170">
        <v>6.6411821697405911</v>
      </c>
      <c r="AE1170">
        <f t="shared" si="55"/>
        <v>765.99999999999977</v>
      </c>
      <c r="AF1170">
        <v>6.7134115837279342</v>
      </c>
      <c r="AG1170">
        <f t="shared" si="56"/>
        <v>823.37486559810316</v>
      </c>
      <c r="AH1170">
        <v>-7.2229413987343172E-2</v>
      </c>
      <c r="AI1170">
        <v>766</v>
      </c>
      <c r="AK1170">
        <v>1</v>
      </c>
      <c r="AL1170">
        <v>0</v>
      </c>
      <c r="AM1170">
        <v>4.32</v>
      </c>
      <c r="AN1170">
        <v>4.3499999999999996</v>
      </c>
      <c r="AO1170">
        <v>2.67</v>
      </c>
    </row>
    <row r="1171" spans="1:41" x14ac:dyDescent="0.3">
      <c r="A1171">
        <v>1</v>
      </c>
      <c r="B1171">
        <v>0.74</v>
      </c>
      <c r="C1171">
        <f t="shared" si="54"/>
        <v>0.93593148038297558</v>
      </c>
      <c r="D1171" t="s">
        <v>46</v>
      </c>
      <c r="E1171">
        <v>0</v>
      </c>
      <c r="F1171">
        <v>0</v>
      </c>
      <c r="G1171">
        <v>0</v>
      </c>
      <c r="H1171">
        <v>1</v>
      </c>
      <c r="I1171">
        <v>0</v>
      </c>
      <c r="J1171" t="s">
        <v>48</v>
      </c>
      <c r="K1171">
        <v>0</v>
      </c>
      <c r="L1171">
        <v>0</v>
      </c>
      <c r="M1171">
        <v>1</v>
      </c>
      <c r="N1171">
        <v>0</v>
      </c>
      <c r="O1171">
        <v>0</v>
      </c>
      <c r="P1171">
        <v>0</v>
      </c>
      <c r="Q1171">
        <v>0</v>
      </c>
      <c r="R1171" t="s">
        <v>45</v>
      </c>
      <c r="S1171">
        <v>0</v>
      </c>
      <c r="T1171">
        <v>0</v>
      </c>
      <c r="U1171">
        <v>0</v>
      </c>
      <c r="V1171">
        <v>1</v>
      </c>
      <c r="W1171">
        <v>0</v>
      </c>
      <c r="X1171">
        <v>0</v>
      </c>
      <c r="Y1171">
        <v>0</v>
      </c>
      <c r="Z1171">
        <v>0</v>
      </c>
      <c r="AA1171">
        <v>61.4</v>
      </c>
      <c r="AB1171">
        <v>57</v>
      </c>
      <c r="AC1171">
        <v>2328</v>
      </c>
      <c r="AD1171">
        <v>7.7527648088513281</v>
      </c>
      <c r="AE1171">
        <f t="shared" si="55"/>
        <v>2327.9999999999991</v>
      </c>
      <c r="AF1171">
        <v>7.6820623676751989</v>
      </c>
      <c r="AG1171">
        <f t="shared" si="56"/>
        <v>2169.0886203143768</v>
      </c>
      <c r="AH1171">
        <v>7.0702441176129227E-2</v>
      </c>
      <c r="AI1171">
        <v>2328</v>
      </c>
      <c r="AK1171">
        <v>1</v>
      </c>
      <c r="AL1171">
        <v>0</v>
      </c>
      <c r="AM1171">
        <v>5.82</v>
      </c>
      <c r="AN1171">
        <v>5.8</v>
      </c>
      <c r="AO1171">
        <v>3.57</v>
      </c>
    </row>
    <row r="1172" spans="1:41" x14ac:dyDescent="0.3">
      <c r="A1172">
        <v>1</v>
      </c>
      <c r="B1172">
        <v>0.7</v>
      </c>
      <c r="C1172">
        <f t="shared" si="54"/>
        <v>0.9245641699070527</v>
      </c>
      <c r="D1172" t="s">
        <v>52</v>
      </c>
      <c r="E1172">
        <v>0</v>
      </c>
      <c r="F1172">
        <v>0</v>
      </c>
      <c r="G1172">
        <v>0</v>
      </c>
      <c r="H1172">
        <v>0</v>
      </c>
      <c r="I1172">
        <v>1</v>
      </c>
      <c r="J1172" t="s">
        <v>48</v>
      </c>
      <c r="K1172">
        <v>0</v>
      </c>
      <c r="L1172">
        <v>0</v>
      </c>
      <c r="M1172">
        <v>1</v>
      </c>
      <c r="N1172">
        <v>0</v>
      </c>
      <c r="O1172">
        <v>0</v>
      </c>
      <c r="P1172">
        <v>0</v>
      </c>
      <c r="Q1172">
        <v>0</v>
      </c>
      <c r="R1172" t="s">
        <v>36</v>
      </c>
      <c r="S1172">
        <v>0</v>
      </c>
      <c r="T1172">
        <v>0</v>
      </c>
      <c r="U1172">
        <v>1</v>
      </c>
      <c r="V1172">
        <v>0</v>
      </c>
      <c r="W1172">
        <v>0</v>
      </c>
      <c r="X1172">
        <v>0</v>
      </c>
      <c r="Y1172">
        <v>0</v>
      </c>
      <c r="Z1172">
        <v>0</v>
      </c>
      <c r="AA1172">
        <v>59.8</v>
      </c>
      <c r="AB1172">
        <v>59</v>
      </c>
      <c r="AC1172">
        <v>2161</v>
      </c>
      <c r="AD1172">
        <v>7.6783263565068856</v>
      </c>
      <c r="AE1172">
        <f t="shared" si="55"/>
        <v>2160.9999999999991</v>
      </c>
      <c r="AF1172">
        <v>7.7396362524437432</v>
      </c>
      <c r="AG1172">
        <f t="shared" si="56"/>
        <v>2297.636471449478</v>
      </c>
      <c r="AH1172">
        <v>-6.130989593685765E-2</v>
      </c>
      <c r="AI1172">
        <v>2161</v>
      </c>
      <c r="AK1172">
        <v>1</v>
      </c>
      <c r="AL1172">
        <v>0</v>
      </c>
      <c r="AM1172">
        <v>5.78</v>
      </c>
      <c r="AN1172">
        <v>5.82</v>
      </c>
      <c r="AO1172">
        <v>3.47</v>
      </c>
    </row>
    <row r="1173" spans="1:41" x14ac:dyDescent="0.3">
      <c r="A1173">
        <v>1</v>
      </c>
      <c r="B1173">
        <v>0.33</v>
      </c>
      <c r="C1173">
        <f t="shared" si="54"/>
        <v>0.78364833533306566</v>
      </c>
      <c r="D1173" t="s">
        <v>46</v>
      </c>
      <c r="E1173">
        <v>0</v>
      </c>
      <c r="F1173">
        <v>0</v>
      </c>
      <c r="G1173">
        <v>0</v>
      </c>
      <c r="H1173">
        <v>1</v>
      </c>
      <c r="I1173">
        <v>0</v>
      </c>
      <c r="J1173" t="s">
        <v>47</v>
      </c>
      <c r="K1173">
        <v>0</v>
      </c>
      <c r="L1173">
        <v>0</v>
      </c>
      <c r="M1173">
        <v>0</v>
      </c>
      <c r="N1173">
        <v>1</v>
      </c>
      <c r="O1173">
        <v>0</v>
      </c>
      <c r="P1173">
        <v>0</v>
      </c>
      <c r="Q1173">
        <v>0</v>
      </c>
      <c r="R1173" t="s">
        <v>41</v>
      </c>
      <c r="S1173">
        <v>0</v>
      </c>
      <c r="T1173">
        <v>0</v>
      </c>
      <c r="U1173">
        <v>0</v>
      </c>
      <c r="V1173">
        <v>0</v>
      </c>
      <c r="W1173">
        <v>1</v>
      </c>
      <c r="X1173">
        <v>0</v>
      </c>
      <c r="Y1173">
        <v>0</v>
      </c>
      <c r="Z1173">
        <v>0</v>
      </c>
      <c r="AA1173">
        <v>61.4</v>
      </c>
      <c r="AB1173">
        <v>59</v>
      </c>
      <c r="AC1173">
        <v>666</v>
      </c>
      <c r="AD1173">
        <v>6.5012896705403893</v>
      </c>
      <c r="AE1173">
        <f t="shared" si="55"/>
        <v>666.00000000000011</v>
      </c>
      <c r="AF1173">
        <v>6.5915232177365084</v>
      </c>
      <c r="AG1173">
        <f t="shared" si="56"/>
        <v>728.89028335277067</v>
      </c>
      <c r="AH1173">
        <v>-9.023354719611909E-2</v>
      </c>
      <c r="AI1173">
        <v>666</v>
      </c>
      <c r="AK1173">
        <v>1</v>
      </c>
      <c r="AL1173">
        <v>0</v>
      </c>
      <c r="AM1173">
        <v>4.43</v>
      </c>
      <c r="AN1173">
        <v>4.49</v>
      </c>
      <c r="AO1173">
        <v>2.74</v>
      </c>
    </row>
    <row r="1174" spans="1:41" x14ac:dyDescent="0.3">
      <c r="A1174">
        <v>1</v>
      </c>
      <c r="B1174">
        <v>0.71</v>
      </c>
      <c r="C1174">
        <f t="shared" si="54"/>
        <v>0.92745257402238301</v>
      </c>
      <c r="D1174" t="s">
        <v>37</v>
      </c>
      <c r="E1174">
        <v>0</v>
      </c>
      <c r="F1174">
        <v>0</v>
      </c>
      <c r="G1174">
        <v>1</v>
      </c>
      <c r="H1174">
        <v>0</v>
      </c>
      <c r="I1174">
        <v>0</v>
      </c>
      <c r="J1174" t="s">
        <v>51</v>
      </c>
      <c r="K1174">
        <v>1</v>
      </c>
      <c r="L1174">
        <v>0</v>
      </c>
      <c r="M1174">
        <v>0</v>
      </c>
      <c r="N1174">
        <v>0</v>
      </c>
      <c r="O1174">
        <v>0</v>
      </c>
      <c r="P1174">
        <v>0</v>
      </c>
      <c r="Q1174">
        <v>0</v>
      </c>
      <c r="R1174" t="s">
        <v>36</v>
      </c>
      <c r="S1174">
        <v>0</v>
      </c>
      <c r="T1174">
        <v>0</v>
      </c>
      <c r="U1174">
        <v>1</v>
      </c>
      <c r="V1174">
        <v>0</v>
      </c>
      <c r="W1174">
        <v>0</v>
      </c>
      <c r="X1174">
        <v>0</v>
      </c>
      <c r="Y1174">
        <v>0</v>
      </c>
      <c r="Z1174">
        <v>0</v>
      </c>
      <c r="AA1174">
        <v>62.4</v>
      </c>
      <c r="AB1174">
        <v>57</v>
      </c>
      <c r="AC1174">
        <v>2812</v>
      </c>
      <c r="AD1174">
        <v>7.9416512529305558</v>
      </c>
      <c r="AE1174">
        <f t="shared" si="55"/>
        <v>2812.0000000000009</v>
      </c>
      <c r="AF1174">
        <v>7.9193528347141662</v>
      </c>
      <c r="AG1174">
        <f t="shared" si="56"/>
        <v>2749.9907711627461</v>
      </c>
      <c r="AH1174">
        <v>2.229841821638967E-2</v>
      </c>
      <c r="AI1174">
        <v>2812</v>
      </c>
      <c r="AK1174">
        <v>1</v>
      </c>
      <c r="AL1174">
        <v>0</v>
      </c>
      <c r="AM1174">
        <v>5.69</v>
      </c>
      <c r="AN1174">
        <v>5.72</v>
      </c>
      <c r="AO1174">
        <v>3.56</v>
      </c>
    </row>
    <row r="1175" spans="1:41" x14ac:dyDescent="0.3">
      <c r="A1175">
        <v>1</v>
      </c>
      <c r="B1175">
        <v>0.92</v>
      </c>
      <c r="C1175">
        <f t="shared" si="54"/>
        <v>0.98183145890022561</v>
      </c>
      <c r="D1175" t="s">
        <v>46</v>
      </c>
      <c r="E1175">
        <v>0</v>
      </c>
      <c r="F1175">
        <v>0</v>
      </c>
      <c r="G1175">
        <v>0</v>
      </c>
      <c r="H1175">
        <v>1</v>
      </c>
      <c r="I1175">
        <v>0</v>
      </c>
      <c r="J1175" t="s">
        <v>48</v>
      </c>
      <c r="K1175">
        <v>0</v>
      </c>
      <c r="L1175">
        <v>0</v>
      </c>
      <c r="M1175">
        <v>1</v>
      </c>
      <c r="N1175">
        <v>0</v>
      </c>
      <c r="O1175">
        <v>0</v>
      </c>
      <c r="P1175">
        <v>0</v>
      </c>
      <c r="Q1175">
        <v>0</v>
      </c>
      <c r="R1175" t="s">
        <v>36</v>
      </c>
      <c r="S1175">
        <v>0</v>
      </c>
      <c r="T1175">
        <v>0</v>
      </c>
      <c r="U1175">
        <v>1</v>
      </c>
      <c r="V1175">
        <v>0</v>
      </c>
      <c r="W1175">
        <v>0</v>
      </c>
      <c r="X1175">
        <v>0</v>
      </c>
      <c r="Y1175">
        <v>0</v>
      </c>
      <c r="Z1175">
        <v>0</v>
      </c>
      <c r="AA1175">
        <v>61.8</v>
      </c>
      <c r="AB1175">
        <v>59</v>
      </c>
      <c r="AC1175">
        <v>3967</v>
      </c>
      <c r="AD1175">
        <v>8.2857654205143305</v>
      </c>
      <c r="AE1175">
        <f t="shared" si="55"/>
        <v>3967.0000000000014</v>
      </c>
      <c r="AF1175">
        <v>8.2767501683288653</v>
      </c>
      <c r="AG1175">
        <f t="shared" si="56"/>
        <v>3931.3972197352173</v>
      </c>
      <c r="AH1175">
        <v>9.0152521854651724E-3</v>
      </c>
      <c r="AI1175">
        <v>3967</v>
      </c>
      <c r="AK1175">
        <v>1</v>
      </c>
      <c r="AL1175">
        <v>0</v>
      </c>
      <c r="AM1175">
        <v>6.25</v>
      </c>
      <c r="AN1175">
        <v>6.21</v>
      </c>
      <c r="AO1175">
        <v>3.85</v>
      </c>
    </row>
    <row r="1176" spans="1:41" x14ac:dyDescent="0.3">
      <c r="A1176">
        <v>1</v>
      </c>
      <c r="B1176">
        <v>0.52</v>
      </c>
      <c r="C1176">
        <f t="shared" si="54"/>
        <v>0.86606230248622262</v>
      </c>
      <c r="D1176" t="s">
        <v>37</v>
      </c>
      <c r="E1176">
        <v>0</v>
      </c>
      <c r="F1176">
        <v>0</v>
      </c>
      <c r="G1176">
        <v>1</v>
      </c>
      <c r="H1176">
        <v>0</v>
      </c>
      <c r="I1176">
        <v>0</v>
      </c>
      <c r="J1176" t="s">
        <v>47</v>
      </c>
      <c r="K1176">
        <v>0</v>
      </c>
      <c r="L1176">
        <v>0</v>
      </c>
      <c r="M1176">
        <v>0</v>
      </c>
      <c r="N1176">
        <v>1</v>
      </c>
      <c r="O1176">
        <v>0</v>
      </c>
      <c r="P1176">
        <v>0</v>
      </c>
      <c r="Q1176">
        <v>0</v>
      </c>
      <c r="R1176" t="s">
        <v>49</v>
      </c>
      <c r="S1176">
        <v>0</v>
      </c>
      <c r="T1176">
        <v>0</v>
      </c>
      <c r="U1176">
        <v>0</v>
      </c>
      <c r="V1176">
        <v>0</v>
      </c>
      <c r="W1176">
        <v>0</v>
      </c>
      <c r="X1176">
        <v>1</v>
      </c>
      <c r="Y1176">
        <v>0</v>
      </c>
      <c r="Z1176">
        <v>0</v>
      </c>
      <c r="AA1176">
        <v>61.7</v>
      </c>
      <c r="AB1176">
        <v>56</v>
      </c>
      <c r="AC1176">
        <v>1428</v>
      </c>
      <c r="AD1176">
        <v>7.2640301428995295</v>
      </c>
      <c r="AE1176">
        <f t="shared" si="55"/>
        <v>1427.9999999999998</v>
      </c>
      <c r="AF1176">
        <v>7.3459944236983734</v>
      </c>
      <c r="AG1176">
        <f t="shared" si="56"/>
        <v>1549.9755315600082</v>
      </c>
      <c r="AH1176">
        <v>-8.196428079884388E-2</v>
      </c>
      <c r="AI1176">
        <v>1428</v>
      </c>
      <c r="AK1176">
        <v>1</v>
      </c>
      <c r="AL1176">
        <v>0</v>
      </c>
      <c r="AM1176">
        <v>5.15</v>
      </c>
      <c r="AN1176">
        <v>5.19</v>
      </c>
      <c r="AO1176">
        <v>3.19</v>
      </c>
    </row>
    <row r="1177" spans="1:41" x14ac:dyDescent="0.3">
      <c r="A1177">
        <v>1</v>
      </c>
      <c r="B1177">
        <v>0.92</v>
      </c>
      <c r="C1177">
        <f t="shared" si="54"/>
        <v>0.98183145890022561</v>
      </c>
      <c r="D1177" t="s">
        <v>46</v>
      </c>
      <c r="E1177">
        <v>0</v>
      </c>
      <c r="F1177">
        <v>0</v>
      </c>
      <c r="G1177">
        <v>0</v>
      </c>
      <c r="H1177">
        <v>1</v>
      </c>
      <c r="I1177">
        <v>0</v>
      </c>
      <c r="J1177" t="s">
        <v>40</v>
      </c>
      <c r="K1177">
        <v>0</v>
      </c>
      <c r="L1177">
        <v>1</v>
      </c>
      <c r="M1177">
        <v>0</v>
      </c>
      <c r="N1177">
        <v>0</v>
      </c>
      <c r="O1177">
        <v>0</v>
      </c>
      <c r="P1177">
        <v>0</v>
      </c>
      <c r="Q1177">
        <v>0</v>
      </c>
      <c r="R1177" t="s">
        <v>45</v>
      </c>
      <c r="S1177">
        <v>0</v>
      </c>
      <c r="T1177">
        <v>0</v>
      </c>
      <c r="U1177">
        <v>0</v>
      </c>
      <c r="V1177">
        <v>1</v>
      </c>
      <c r="W1177">
        <v>0</v>
      </c>
      <c r="X1177">
        <v>0</v>
      </c>
      <c r="Y1177">
        <v>0</v>
      </c>
      <c r="Z1177">
        <v>0</v>
      </c>
      <c r="AA1177">
        <v>61.7</v>
      </c>
      <c r="AB1177">
        <v>59</v>
      </c>
      <c r="AC1177">
        <v>4011</v>
      </c>
      <c r="AD1177">
        <v>8.2967958657700525</v>
      </c>
      <c r="AE1177">
        <f t="shared" si="55"/>
        <v>4010.9999999999982</v>
      </c>
      <c r="AF1177">
        <v>8.1820849093834322</v>
      </c>
      <c r="AG1177">
        <f t="shared" si="56"/>
        <v>3576.3031614197221</v>
      </c>
      <c r="AH1177">
        <v>0.11471095638662021</v>
      </c>
      <c r="AI1177">
        <v>4011</v>
      </c>
      <c r="AK1177">
        <v>1</v>
      </c>
      <c r="AL1177">
        <v>0</v>
      </c>
      <c r="AM1177">
        <v>6.18</v>
      </c>
      <c r="AN1177">
        <v>6.27</v>
      </c>
      <c r="AO1177">
        <v>3.84</v>
      </c>
    </row>
    <row r="1178" spans="1:41" x14ac:dyDescent="0.3">
      <c r="A1178">
        <v>1</v>
      </c>
      <c r="B1178">
        <v>0.9</v>
      </c>
      <c r="C1178">
        <f t="shared" si="54"/>
        <v>0.97709755787710961</v>
      </c>
      <c r="D1178" t="s">
        <v>52</v>
      </c>
      <c r="E1178">
        <v>0</v>
      </c>
      <c r="F1178">
        <v>0</v>
      </c>
      <c r="G1178">
        <v>0</v>
      </c>
      <c r="H1178">
        <v>0</v>
      </c>
      <c r="I1178">
        <v>1</v>
      </c>
      <c r="J1178" t="s">
        <v>51</v>
      </c>
      <c r="K1178">
        <v>1</v>
      </c>
      <c r="L1178">
        <v>0</v>
      </c>
      <c r="M1178">
        <v>0</v>
      </c>
      <c r="N1178">
        <v>0</v>
      </c>
      <c r="O1178">
        <v>0</v>
      </c>
      <c r="P1178">
        <v>0</v>
      </c>
      <c r="Q1178">
        <v>0</v>
      </c>
      <c r="R1178" t="s">
        <v>41</v>
      </c>
      <c r="S1178">
        <v>0</v>
      </c>
      <c r="T1178">
        <v>0</v>
      </c>
      <c r="U1178">
        <v>0</v>
      </c>
      <c r="V1178">
        <v>0</v>
      </c>
      <c r="W1178">
        <v>1</v>
      </c>
      <c r="X1178">
        <v>0</v>
      </c>
      <c r="Y1178">
        <v>0</v>
      </c>
      <c r="Z1178">
        <v>0</v>
      </c>
      <c r="AA1178">
        <v>59.1</v>
      </c>
      <c r="AB1178">
        <v>60</v>
      </c>
      <c r="AC1178">
        <v>5795</v>
      </c>
      <c r="AD1178">
        <v>8.6647507557738521</v>
      </c>
      <c r="AE1178">
        <f t="shared" si="55"/>
        <v>5795</v>
      </c>
      <c r="AF1178">
        <v>8.5632724744711517</v>
      </c>
      <c r="AG1178">
        <f t="shared" si="56"/>
        <v>5235.7871475294951</v>
      </c>
      <c r="AH1178">
        <v>0.10147828130270042</v>
      </c>
      <c r="AI1178">
        <v>5795</v>
      </c>
      <c r="AK1178">
        <v>1</v>
      </c>
      <c r="AL1178">
        <v>0</v>
      </c>
      <c r="AM1178">
        <v>6.24</v>
      </c>
      <c r="AN1178">
        <v>6.28</v>
      </c>
      <c r="AO1178">
        <v>3.7</v>
      </c>
    </row>
    <row r="1179" spans="1:41" x14ac:dyDescent="0.3">
      <c r="A1179">
        <v>1</v>
      </c>
      <c r="B1179">
        <v>1</v>
      </c>
      <c r="C1179">
        <f t="shared" si="54"/>
        <v>1</v>
      </c>
      <c r="D1179" t="s">
        <v>42</v>
      </c>
      <c r="E1179">
        <v>1</v>
      </c>
      <c r="F1179">
        <v>0</v>
      </c>
      <c r="G1179">
        <v>0</v>
      </c>
      <c r="H1179">
        <v>0</v>
      </c>
      <c r="I1179">
        <v>0</v>
      </c>
      <c r="J1179" t="s">
        <v>47</v>
      </c>
      <c r="K1179">
        <v>0</v>
      </c>
      <c r="L1179">
        <v>0</v>
      </c>
      <c r="M1179">
        <v>0</v>
      </c>
      <c r="N1179">
        <v>1</v>
      </c>
      <c r="O1179">
        <v>0</v>
      </c>
      <c r="P1179">
        <v>0</v>
      </c>
      <c r="Q1179">
        <v>0</v>
      </c>
      <c r="R1179" t="s">
        <v>45</v>
      </c>
      <c r="S1179">
        <v>0</v>
      </c>
      <c r="T1179">
        <v>0</v>
      </c>
      <c r="U1179">
        <v>0</v>
      </c>
      <c r="V1179">
        <v>1</v>
      </c>
      <c r="W1179">
        <v>0</v>
      </c>
      <c r="X1179">
        <v>0</v>
      </c>
      <c r="Y1179">
        <v>0</v>
      </c>
      <c r="Z1179">
        <v>0</v>
      </c>
      <c r="AA1179">
        <v>64.599999999999994</v>
      </c>
      <c r="AB1179">
        <v>67</v>
      </c>
      <c r="AC1179">
        <v>3142</v>
      </c>
      <c r="AD1179">
        <v>8.0526148188155666</v>
      </c>
      <c r="AE1179">
        <f t="shared" si="55"/>
        <v>3142.0000000000005</v>
      </c>
      <c r="AF1179">
        <v>8.0928810398739497</v>
      </c>
      <c r="AG1179">
        <f t="shared" si="56"/>
        <v>3271.0981718228113</v>
      </c>
      <c r="AH1179">
        <v>-4.0266221058383067E-2</v>
      </c>
      <c r="AI1179">
        <v>3142</v>
      </c>
      <c r="AK1179">
        <v>1</v>
      </c>
      <c r="AL1179">
        <v>0</v>
      </c>
      <c r="AM1179">
        <v>6.25</v>
      </c>
      <c r="AN1179">
        <v>6.19</v>
      </c>
      <c r="AO1179">
        <v>4.0199999999999996</v>
      </c>
    </row>
    <row r="1180" spans="1:41" x14ac:dyDescent="0.3">
      <c r="A1180">
        <v>1</v>
      </c>
      <c r="B1180">
        <v>0.41</v>
      </c>
      <c r="C1180">
        <f t="shared" si="54"/>
        <v>0.82196092099022677</v>
      </c>
      <c r="D1180" t="s">
        <v>37</v>
      </c>
      <c r="E1180">
        <v>0</v>
      </c>
      <c r="F1180">
        <v>0</v>
      </c>
      <c r="G1180">
        <v>1</v>
      </c>
      <c r="H1180">
        <v>0</v>
      </c>
      <c r="I1180">
        <v>0</v>
      </c>
      <c r="J1180" t="s">
        <v>47</v>
      </c>
      <c r="K1180">
        <v>0</v>
      </c>
      <c r="L1180">
        <v>0</v>
      </c>
      <c r="M1180">
        <v>0</v>
      </c>
      <c r="N1180">
        <v>1</v>
      </c>
      <c r="O1180">
        <v>0</v>
      </c>
      <c r="P1180">
        <v>0</v>
      </c>
      <c r="Q1180">
        <v>0</v>
      </c>
      <c r="R1180" t="s">
        <v>50</v>
      </c>
      <c r="S1180">
        <v>0</v>
      </c>
      <c r="T1180">
        <v>1</v>
      </c>
      <c r="U1180">
        <v>0</v>
      </c>
      <c r="V1180">
        <v>0</v>
      </c>
      <c r="W1180">
        <v>0</v>
      </c>
      <c r="X1180">
        <v>0</v>
      </c>
      <c r="Y1180">
        <v>0</v>
      </c>
      <c r="Z1180">
        <v>0</v>
      </c>
      <c r="AA1180">
        <v>62.3</v>
      </c>
      <c r="AB1180">
        <v>55</v>
      </c>
      <c r="AC1180">
        <v>1431</v>
      </c>
      <c r="AD1180">
        <v>7.2661287795564506</v>
      </c>
      <c r="AE1180">
        <f t="shared" si="55"/>
        <v>1430.9999999999995</v>
      </c>
      <c r="AF1180">
        <v>7.2630330505455412</v>
      </c>
      <c r="AG1180">
        <f t="shared" si="56"/>
        <v>1426.5768617365511</v>
      </c>
      <c r="AH1180">
        <v>3.095729010909487E-3</v>
      </c>
      <c r="AI1180">
        <v>1431</v>
      </c>
      <c r="AK1180">
        <v>1</v>
      </c>
      <c r="AL1180">
        <v>0</v>
      </c>
      <c r="AM1180">
        <v>4.78</v>
      </c>
      <c r="AN1180">
        <v>4.75</v>
      </c>
      <c r="AO1180">
        <v>2.97</v>
      </c>
    </row>
    <row r="1181" spans="1:41" x14ac:dyDescent="0.3">
      <c r="A1181">
        <v>1</v>
      </c>
      <c r="B1181">
        <v>0.91</v>
      </c>
      <c r="C1181">
        <f t="shared" si="54"/>
        <v>0.97947465398452693</v>
      </c>
      <c r="D1181" t="s">
        <v>46</v>
      </c>
      <c r="E1181">
        <v>0</v>
      </c>
      <c r="F1181">
        <v>0</v>
      </c>
      <c r="G1181">
        <v>0</v>
      </c>
      <c r="H1181">
        <v>1</v>
      </c>
      <c r="I1181">
        <v>0</v>
      </c>
      <c r="J1181" t="s">
        <v>47</v>
      </c>
      <c r="K1181">
        <v>0</v>
      </c>
      <c r="L1181">
        <v>0</v>
      </c>
      <c r="M1181">
        <v>0</v>
      </c>
      <c r="N1181">
        <v>1</v>
      </c>
      <c r="O1181">
        <v>0</v>
      </c>
      <c r="P1181">
        <v>0</v>
      </c>
      <c r="Q1181">
        <v>0</v>
      </c>
      <c r="R1181" t="s">
        <v>45</v>
      </c>
      <c r="S1181">
        <v>0</v>
      </c>
      <c r="T1181">
        <v>0</v>
      </c>
      <c r="U1181">
        <v>0</v>
      </c>
      <c r="V1181">
        <v>1</v>
      </c>
      <c r="W1181">
        <v>0</v>
      </c>
      <c r="X1181">
        <v>0</v>
      </c>
      <c r="Y1181">
        <v>0</v>
      </c>
      <c r="Z1181">
        <v>0</v>
      </c>
      <c r="AA1181">
        <v>61.3</v>
      </c>
      <c r="AB1181">
        <v>60</v>
      </c>
      <c r="AC1181">
        <v>3423</v>
      </c>
      <c r="AD1181">
        <v>8.1382726385301858</v>
      </c>
      <c r="AE1181">
        <f t="shared" si="55"/>
        <v>3423.0000000000014</v>
      </c>
      <c r="AF1181">
        <v>8.0556625059470655</v>
      </c>
      <c r="AG1181">
        <f t="shared" si="56"/>
        <v>3151.5904398739481</v>
      </c>
      <c r="AH1181">
        <v>8.2610132583120333E-2</v>
      </c>
      <c r="AI1181">
        <v>3423</v>
      </c>
      <c r="AK1181">
        <v>1</v>
      </c>
      <c r="AL1181">
        <v>0</v>
      </c>
      <c r="AM1181">
        <v>6.17</v>
      </c>
      <c r="AN1181">
        <v>6.2</v>
      </c>
      <c r="AO1181">
        <v>3.79</v>
      </c>
    </row>
    <row r="1182" spans="1:41" x14ac:dyDescent="0.3">
      <c r="A1182">
        <v>1</v>
      </c>
      <c r="B1182">
        <v>0.3</v>
      </c>
      <c r="C1182">
        <f t="shared" si="54"/>
        <v>0.76739499771787789</v>
      </c>
      <c r="D1182" t="s">
        <v>37</v>
      </c>
      <c r="E1182">
        <v>0</v>
      </c>
      <c r="F1182">
        <v>0</v>
      </c>
      <c r="G1182">
        <v>1</v>
      </c>
      <c r="H1182">
        <v>0</v>
      </c>
      <c r="I1182">
        <v>0</v>
      </c>
      <c r="J1182" t="s">
        <v>47</v>
      </c>
      <c r="K1182">
        <v>0</v>
      </c>
      <c r="L1182">
        <v>0</v>
      </c>
      <c r="M1182">
        <v>0</v>
      </c>
      <c r="N1182">
        <v>1</v>
      </c>
      <c r="O1182">
        <v>0</v>
      </c>
      <c r="P1182">
        <v>0</v>
      </c>
      <c r="Q1182">
        <v>0</v>
      </c>
      <c r="R1182" t="s">
        <v>41</v>
      </c>
      <c r="S1182">
        <v>0</v>
      </c>
      <c r="T1182">
        <v>0</v>
      </c>
      <c r="U1182">
        <v>0</v>
      </c>
      <c r="V1182">
        <v>0</v>
      </c>
      <c r="W1182">
        <v>1</v>
      </c>
      <c r="X1182">
        <v>0</v>
      </c>
      <c r="Y1182">
        <v>0</v>
      </c>
      <c r="Z1182">
        <v>0</v>
      </c>
      <c r="AA1182">
        <v>61.7</v>
      </c>
      <c r="AB1182">
        <v>57</v>
      </c>
      <c r="AC1182">
        <v>605</v>
      </c>
      <c r="AD1182">
        <v>6.4052284580308418</v>
      </c>
      <c r="AE1182">
        <f t="shared" si="55"/>
        <v>605.00000000000023</v>
      </c>
      <c r="AF1182">
        <v>6.4639475400181148</v>
      </c>
      <c r="AG1182">
        <f t="shared" si="56"/>
        <v>641.58876149009393</v>
      </c>
      <c r="AH1182">
        <v>-5.8719081987272936E-2</v>
      </c>
      <c r="AI1182">
        <v>605</v>
      </c>
      <c r="AK1182">
        <v>1</v>
      </c>
      <c r="AL1182">
        <v>0</v>
      </c>
      <c r="AM1182">
        <v>4.3</v>
      </c>
      <c r="AN1182">
        <v>4.32</v>
      </c>
      <c r="AO1182">
        <v>2.66</v>
      </c>
    </row>
    <row r="1183" spans="1:41" x14ac:dyDescent="0.3">
      <c r="A1183">
        <v>1</v>
      </c>
      <c r="B1183">
        <v>0.52</v>
      </c>
      <c r="C1183">
        <f t="shared" si="54"/>
        <v>0.86606230248622262</v>
      </c>
      <c r="D1183" t="s">
        <v>52</v>
      </c>
      <c r="E1183">
        <v>0</v>
      </c>
      <c r="F1183">
        <v>0</v>
      </c>
      <c r="G1183">
        <v>0</v>
      </c>
      <c r="H1183">
        <v>0</v>
      </c>
      <c r="I1183">
        <v>1</v>
      </c>
      <c r="J1183" t="s">
        <v>38</v>
      </c>
      <c r="K1183">
        <v>0</v>
      </c>
      <c r="L1183">
        <v>0</v>
      </c>
      <c r="M1183">
        <v>0</v>
      </c>
      <c r="N1183">
        <v>0</v>
      </c>
      <c r="O1183">
        <v>1</v>
      </c>
      <c r="P1183">
        <v>0</v>
      </c>
      <c r="Q1183">
        <v>0</v>
      </c>
      <c r="R1183" t="s">
        <v>36</v>
      </c>
      <c r="S1183">
        <v>0</v>
      </c>
      <c r="T1183">
        <v>0</v>
      </c>
      <c r="U1183">
        <v>1</v>
      </c>
      <c r="V1183">
        <v>0</v>
      </c>
      <c r="W1183">
        <v>0</v>
      </c>
      <c r="X1183">
        <v>0</v>
      </c>
      <c r="Y1183">
        <v>0</v>
      </c>
      <c r="Z1183">
        <v>0</v>
      </c>
      <c r="AA1183">
        <v>59.3</v>
      </c>
      <c r="AB1183">
        <v>59</v>
      </c>
      <c r="AC1183">
        <v>1175</v>
      </c>
      <c r="AD1183">
        <v>7.0690234265782594</v>
      </c>
      <c r="AE1183">
        <f t="shared" si="55"/>
        <v>1175.0000000000002</v>
      </c>
      <c r="AF1183">
        <v>7.0498630034111436</v>
      </c>
      <c r="AG1183">
        <f t="shared" si="56"/>
        <v>1152.7008158861631</v>
      </c>
      <c r="AH1183">
        <v>1.9160423167115859E-2</v>
      </c>
      <c r="AI1183">
        <v>1175</v>
      </c>
      <c r="AK1183">
        <v>1</v>
      </c>
      <c r="AL1183">
        <v>0</v>
      </c>
      <c r="AM1183">
        <v>5.25</v>
      </c>
      <c r="AN1183">
        <v>5.28</v>
      </c>
      <c r="AO1183">
        <v>3.12</v>
      </c>
    </row>
    <row r="1184" spans="1:41" x14ac:dyDescent="0.3">
      <c r="A1184">
        <v>1</v>
      </c>
      <c r="B1184">
        <v>0.4</v>
      </c>
      <c r="C1184">
        <f t="shared" si="54"/>
        <v>0.81750984625132994</v>
      </c>
      <c r="D1184" t="s">
        <v>34</v>
      </c>
      <c r="E1184">
        <v>0</v>
      </c>
      <c r="F1184">
        <v>1</v>
      </c>
      <c r="G1184">
        <v>0</v>
      </c>
      <c r="H1184">
        <v>0</v>
      </c>
      <c r="I1184">
        <v>0</v>
      </c>
      <c r="J1184" t="s">
        <v>51</v>
      </c>
      <c r="K1184">
        <v>1</v>
      </c>
      <c r="L1184">
        <v>0</v>
      </c>
      <c r="M1184">
        <v>0</v>
      </c>
      <c r="N1184">
        <v>0</v>
      </c>
      <c r="O1184">
        <v>0</v>
      </c>
      <c r="P1184">
        <v>0</v>
      </c>
      <c r="Q1184">
        <v>0</v>
      </c>
      <c r="R1184" t="s">
        <v>45</v>
      </c>
      <c r="S1184">
        <v>0</v>
      </c>
      <c r="T1184">
        <v>0</v>
      </c>
      <c r="U1184">
        <v>0</v>
      </c>
      <c r="V1184">
        <v>1</v>
      </c>
      <c r="W1184">
        <v>0</v>
      </c>
      <c r="X1184">
        <v>0</v>
      </c>
      <c r="Y1184">
        <v>0</v>
      </c>
      <c r="Z1184">
        <v>0</v>
      </c>
      <c r="AA1184">
        <v>63.8</v>
      </c>
      <c r="AB1184">
        <v>54</v>
      </c>
      <c r="AC1184">
        <v>798</v>
      </c>
      <c r="AD1184">
        <v>6.6821085974498091</v>
      </c>
      <c r="AE1184">
        <f t="shared" si="55"/>
        <v>798.00000000000023</v>
      </c>
      <c r="AF1184">
        <v>6.5538720924412015</v>
      </c>
      <c r="AG1184">
        <f t="shared" si="56"/>
        <v>701.95696058702481</v>
      </c>
      <c r="AH1184">
        <v>0.12823650500860762</v>
      </c>
      <c r="AI1184">
        <v>798</v>
      </c>
      <c r="AK1184">
        <v>1</v>
      </c>
      <c r="AL1184">
        <v>0</v>
      </c>
      <c r="AM1184">
        <v>4.7300000000000004</v>
      </c>
      <c r="AN1184">
        <v>4.7</v>
      </c>
      <c r="AO1184">
        <v>3.01</v>
      </c>
    </row>
    <row r="1185" spans="1:41" x14ac:dyDescent="0.3">
      <c r="A1185">
        <v>1</v>
      </c>
      <c r="B1185">
        <v>0.3</v>
      </c>
      <c r="C1185">
        <f t="shared" si="54"/>
        <v>0.76739499771787789</v>
      </c>
      <c r="D1185" t="s">
        <v>46</v>
      </c>
      <c r="E1185">
        <v>0</v>
      </c>
      <c r="F1185">
        <v>0</v>
      </c>
      <c r="G1185">
        <v>0</v>
      </c>
      <c r="H1185">
        <v>1</v>
      </c>
      <c r="I1185">
        <v>0</v>
      </c>
      <c r="J1185" t="s">
        <v>47</v>
      </c>
      <c r="K1185">
        <v>0</v>
      </c>
      <c r="L1185">
        <v>0</v>
      </c>
      <c r="M1185">
        <v>0</v>
      </c>
      <c r="N1185">
        <v>1</v>
      </c>
      <c r="O1185">
        <v>0</v>
      </c>
      <c r="P1185">
        <v>0</v>
      </c>
      <c r="Q1185">
        <v>0</v>
      </c>
      <c r="R1185" t="s">
        <v>43</v>
      </c>
      <c r="S1185">
        <v>0</v>
      </c>
      <c r="T1185">
        <v>0</v>
      </c>
      <c r="U1185">
        <v>0</v>
      </c>
      <c r="V1185">
        <v>0</v>
      </c>
      <c r="W1185">
        <v>0</v>
      </c>
      <c r="X1185">
        <v>0</v>
      </c>
      <c r="Y1185">
        <v>1</v>
      </c>
      <c r="Z1185">
        <v>0</v>
      </c>
      <c r="AA1185">
        <v>60.7</v>
      </c>
      <c r="AB1185">
        <v>58</v>
      </c>
      <c r="AC1185">
        <v>789</v>
      </c>
      <c r="AD1185">
        <v>6.6707663208458738</v>
      </c>
      <c r="AE1185">
        <f t="shared" si="55"/>
        <v>788.99999999999966</v>
      </c>
      <c r="AF1185">
        <v>6.6257249358035377</v>
      </c>
      <c r="AG1185">
        <f t="shared" si="56"/>
        <v>754.2507978191959</v>
      </c>
      <c r="AH1185">
        <v>4.5041385042336124E-2</v>
      </c>
      <c r="AI1185">
        <v>789</v>
      </c>
      <c r="AK1185">
        <v>1</v>
      </c>
      <c r="AL1185">
        <v>0</v>
      </c>
      <c r="AM1185">
        <v>4.34</v>
      </c>
      <c r="AN1185">
        <v>4.3600000000000003</v>
      </c>
      <c r="AO1185">
        <v>2.64</v>
      </c>
    </row>
    <row r="1186" spans="1:41" x14ac:dyDescent="0.3">
      <c r="A1186">
        <v>1</v>
      </c>
      <c r="B1186">
        <v>0.3</v>
      </c>
      <c r="C1186">
        <f t="shared" si="54"/>
        <v>0.76739499771787789</v>
      </c>
      <c r="D1186" t="s">
        <v>46</v>
      </c>
      <c r="E1186">
        <v>0</v>
      </c>
      <c r="F1186">
        <v>0</v>
      </c>
      <c r="G1186">
        <v>0</v>
      </c>
      <c r="H1186">
        <v>1</v>
      </c>
      <c r="I1186">
        <v>0</v>
      </c>
      <c r="J1186" t="s">
        <v>38</v>
      </c>
      <c r="K1186">
        <v>0</v>
      </c>
      <c r="L1186">
        <v>0</v>
      </c>
      <c r="M1186">
        <v>0</v>
      </c>
      <c r="N1186">
        <v>0</v>
      </c>
      <c r="O1186">
        <v>1</v>
      </c>
      <c r="P1186">
        <v>0</v>
      </c>
      <c r="Q1186">
        <v>0</v>
      </c>
      <c r="R1186" t="s">
        <v>39</v>
      </c>
      <c r="S1186">
        <v>0</v>
      </c>
      <c r="T1186">
        <v>0</v>
      </c>
      <c r="U1186">
        <v>0</v>
      </c>
      <c r="V1186">
        <v>0</v>
      </c>
      <c r="W1186">
        <v>0</v>
      </c>
      <c r="X1186">
        <v>0</v>
      </c>
      <c r="Y1186">
        <v>0</v>
      </c>
      <c r="Z1186">
        <v>1</v>
      </c>
      <c r="AA1186">
        <v>61.5</v>
      </c>
      <c r="AB1186">
        <v>58</v>
      </c>
      <c r="AC1186">
        <v>605</v>
      </c>
      <c r="AD1186">
        <v>6.4052284580308418</v>
      </c>
      <c r="AE1186">
        <f t="shared" si="55"/>
        <v>605.00000000000023</v>
      </c>
      <c r="AF1186">
        <v>6.500405018263411</v>
      </c>
      <c r="AG1186">
        <f t="shared" si="56"/>
        <v>665.41108211571395</v>
      </c>
      <c r="AH1186">
        <v>-9.5176560232569152E-2</v>
      </c>
      <c r="AI1186">
        <v>605</v>
      </c>
      <c r="AK1186">
        <v>1</v>
      </c>
      <c r="AL1186">
        <v>0</v>
      </c>
      <c r="AM1186">
        <v>4.28</v>
      </c>
      <c r="AN1186">
        <v>4.3</v>
      </c>
      <c r="AO1186">
        <v>2.64</v>
      </c>
    </row>
    <row r="1187" spans="1:41" x14ac:dyDescent="0.3">
      <c r="A1187">
        <v>1</v>
      </c>
      <c r="B1187">
        <v>0.31</v>
      </c>
      <c r="C1187">
        <f t="shared" si="54"/>
        <v>0.77294828243535307</v>
      </c>
      <c r="D1187" t="s">
        <v>46</v>
      </c>
      <c r="E1187">
        <v>0</v>
      </c>
      <c r="F1187">
        <v>0</v>
      </c>
      <c r="G1187">
        <v>0</v>
      </c>
      <c r="H1187">
        <v>1</v>
      </c>
      <c r="I1187">
        <v>0</v>
      </c>
      <c r="J1187" t="s">
        <v>47</v>
      </c>
      <c r="K1187">
        <v>0</v>
      </c>
      <c r="L1187">
        <v>0</v>
      </c>
      <c r="M1187">
        <v>0</v>
      </c>
      <c r="N1187">
        <v>1</v>
      </c>
      <c r="O1187">
        <v>0</v>
      </c>
      <c r="P1187">
        <v>0</v>
      </c>
      <c r="Q1187">
        <v>0</v>
      </c>
      <c r="R1187" t="s">
        <v>36</v>
      </c>
      <c r="S1187">
        <v>0</v>
      </c>
      <c r="T1187">
        <v>0</v>
      </c>
      <c r="U1187">
        <v>1</v>
      </c>
      <c r="V1187">
        <v>0</v>
      </c>
      <c r="W1187">
        <v>0</v>
      </c>
      <c r="X1187">
        <v>0</v>
      </c>
      <c r="Y1187">
        <v>0</v>
      </c>
      <c r="Z1187">
        <v>0</v>
      </c>
      <c r="AA1187">
        <v>61.4</v>
      </c>
      <c r="AB1187">
        <v>58</v>
      </c>
      <c r="AC1187">
        <v>462</v>
      </c>
      <c r="AD1187">
        <v>6.1355648910817386</v>
      </c>
      <c r="AE1187">
        <f t="shared" si="55"/>
        <v>461.99999999999989</v>
      </c>
      <c r="AF1187">
        <v>6.3015866965050051</v>
      </c>
      <c r="AG1187">
        <f t="shared" si="56"/>
        <v>545.43666634385784</v>
      </c>
      <c r="AH1187">
        <v>-0.1660218054232665</v>
      </c>
      <c r="AI1187">
        <v>462</v>
      </c>
      <c r="AK1187">
        <v>1</v>
      </c>
      <c r="AL1187">
        <v>0</v>
      </c>
      <c r="AM1187">
        <v>4.3099999999999996</v>
      </c>
      <c r="AN1187">
        <v>4.3499999999999996</v>
      </c>
      <c r="AO1187">
        <v>2.66</v>
      </c>
    </row>
    <row r="1188" spans="1:41" x14ac:dyDescent="0.3">
      <c r="A1188">
        <v>1</v>
      </c>
      <c r="B1188">
        <v>0.32</v>
      </c>
      <c r="C1188">
        <f t="shared" si="54"/>
        <v>0.77836353222053056</v>
      </c>
      <c r="D1188" t="s">
        <v>46</v>
      </c>
      <c r="E1188">
        <v>0</v>
      </c>
      <c r="F1188">
        <v>0</v>
      </c>
      <c r="G1188">
        <v>0</v>
      </c>
      <c r="H1188">
        <v>1</v>
      </c>
      <c r="I1188">
        <v>0</v>
      </c>
      <c r="J1188" t="s">
        <v>47</v>
      </c>
      <c r="K1188">
        <v>0</v>
      </c>
      <c r="L1188">
        <v>0</v>
      </c>
      <c r="M1188">
        <v>0</v>
      </c>
      <c r="N1188">
        <v>1</v>
      </c>
      <c r="O1188">
        <v>0</v>
      </c>
      <c r="P1188">
        <v>0</v>
      </c>
      <c r="Q1188">
        <v>0</v>
      </c>
      <c r="R1188" t="s">
        <v>36</v>
      </c>
      <c r="S1188">
        <v>0</v>
      </c>
      <c r="T1188">
        <v>0</v>
      </c>
      <c r="U1188">
        <v>1</v>
      </c>
      <c r="V1188">
        <v>0</v>
      </c>
      <c r="W1188">
        <v>0</v>
      </c>
      <c r="X1188">
        <v>0</v>
      </c>
      <c r="Y1188">
        <v>0</v>
      </c>
      <c r="Z1188">
        <v>0</v>
      </c>
      <c r="AA1188">
        <v>62</v>
      </c>
      <c r="AB1188">
        <v>55</v>
      </c>
      <c r="AC1188">
        <v>612</v>
      </c>
      <c r="AD1188">
        <v>6.4167322825123261</v>
      </c>
      <c r="AE1188">
        <f t="shared" si="55"/>
        <v>612</v>
      </c>
      <c r="AF1188">
        <v>6.2927148272232838</v>
      </c>
      <c r="AG1188">
        <f t="shared" si="56"/>
        <v>540.6190258765248</v>
      </c>
      <c r="AH1188">
        <v>0.12401745528904229</v>
      </c>
      <c r="AI1188">
        <v>612</v>
      </c>
      <c r="AK1188">
        <v>1</v>
      </c>
      <c r="AL1188">
        <v>0</v>
      </c>
      <c r="AM1188">
        <v>4.43</v>
      </c>
      <c r="AN1188">
        <v>4.41</v>
      </c>
      <c r="AO1188">
        <v>2.74</v>
      </c>
    </row>
    <row r="1189" spans="1:41" x14ac:dyDescent="0.3">
      <c r="A1189">
        <v>1</v>
      </c>
      <c r="B1189">
        <v>0.9</v>
      </c>
      <c r="C1189">
        <f t="shared" si="54"/>
        <v>0.97709755787710961</v>
      </c>
      <c r="D1189" t="s">
        <v>34</v>
      </c>
      <c r="E1189">
        <v>0</v>
      </c>
      <c r="F1189">
        <v>1</v>
      </c>
      <c r="G1189">
        <v>0</v>
      </c>
      <c r="H1189">
        <v>0</v>
      </c>
      <c r="I1189">
        <v>0</v>
      </c>
      <c r="J1189" t="s">
        <v>44</v>
      </c>
      <c r="K1189">
        <v>0</v>
      </c>
      <c r="L1189">
        <v>0</v>
      </c>
      <c r="M1189">
        <v>0</v>
      </c>
      <c r="N1189">
        <v>0</v>
      </c>
      <c r="O1189">
        <v>0</v>
      </c>
      <c r="P1189">
        <v>1</v>
      </c>
      <c r="Q1189">
        <v>0</v>
      </c>
      <c r="R1189" t="s">
        <v>41</v>
      </c>
      <c r="S1189">
        <v>0</v>
      </c>
      <c r="T1189">
        <v>0</v>
      </c>
      <c r="U1189">
        <v>0</v>
      </c>
      <c r="V1189">
        <v>0</v>
      </c>
      <c r="W1189">
        <v>1</v>
      </c>
      <c r="X1189">
        <v>0</v>
      </c>
      <c r="Y1189">
        <v>0</v>
      </c>
      <c r="Z1189">
        <v>0</v>
      </c>
      <c r="AA1189">
        <v>63.3</v>
      </c>
      <c r="AB1189">
        <v>59</v>
      </c>
      <c r="AC1189">
        <v>3644</v>
      </c>
      <c r="AD1189">
        <v>8.200837258379849</v>
      </c>
      <c r="AE1189">
        <f t="shared" si="55"/>
        <v>3644.0000000000005</v>
      </c>
      <c r="AF1189">
        <v>8.1388050588750431</v>
      </c>
      <c r="AG1189">
        <f t="shared" si="56"/>
        <v>3424.8229600879044</v>
      </c>
      <c r="AH1189">
        <v>6.2032199504805874E-2</v>
      </c>
      <c r="AI1189">
        <v>3644</v>
      </c>
      <c r="AK1189">
        <v>1</v>
      </c>
      <c r="AL1189">
        <v>0</v>
      </c>
      <c r="AM1189">
        <v>6.06</v>
      </c>
      <c r="AN1189">
        <v>6.1</v>
      </c>
      <c r="AO1189">
        <v>3.85</v>
      </c>
    </row>
    <row r="1190" spans="1:41" x14ac:dyDescent="0.3">
      <c r="A1190">
        <v>1</v>
      </c>
      <c r="B1190">
        <v>0.32</v>
      </c>
      <c r="C1190">
        <f t="shared" si="54"/>
        <v>0.77836353222053056</v>
      </c>
      <c r="D1190" t="s">
        <v>46</v>
      </c>
      <c r="E1190">
        <v>0</v>
      </c>
      <c r="F1190">
        <v>0</v>
      </c>
      <c r="G1190">
        <v>0</v>
      </c>
      <c r="H1190">
        <v>1</v>
      </c>
      <c r="I1190">
        <v>0</v>
      </c>
      <c r="J1190" t="s">
        <v>40</v>
      </c>
      <c r="K1190">
        <v>0</v>
      </c>
      <c r="L1190">
        <v>1</v>
      </c>
      <c r="M1190">
        <v>0</v>
      </c>
      <c r="N1190">
        <v>0</v>
      </c>
      <c r="O1190">
        <v>0</v>
      </c>
      <c r="P1190">
        <v>0</v>
      </c>
      <c r="Q1190">
        <v>0</v>
      </c>
      <c r="R1190" t="s">
        <v>41</v>
      </c>
      <c r="S1190">
        <v>0</v>
      </c>
      <c r="T1190">
        <v>0</v>
      </c>
      <c r="U1190">
        <v>0</v>
      </c>
      <c r="V1190">
        <v>0</v>
      </c>
      <c r="W1190">
        <v>1</v>
      </c>
      <c r="X1190">
        <v>0</v>
      </c>
      <c r="Y1190">
        <v>0</v>
      </c>
      <c r="Z1190">
        <v>0</v>
      </c>
      <c r="AA1190">
        <v>62</v>
      </c>
      <c r="AB1190">
        <v>58</v>
      </c>
      <c r="AC1190">
        <v>1008</v>
      </c>
      <c r="AD1190">
        <v>6.9157234486313142</v>
      </c>
      <c r="AE1190">
        <f t="shared" si="55"/>
        <v>1008.0000000000002</v>
      </c>
      <c r="AF1190">
        <v>6.6803970412405089</v>
      </c>
      <c r="AG1190">
        <f t="shared" si="56"/>
        <v>796.63534631885693</v>
      </c>
      <c r="AH1190">
        <v>0.23532640739080524</v>
      </c>
      <c r="AI1190">
        <v>1008</v>
      </c>
      <c r="AK1190">
        <v>1</v>
      </c>
      <c r="AL1190">
        <v>0</v>
      </c>
      <c r="AM1190">
        <v>4.3499999999999996</v>
      </c>
      <c r="AN1190">
        <v>4.29</v>
      </c>
      <c r="AO1190">
        <v>2.68</v>
      </c>
    </row>
    <row r="1191" spans="1:41" x14ac:dyDescent="0.3">
      <c r="A1191">
        <v>1</v>
      </c>
      <c r="B1191">
        <v>0.52</v>
      </c>
      <c r="C1191">
        <f t="shared" si="54"/>
        <v>0.86606230248622262</v>
      </c>
      <c r="D1191" t="s">
        <v>37</v>
      </c>
      <c r="E1191">
        <v>0</v>
      </c>
      <c r="F1191">
        <v>0</v>
      </c>
      <c r="G1191">
        <v>1</v>
      </c>
      <c r="H1191">
        <v>0</v>
      </c>
      <c r="I1191">
        <v>0</v>
      </c>
      <c r="J1191" t="s">
        <v>44</v>
      </c>
      <c r="K1191">
        <v>0</v>
      </c>
      <c r="L1191">
        <v>0</v>
      </c>
      <c r="M1191">
        <v>0</v>
      </c>
      <c r="N1191">
        <v>0</v>
      </c>
      <c r="O1191">
        <v>0</v>
      </c>
      <c r="P1191">
        <v>1</v>
      </c>
      <c r="Q1191">
        <v>0</v>
      </c>
      <c r="R1191" t="s">
        <v>36</v>
      </c>
      <c r="S1191">
        <v>0</v>
      </c>
      <c r="T1191">
        <v>0</v>
      </c>
      <c r="U1191">
        <v>1</v>
      </c>
      <c r="V1191">
        <v>0</v>
      </c>
      <c r="W1191">
        <v>0</v>
      </c>
      <c r="X1191">
        <v>0</v>
      </c>
      <c r="Y1191">
        <v>0</v>
      </c>
      <c r="Z1191">
        <v>0</v>
      </c>
      <c r="AA1191">
        <v>61.8</v>
      </c>
      <c r="AB1191">
        <v>54</v>
      </c>
      <c r="AC1191">
        <v>950</v>
      </c>
      <c r="AD1191">
        <v>6.8564619845945867</v>
      </c>
      <c r="AE1191">
        <f t="shared" si="55"/>
        <v>950.00000000000011</v>
      </c>
      <c r="AF1191">
        <v>6.9629861657736196</v>
      </c>
      <c r="AG1191">
        <f t="shared" si="56"/>
        <v>1056.7845841116641</v>
      </c>
      <c r="AH1191">
        <v>-0.10652418117903295</v>
      </c>
      <c r="AI1191">
        <v>950</v>
      </c>
      <c r="AK1191">
        <v>1</v>
      </c>
      <c r="AL1191">
        <v>0</v>
      </c>
      <c r="AM1191">
        <v>5.17</v>
      </c>
      <c r="AN1191">
        <v>5.19</v>
      </c>
      <c r="AO1191">
        <v>3.2</v>
      </c>
    </row>
    <row r="1192" spans="1:41" x14ac:dyDescent="0.3">
      <c r="A1192">
        <v>1</v>
      </c>
      <c r="B1192">
        <v>0.93</v>
      </c>
      <c r="C1192">
        <f t="shared" si="54"/>
        <v>0.98416836359225979</v>
      </c>
      <c r="D1192" t="s">
        <v>34</v>
      </c>
      <c r="E1192">
        <v>0</v>
      </c>
      <c r="F1192">
        <v>1</v>
      </c>
      <c r="G1192">
        <v>0</v>
      </c>
      <c r="H1192">
        <v>0</v>
      </c>
      <c r="I1192">
        <v>0</v>
      </c>
      <c r="J1192" t="s">
        <v>44</v>
      </c>
      <c r="K1192">
        <v>0</v>
      </c>
      <c r="L1192">
        <v>0</v>
      </c>
      <c r="M1192">
        <v>0</v>
      </c>
      <c r="N1192">
        <v>0</v>
      </c>
      <c r="O1192">
        <v>0</v>
      </c>
      <c r="P1192">
        <v>1</v>
      </c>
      <c r="Q1192">
        <v>0</v>
      </c>
      <c r="R1192" t="s">
        <v>49</v>
      </c>
      <c r="S1192">
        <v>0</v>
      </c>
      <c r="T1192">
        <v>0</v>
      </c>
      <c r="U1192">
        <v>0</v>
      </c>
      <c r="V1192">
        <v>0</v>
      </c>
      <c r="W1192">
        <v>0</v>
      </c>
      <c r="X1192">
        <v>1</v>
      </c>
      <c r="Y1192">
        <v>0</v>
      </c>
      <c r="Z1192">
        <v>0</v>
      </c>
      <c r="AA1192">
        <v>58.2</v>
      </c>
      <c r="AB1192">
        <v>60</v>
      </c>
      <c r="AC1192">
        <v>3946</v>
      </c>
      <c r="AD1192">
        <v>8.2804576865825599</v>
      </c>
      <c r="AE1192">
        <f t="shared" si="55"/>
        <v>3945.9999999999968</v>
      </c>
      <c r="AF1192">
        <v>8.0906248501355602</v>
      </c>
      <c r="AG1192">
        <f t="shared" si="56"/>
        <v>3263.7262730226471</v>
      </c>
      <c r="AH1192">
        <v>0.18983283644699966</v>
      </c>
      <c r="AI1192">
        <v>3946</v>
      </c>
      <c r="AK1192">
        <v>1</v>
      </c>
      <c r="AL1192">
        <v>0</v>
      </c>
      <c r="AM1192">
        <v>6.41</v>
      </c>
      <c r="AN1192">
        <v>6.48</v>
      </c>
      <c r="AO1192">
        <v>3.75</v>
      </c>
    </row>
    <row r="1193" spans="1:41" x14ac:dyDescent="0.3">
      <c r="A1193">
        <v>1</v>
      </c>
      <c r="B1193">
        <v>0.71</v>
      </c>
      <c r="C1193">
        <f t="shared" si="54"/>
        <v>0.92745257402238301</v>
      </c>
      <c r="D1193" t="s">
        <v>37</v>
      </c>
      <c r="E1193">
        <v>0</v>
      </c>
      <c r="F1193">
        <v>0</v>
      </c>
      <c r="G1193">
        <v>1</v>
      </c>
      <c r="H1193">
        <v>0</v>
      </c>
      <c r="I1193">
        <v>0</v>
      </c>
      <c r="J1193" t="s">
        <v>40</v>
      </c>
      <c r="K1193">
        <v>0</v>
      </c>
      <c r="L1193">
        <v>1</v>
      </c>
      <c r="M1193">
        <v>0</v>
      </c>
      <c r="N1193">
        <v>0</v>
      </c>
      <c r="O1193">
        <v>0</v>
      </c>
      <c r="P1193">
        <v>0</v>
      </c>
      <c r="Q1193">
        <v>0</v>
      </c>
      <c r="R1193" t="s">
        <v>39</v>
      </c>
      <c r="S1193">
        <v>0</v>
      </c>
      <c r="T1193">
        <v>0</v>
      </c>
      <c r="U1193">
        <v>0</v>
      </c>
      <c r="V1193">
        <v>0</v>
      </c>
      <c r="W1193">
        <v>0</v>
      </c>
      <c r="X1193">
        <v>0</v>
      </c>
      <c r="Y1193">
        <v>0</v>
      </c>
      <c r="Z1193">
        <v>1</v>
      </c>
      <c r="AA1193">
        <v>62</v>
      </c>
      <c r="AB1193">
        <v>57</v>
      </c>
      <c r="AC1193">
        <v>4124</v>
      </c>
      <c r="AD1193">
        <v>8.3245788451368501</v>
      </c>
      <c r="AE1193">
        <f t="shared" si="55"/>
        <v>4123.9999999999982</v>
      </c>
      <c r="AF1193">
        <v>8.2461730729392979</v>
      </c>
      <c r="AG1193">
        <f t="shared" si="56"/>
        <v>3813.0057693850172</v>
      </c>
      <c r="AH1193">
        <v>7.8405772197552182E-2</v>
      </c>
      <c r="AI1193">
        <v>4124</v>
      </c>
      <c r="AK1193">
        <v>1</v>
      </c>
      <c r="AL1193">
        <v>0</v>
      </c>
      <c r="AM1193">
        <v>5.7</v>
      </c>
      <c r="AN1193">
        <v>5.72</v>
      </c>
      <c r="AO1193">
        <v>3.54</v>
      </c>
    </row>
    <row r="1194" spans="1:41" x14ac:dyDescent="0.3">
      <c r="A1194">
        <v>1</v>
      </c>
      <c r="B1194">
        <v>0.51</v>
      </c>
      <c r="C1194">
        <f t="shared" si="54"/>
        <v>0.8623720686657278</v>
      </c>
      <c r="D1194" t="s">
        <v>37</v>
      </c>
      <c r="E1194">
        <v>0</v>
      </c>
      <c r="F1194">
        <v>0</v>
      </c>
      <c r="G1194">
        <v>1</v>
      </c>
      <c r="H1194">
        <v>0</v>
      </c>
      <c r="I1194">
        <v>0</v>
      </c>
      <c r="J1194" t="s">
        <v>48</v>
      </c>
      <c r="K1194">
        <v>0</v>
      </c>
      <c r="L1194">
        <v>0</v>
      </c>
      <c r="M1194">
        <v>1</v>
      </c>
      <c r="N1194">
        <v>0</v>
      </c>
      <c r="O1194">
        <v>0</v>
      </c>
      <c r="P1194">
        <v>0</v>
      </c>
      <c r="Q1194">
        <v>0</v>
      </c>
      <c r="R1194" t="s">
        <v>39</v>
      </c>
      <c r="S1194">
        <v>0</v>
      </c>
      <c r="T1194">
        <v>0</v>
      </c>
      <c r="U1194">
        <v>0</v>
      </c>
      <c r="V1194">
        <v>0</v>
      </c>
      <c r="W1194">
        <v>0</v>
      </c>
      <c r="X1194">
        <v>0</v>
      </c>
      <c r="Y1194">
        <v>0</v>
      </c>
      <c r="Z1194">
        <v>1</v>
      </c>
      <c r="AA1194">
        <v>61.9</v>
      </c>
      <c r="AB1194">
        <v>56</v>
      </c>
      <c r="AC1194">
        <v>1998</v>
      </c>
      <c r="AD1194">
        <v>7.5999019592084984</v>
      </c>
      <c r="AE1194">
        <f t="shared" si="55"/>
        <v>1997.9999999999991</v>
      </c>
      <c r="AF1194">
        <v>7.5800628326034332</v>
      </c>
      <c r="AG1194">
        <f t="shared" si="56"/>
        <v>1958.7520350114676</v>
      </c>
      <c r="AH1194">
        <v>1.983912660506526E-2</v>
      </c>
      <c r="AI1194">
        <v>1998</v>
      </c>
      <c r="AK1194">
        <v>1</v>
      </c>
      <c r="AL1194">
        <v>0</v>
      </c>
      <c r="AM1194">
        <v>5.13</v>
      </c>
      <c r="AN1194">
        <v>5.15</v>
      </c>
      <c r="AO1194">
        <v>3.18</v>
      </c>
    </row>
    <row r="1195" spans="1:41" x14ac:dyDescent="0.3">
      <c r="A1195">
        <v>1</v>
      </c>
      <c r="B1195">
        <v>0.45</v>
      </c>
      <c r="C1195">
        <f t="shared" si="54"/>
        <v>0.83896034150519694</v>
      </c>
      <c r="D1195" t="s">
        <v>37</v>
      </c>
      <c r="E1195">
        <v>0</v>
      </c>
      <c r="F1195">
        <v>0</v>
      </c>
      <c r="G1195">
        <v>1</v>
      </c>
      <c r="H1195">
        <v>0</v>
      </c>
      <c r="I1195">
        <v>0</v>
      </c>
      <c r="J1195" t="s">
        <v>47</v>
      </c>
      <c r="K1195">
        <v>0</v>
      </c>
      <c r="L1195">
        <v>0</v>
      </c>
      <c r="M1195">
        <v>0</v>
      </c>
      <c r="N1195">
        <v>1</v>
      </c>
      <c r="O1195">
        <v>0</v>
      </c>
      <c r="P1195">
        <v>0</v>
      </c>
      <c r="Q1195">
        <v>0</v>
      </c>
      <c r="R1195" t="s">
        <v>50</v>
      </c>
      <c r="S1195">
        <v>0</v>
      </c>
      <c r="T1195">
        <v>1</v>
      </c>
      <c r="U1195">
        <v>0</v>
      </c>
      <c r="V1195">
        <v>0</v>
      </c>
      <c r="W1195">
        <v>0</v>
      </c>
      <c r="X1195">
        <v>0</v>
      </c>
      <c r="Y1195">
        <v>0</v>
      </c>
      <c r="Z1195">
        <v>0</v>
      </c>
      <c r="AA1195">
        <v>62</v>
      </c>
      <c r="AB1195">
        <v>53</v>
      </c>
      <c r="AC1195">
        <v>1377</v>
      </c>
      <c r="AD1195">
        <v>7.2276624987286544</v>
      </c>
      <c r="AE1195">
        <f t="shared" si="55"/>
        <v>1376.9999999999993</v>
      </c>
      <c r="AF1195">
        <v>7.415588230950048</v>
      </c>
      <c r="AG1195">
        <f t="shared" si="56"/>
        <v>1661.6863363006707</v>
      </c>
      <c r="AH1195">
        <v>-0.18792573222139364</v>
      </c>
      <c r="AI1195">
        <v>1377</v>
      </c>
      <c r="AK1195">
        <v>1</v>
      </c>
      <c r="AL1195">
        <v>0</v>
      </c>
      <c r="AM1195">
        <v>4.9400000000000004</v>
      </c>
      <c r="AN1195">
        <v>4.99</v>
      </c>
      <c r="AO1195">
        <v>3.08</v>
      </c>
    </row>
    <row r="1196" spans="1:41" x14ac:dyDescent="0.3">
      <c r="A1196">
        <v>1</v>
      </c>
      <c r="B1196">
        <v>0.54</v>
      </c>
      <c r="C1196">
        <f t="shared" si="54"/>
        <v>0.8732797462273717</v>
      </c>
      <c r="D1196" t="s">
        <v>37</v>
      </c>
      <c r="E1196">
        <v>0</v>
      </c>
      <c r="F1196">
        <v>0</v>
      </c>
      <c r="G1196">
        <v>1</v>
      </c>
      <c r="H1196">
        <v>0</v>
      </c>
      <c r="I1196">
        <v>0</v>
      </c>
      <c r="J1196" t="s">
        <v>38</v>
      </c>
      <c r="K1196">
        <v>0</v>
      </c>
      <c r="L1196">
        <v>0</v>
      </c>
      <c r="M1196">
        <v>0</v>
      </c>
      <c r="N1196">
        <v>0</v>
      </c>
      <c r="O1196">
        <v>1</v>
      </c>
      <c r="P1196">
        <v>0</v>
      </c>
      <c r="Q1196">
        <v>0</v>
      </c>
      <c r="R1196" t="s">
        <v>43</v>
      </c>
      <c r="S1196">
        <v>0</v>
      </c>
      <c r="T1196">
        <v>0</v>
      </c>
      <c r="U1196">
        <v>0</v>
      </c>
      <c r="V1196">
        <v>0</v>
      </c>
      <c r="W1196">
        <v>0</v>
      </c>
      <c r="X1196">
        <v>0</v>
      </c>
      <c r="Y1196">
        <v>1</v>
      </c>
      <c r="Z1196">
        <v>0</v>
      </c>
      <c r="AA1196">
        <v>61.1</v>
      </c>
      <c r="AB1196">
        <v>57</v>
      </c>
      <c r="AC1196">
        <v>1846</v>
      </c>
      <c r="AD1196">
        <v>7.5207764150627971</v>
      </c>
      <c r="AE1196">
        <f t="shared" si="55"/>
        <v>1845.9999999999993</v>
      </c>
      <c r="AF1196">
        <v>7.6118224854434526</v>
      </c>
      <c r="AG1196">
        <f t="shared" si="56"/>
        <v>2021.959734015991</v>
      </c>
      <c r="AH1196">
        <v>-9.1046070380655486E-2</v>
      </c>
      <c r="AI1196">
        <v>1846</v>
      </c>
      <c r="AK1196">
        <v>1</v>
      </c>
      <c r="AL1196">
        <v>0</v>
      </c>
      <c r="AM1196">
        <v>5.22</v>
      </c>
      <c r="AN1196">
        <v>5.26</v>
      </c>
      <c r="AO1196">
        <v>3.2</v>
      </c>
    </row>
    <row r="1197" spans="1:41" x14ac:dyDescent="0.3">
      <c r="A1197">
        <v>1</v>
      </c>
      <c r="B1197">
        <v>0.28999999999999998</v>
      </c>
      <c r="C1197">
        <f t="shared" si="54"/>
        <v>0.7616953770424163</v>
      </c>
      <c r="D1197" t="s">
        <v>52</v>
      </c>
      <c r="E1197">
        <v>0</v>
      </c>
      <c r="F1197">
        <v>0</v>
      </c>
      <c r="G1197">
        <v>0</v>
      </c>
      <c r="H1197">
        <v>0</v>
      </c>
      <c r="I1197">
        <v>1</v>
      </c>
      <c r="J1197" t="s">
        <v>47</v>
      </c>
      <c r="K1197">
        <v>0</v>
      </c>
      <c r="L1197">
        <v>0</v>
      </c>
      <c r="M1197">
        <v>0</v>
      </c>
      <c r="N1197">
        <v>1</v>
      </c>
      <c r="O1197">
        <v>0</v>
      </c>
      <c r="P1197">
        <v>0</v>
      </c>
      <c r="Q1197">
        <v>0</v>
      </c>
      <c r="R1197" t="s">
        <v>43</v>
      </c>
      <c r="S1197">
        <v>0</v>
      </c>
      <c r="T1197">
        <v>0</v>
      </c>
      <c r="U1197">
        <v>0</v>
      </c>
      <c r="V1197">
        <v>0</v>
      </c>
      <c r="W1197">
        <v>0</v>
      </c>
      <c r="X1197">
        <v>0</v>
      </c>
      <c r="Y1197">
        <v>1</v>
      </c>
      <c r="Z1197">
        <v>0</v>
      </c>
      <c r="AA1197">
        <v>61.4</v>
      </c>
      <c r="AB1197">
        <v>56</v>
      </c>
      <c r="AC1197">
        <v>607</v>
      </c>
      <c r="AD1197">
        <v>6.4085287910594984</v>
      </c>
      <c r="AE1197">
        <f t="shared" si="55"/>
        <v>607</v>
      </c>
      <c r="AF1197">
        <v>6.5643021848854541</v>
      </c>
      <c r="AG1197">
        <f t="shared" si="56"/>
        <v>709.31675150709577</v>
      </c>
      <c r="AH1197">
        <v>-0.15577339382595579</v>
      </c>
      <c r="AI1197">
        <v>607</v>
      </c>
      <c r="AK1197">
        <v>1</v>
      </c>
      <c r="AL1197">
        <v>0</v>
      </c>
      <c r="AM1197">
        <v>4.25</v>
      </c>
      <c r="AN1197">
        <v>4.28</v>
      </c>
      <c r="AO1197">
        <v>2.62</v>
      </c>
    </row>
    <row r="1198" spans="1:41" x14ac:dyDescent="0.3">
      <c r="A1198">
        <v>1</v>
      </c>
      <c r="B1198">
        <v>0.71</v>
      </c>
      <c r="C1198">
        <f t="shared" si="54"/>
        <v>0.92745257402238301</v>
      </c>
      <c r="D1198" t="s">
        <v>42</v>
      </c>
      <c r="E1198">
        <v>1</v>
      </c>
      <c r="F1198">
        <v>0</v>
      </c>
      <c r="G1198">
        <v>0</v>
      </c>
      <c r="H1198">
        <v>0</v>
      </c>
      <c r="I1198">
        <v>0</v>
      </c>
      <c r="J1198" t="s">
        <v>51</v>
      </c>
      <c r="K1198">
        <v>1</v>
      </c>
      <c r="L1198">
        <v>0</v>
      </c>
      <c r="M1198">
        <v>0</v>
      </c>
      <c r="N1198">
        <v>0</v>
      </c>
      <c r="O1198">
        <v>0</v>
      </c>
      <c r="P1198">
        <v>0</v>
      </c>
      <c r="Q1198">
        <v>0</v>
      </c>
      <c r="R1198" t="s">
        <v>36</v>
      </c>
      <c r="S1198">
        <v>0</v>
      </c>
      <c r="T1198">
        <v>0</v>
      </c>
      <c r="U1198">
        <v>1</v>
      </c>
      <c r="V1198">
        <v>0</v>
      </c>
      <c r="W1198">
        <v>0</v>
      </c>
      <c r="X1198">
        <v>0</v>
      </c>
      <c r="Y1198">
        <v>0</v>
      </c>
      <c r="Z1198">
        <v>0</v>
      </c>
      <c r="AA1198">
        <v>55.5</v>
      </c>
      <c r="AB1198">
        <v>62</v>
      </c>
      <c r="AC1198">
        <v>2086</v>
      </c>
      <c r="AD1198">
        <v>7.643003635560718</v>
      </c>
      <c r="AE1198">
        <f t="shared" si="55"/>
        <v>2086.0000000000005</v>
      </c>
      <c r="AF1198">
        <v>7.7379427705817321</v>
      </c>
      <c r="AG1198">
        <f t="shared" si="56"/>
        <v>2293.748758574327</v>
      </c>
      <c r="AH1198">
        <v>-9.4939135021014032E-2</v>
      </c>
      <c r="AI1198">
        <v>2086</v>
      </c>
      <c r="AK1198">
        <v>1</v>
      </c>
      <c r="AL1198">
        <v>0</v>
      </c>
      <c r="AM1198">
        <v>6</v>
      </c>
      <c r="AN1198">
        <v>5.97</v>
      </c>
      <c r="AO1198">
        <v>3.32</v>
      </c>
    </row>
    <row r="1199" spans="1:41" x14ac:dyDescent="0.3">
      <c r="A1199">
        <v>1</v>
      </c>
      <c r="B1199">
        <v>0.93</v>
      </c>
      <c r="C1199">
        <f t="shared" si="54"/>
        <v>0.98416836359225979</v>
      </c>
      <c r="D1199" t="s">
        <v>52</v>
      </c>
      <c r="E1199">
        <v>0</v>
      </c>
      <c r="F1199">
        <v>0</v>
      </c>
      <c r="G1199">
        <v>0</v>
      </c>
      <c r="H1199">
        <v>0</v>
      </c>
      <c r="I1199">
        <v>1</v>
      </c>
      <c r="J1199" t="s">
        <v>47</v>
      </c>
      <c r="K1199">
        <v>0</v>
      </c>
      <c r="L1199">
        <v>0</v>
      </c>
      <c r="M1199">
        <v>0</v>
      </c>
      <c r="N1199">
        <v>1</v>
      </c>
      <c r="O1199">
        <v>0</v>
      </c>
      <c r="P1199">
        <v>0</v>
      </c>
      <c r="Q1199">
        <v>0</v>
      </c>
      <c r="R1199" t="s">
        <v>45</v>
      </c>
      <c r="S1199">
        <v>0</v>
      </c>
      <c r="T1199">
        <v>0</v>
      </c>
      <c r="U1199">
        <v>0</v>
      </c>
      <c r="V1199">
        <v>1</v>
      </c>
      <c r="W1199">
        <v>0</v>
      </c>
      <c r="X1199">
        <v>0</v>
      </c>
      <c r="Y1199">
        <v>0</v>
      </c>
      <c r="Z1199">
        <v>0</v>
      </c>
      <c r="AA1199">
        <v>62.7</v>
      </c>
      <c r="AB1199">
        <v>57</v>
      </c>
      <c r="AC1199">
        <v>3738</v>
      </c>
      <c r="AD1199">
        <v>8.2263059880155076</v>
      </c>
      <c r="AE1199">
        <f t="shared" si="55"/>
        <v>3737.9999999999982</v>
      </c>
      <c r="AF1199">
        <v>8.0337446564559727</v>
      </c>
      <c r="AG1199">
        <f t="shared" si="56"/>
        <v>3083.2658541427086</v>
      </c>
      <c r="AH1199">
        <v>0.19256133155953492</v>
      </c>
      <c r="AI1199">
        <v>3738</v>
      </c>
      <c r="AK1199">
        <v>1</v>
      </c>
      <c r="AL1199">
        <v>0</v>
      </c>
      <c r="AM1199">
        <v>6.21</v>
      </c>
      <c r="AN1199">
        <v>6.26</v>
      </c>
      <c r="AO1199">
        <v>3.91</v>
      </c>
    </row>
    <row r="1200" spans="1:41" x14ac:dyDescent="0.3">
      <c r="A1200">
        <v>1</v>
      </c>
      <c r="B1200">
        <v>0.38</v>
      </c>
      <c r="C1200">
        <f t="shared" si="54"/>
        <v>0.80834063819684221</v>
      </c>
      <c r="D1200" t="s">
        <v>37</v>
      </c>
      <c r="E1200">
        <v>0</v>
      </c>
      <c r="F1200">
        <v>0</v>
      </c>
      <c r="G1200">
        <v>1</v>
      </c>
      <c r="H1200">
        <v>0</v>
      </c>
      <c r="I1200">
        <v>0</v>
      </c>
      <c r="J1200" t="s">
        <v>48</v>
      </c>
      <c r="K1200">
        <v>0</v>
      </c>
      <c r="L1200">
        <v>0</v>
      </c>
      <c r="M1200">
        <v>1</v>
      </c>
      <c r="N1200">
        <v>0</v>
      </c>
      <c r="O1200">
        <v>0</v>
      </c>
      <c r="P1200">
        <v>0</v>
      </c>
      <c r="Q1200">
        <v>0</v>
      </c>
      <c r="R1200" t="s">
        <v>39</v>
      </c>
      <c r="S1200">
        <v>0</v>
      </c>
      <c r="T1200">
        <v>0</v>
      </c>
      <c r="U1200">
        <v>0</v>
      </c>
      <c r="V1200">
        <v>0</v>
      </c>
      <c r="W1200">
        <v>0</v>
      </c>
      <c r="X1200">
        <v>0</v>
      </c>
      <c r="Y1200">
        <v>0</v>
      </c>
      <c r="Z1200">
        <v>1</v>
      </c>
      <c r="AA1200">
        <v>60.3</v>
      </c>
      <c r="AB1200">
        <v>55</v>
      </c>
      <c r="AC1200">
        <v>1052</v>
      </c>
      <c r="AD1200">
        <v>6.9584483932976555</v>
      </c>
      <c r="AE1200">
        <f t="shared" si="55"/>
        <v>1052.0000000000005</v>
      </c>
      <c r="AF1200">
        <v>7.0698277266278744</v>
      </c>
      <c r="AG1200">
        <f t="shared" si="56"/>
        <v>1175.9454327131202</v>
      </c>
      <c r="AH1200">
        <v>-0.11137933333021888</v>
      </c>
      <c r="AI1200">
        <v>1052</v>
      </c>
      <c r="AK1200">
        <v>1</v>
      </c>
      <c r="AL1200">
        <v>0</v>
      </c>
      <c r="AM1200">
        <v>4.6900000000000004</v>
      </c>
      <c r="AN1200">
        <v>4.79</v>
      </c>
      <c r="AO1200">
        <v>2.86</v>
      </c>
    </row>
    <row r="1201" spans="1:41" x14ac:dyDescent="0.3">
      <c r="A1201">
        <v>1</v>
      </c>
      <c r="B1201">
        <v>0.7</v>
      </c>
      <c r="C1201">
        <f t="shared" si="54"/>
        <v>0.9245641699070527</v>
      </c>
      <c r="D1201" t="s">
        <v>52</v>
      </c>
      <c r="E1201">
        <v>0</v>
      </c>
      <c r="F1201">
        <v>0</v>
      </c>
      <c r="G1201">
        <v>0</v>
      </c>
      <c r="H1201">
        <v>0</v>
      </c>
      <c r="I1201">
        <v>1</v>
      </c>
      <c r="J1201" t="s">
        <v>51</v>
      </c>
      <c r="K1201">
        <v>1</v>
      </c>
      <c r="L1201">
        <v>0</v>
      </c>
      <c r="M1201">
        <v>0</v>
      </c>
      <c r="N1201">
        <v>0</v>
      </c>
      <c r="O1201">
        <v>0</v>
      </c>
      <c r="P1201">
        <v>0</v>
      </c>
      <c r="Q1201">
        <v>0</v>
      </c>
      <c r="R1201" t="s">
        <v>36</v>
      </c>
      <c r="S1201">
        <v>0</v>
      </c>
      <c r="T1201">
        <v>0</v>
      </c>
      <c r="U1201">
        <v>1</v>
      </c>
      <c r="V1201">
        <v>0</v>
      </c>
      <c r="W1201">
        <v>0</v>
      </c>
      <c r="X1201">
        <v>0</v>
      </c>
      <c r="Y1201">
        <v>0</v>
      </c>
      <c r="Z1201">
        <v>0</v>
      </c>
      <c r="AA1201">
        <v>62.1</v>
      </c>
      <c r="AB1201">
        <v>56</v>
      </c>
      <c r="AC1201">
        <v>2686</v>
      </c>
      <c r="AD1201">
        <v>7.8958083770831831</v>
      </c>
      <c r="AE1201">
        <f t="shared" si="55"/>
        <v>2686.0000000000005</v>
      </c>
      <c r="AF1201">
        <v>7.853362494390991</v>
      </c>
      <c r="AG1201">
        <f t="shared" si="56"/>
        <v>2574.3761049236496</v>
      </c>
      <c r="AH1201">
        <v>4.2445882692192072E-2</v>
      </c>
      <c r="AI1201">
        <v>2686</v>
      </c>
      <c r="AK1201">
        <v>1</v>
      </c>
      <c r="AL1201">
        <v>0</v>
      </c>
      <c r="AM1201">
        <v>5.65</v>
      </c>
      <c r="AN1201">
        <v>5.69</v>
      </c>
      <c r="AO1201">
        <v>3.52</v>
      </c>
    </row>
    <row r="1202" spans="1:41" x14ac:dyDescent="0.3">
      <c r="A1202">
        <v>1</v>
      </c>
      <c r="B1202">
        <v>0.9</v>
      </c>
      <c r="C1202">
        <f t="shared" si="54"/>
        <v>0.97709755787710961</v>
      </c>
      <c r="D1202" t="s">
        <v>37</v>
      </c>
      <c r="E1202">
        <v>0</v>
      </c>
      <c r="F1202">
        <v>0</v>
      </c>
      <c r="G1202">
        <v>1</v>
      </c>
      <c r="H1202">
        <v>0</v>
      </c>
      <c r="I1202">
        <v>0</v>
      </c>
      <c r="J1202" t="s">
        <v>38</v>
      </c>
      <c r="K1202">
        <v>0</v>
      </c>
      <c r="L1202">
        <v>0</v>
      </c>
      <c r="M1202">
        <v>0</v>
      </c>
      <c r="N1202">
        <v>0</v>
      </c>
      <c r="O1202">
        <v>1</v>
      </c>
      <c r="P1202">
        <v>0</v>
      </c>
      <c r="Q1202">
        <v>0</v>
      </c>
      <c r="R1202" t="s">
        <v>36</v>
      </c>
      <c r="S1202">
        <v>0</v>
      </c>
      <c r="T1202">
        <v>0</v>
      </c>
      <c r="U1202">
        <v>1</v>
      </c>
      <c r="V1202">
        <v>0</v>
      </c>
      <c r="W1202">
        <v>0</v>
      </c>
      <c r="X1202">
        <v>0</v>
      </c>
      <c r="Y1202">
        <v>0</v>
      </c>
      <c r="Z1202">
        <v>0</v>
      </c>
      <c r="AA1202">
        <v>61.5</v>
      </c>
      <c r="AB1202">
        <v>57</v>
      </c>
      <c r="AC1202">
        <v>3644</v>
      </c>
      <c r="AD1202">
        <v>8.200837258379849</v>
      </c>
      <c r="AE1202">
        <f t="shared" si="55"/>
        <v>3644.0000000000005</v>
      </c>
      <c r="AF1202">
        <v>8.1438464736250253</v>
      </c>
      <c r="AG1202">
        <f t="shared" si="56"/>
        <v>3442.132508720455</v>
      </c>
      <c r="AH1202">
        <v>5.6990784754823665E-2</v>
      </c>
      <c r="AI1202">
        <v>3644</v>
      </c>
      <c r="AK1202">
        <v>1</v>
      </c>
      <c r="AL1202">
        <v>0</v>
      </c>
      <c r="AM1202">
        <v>6.17</v>
      </c>
      <c r="AN1202">
        <v>6.23</v>
      </c>
      <c r="AO1202">
        <v>3.81</v>
      </c>
    </row>
    <row r="1203" spans="1:41" x14ac:dyDescent="0.3">
      <c r="A1203">
        <v>1</v>
      </c>
      <c r="B1203">
        <v>0.41</v>
      </c>
      <c r="C1203">
        <f t="shared" si="54"/>
        <v>0.82196092099022677</v>
      </c>
      <c r="D1203" t="s">
        <v>37</v>
      </c>
      <c r="E1203">
        <v>0</v>
      </c>
      <c r="F1203">
        <v>0</v>
      </c>
      <c r="G1203">
        <v>1</v>
      </c>
      <c r="H1203">
        <v>0</v>
      </c>
      <c r="I1203">
        <v>0</v>
      </c>
      <c r="J1203" t="s">
        <v>51</v>
      </c>
      <c r="K1203">
        <v>1</v>
      </c>
      <c r="L1203">
        <v>0</v>
      </c>
      <c r="M1203">
        <v>0</v>
      </c>
      <c r="N1203">
        <v>0</v>
      </c>
      <c r="O1203">
        <v>0</v>
      </c>
      <c r="P1203">
        <v>0</v>
      </c>
      <c r="Q1203">
        <v>0</v>
      </c>
      <c r="R1203" t="s">
        <v>45</v>
      </c>
      <c r="S1203">
        <v>0</v>
      </c>
      <c r="T1203">
        <v>0</v>
      </c>
      <c r="U1203">
        <v>0</v>
      </c>
      <c r="V1203">
        <v>1</v>
      </c>
      <c r="W1203">
        <v>0</v>
      </c>
      <c r="X1203">
        <v>0</v>
      </c>
      <c r="Y1203">
        <v>0</v>
      </c>
      <c r="Z1203">
        <v>0</v>
      </c>
      <c r="AA1203">
        <v>62.3</v>
      </c>
      <c r="AB1203">
        <v>57</v>
      </c>
      <c r="AC1203">
        <v>876</v>
      </c>
      <c r="AD1203">
        <v>6.7753660909363917</v>
      </c>
      <c r="AE1203">
        <f t="shared" si="55"/>
        <v>876.00000000000023</v>
      </c>
      <c r="AF1203">
        <v>6.7277032875093603</v>
      </c>
      <c r="AG1203">
        <f t="shared" si="56"/>
        <v>835.2267856117096</v>
      </c>
      <c r="AH1203">
        <v>4.7662803427031442E-2</v>
      </c>
      <c r="AI1203">
        <v>876</v>
      </c>
      <c r="AK1203">
        <v>1</v>
      </c>
      <c r="AL1203">
        <v>0</v>
      </c>
      <c r="AM1203">
        <v>4.78</v>
      </c>
      <c r="AN1203">
        <v>4.75</v>
      </c>
      <c r="AO1203">
        <v>2.97</v>
      </c>
    </row>
    <row r="1204" spans="1:41" x14ac:dyDescent="0.3">
      <c r="A1204">
        <v>1</v>
      </c>
      <c r="B1204">
        <v>0.3</v>
      </c>
      <c r="C1204">
        <f t="shared" si="54"/>
        <v>0.76739499771787789</v>
      </c>
      <c r="D1204" t="s">
        <v>52</v>
      </c>
      <c r="E1204">
        <v>0</v>
      </c>
      <c r="F1204">
        <v>0</v>
      </c>
      <c r="G1204">
        <v>0</v>
      </c>
      <c r="H1204">
        <v>0</v>
      </c>
      <c r="I1204">
        <v>1</v>
      </c>
      <c r="J1204" t="s">
        <v>48</v>
      </c>
      <c r="K1204">
        <v>0</v>
      </c>
      <c r="L1204">
        <v>0</v>
      </c>
      <c r="M1204">
        <v>1</v>
      </c>
      <c r="N1204">
        <v>0</v>
      </c>
      <c r="O1204">
        <v>0</v>
      </c>
      <c r="P1204">
        <v>0</v>
      </c>
      <c r="Q1204">
        <v>0</v>
      </c>
      <c r="R1204" t="s">
        <v>36</v>
      </c>
      <c r="S1204">
        <v>0</v>
      </c>
      <c r="T1204">
        <v>0</v>
      </c>
      <c r="U1204">
        <v>1</v>
      </c>
      <c r="V1204">
        <v>0</v>
      </c>
      <c r="W1204">
        <v>0</v>
      </c>
      <c r="X1204">
        <v>0</v>
      </c>
      <c r="Y1204">
        <v>0</v>
      </c>
      <c r="Z1204">
        <v>0</v>
      </c>
      <c r="AA1204">
        <v>57.9</v>
      </c>
      <c r="AB1204">
        <v>61</v>
      </c>
      <c r="AC1204">
        <v>489</v>
      </c>
      <c r="AD1204">
        <v>6.1923624894748723</v>
      </c>
      <c r="AE1204">
        <f t="shared" si="55"/>
        <v>489.00000000000017</v>
      </c>
      <c r="AF1204">
        <v>6.275976963870054</v>
      </c>
      <c r="AG1204">
        <f t="shared" si="56"/>
        <v>531.64552659501373</v>
      </c>
      <c r="AH1204">
        <v>-8.3614474395181659E-2</v>
      </c>
      <c r="AI1204">
        <v>489</v>
      </c>
      <c r="AK1204">
        <v>1</v>
      </c>
      <c r="AL1204">
        <v>0</v>
      </c>
      <c r="AM1204">
        <v>4.3899999999999997</v>
      </c>
      <c r="AN1204">
        <v>4.49</v>
      </c>
      <c r="AO1204">
        <v>2.57</v>
      </c>
    </row>
    <row r="1205" spans="1:41" x14ac:dyDescent="0.3">
      <c r="A1205">
        <v>1</v>
      </c>
      <c r="B1205">
        <v>0.71</v>
      </c>
      <c r="C1205">
        <f t="shared" si="54"/>
        <v>0.92745257402238301</v>
      </c>
      <c r="D1205" t="s">
        <v>34</v>
      </c>
      <c r="E1205">
        <v>0</v>
      </c>
      <c r="F1205">
        <v>1</v>
      </c>
      <c r="G1205">
        <v>0</v>
      </c>
      <c r="H1205">
        <v>0</v>
      </c>
      <c r="I1205">
        <v>0</v>
      </c>
      <c r="J1205" t="s">
        <v>48</v>
      </c>
      <c r="K1205">
        <v>0</v>
      </c>
      <c r="L1205">
        <v>0</v>
      </c>
      <c r="M1205">
        <v>1</v>
      </c>
      <c r="N1205">
        <v>0</v>
      </c>
      <c r="O1205">
        <v>0</v>
      </c>
      <c r="P1205">
        <v>0</v>
      </c>
      <c r="Q1205">
        <v>0</v>
      </c>
      <c r="R1205" t="s">
        <v>49</v>
      </c>
      <c r="S1205">
        <v>0</v>
      </c>
      <c r="T1205">
        <v>0</v>
      </c>
      <c r="U1205">
        <v>0</v>
      </c>
      <c r="V1205">
        <v>0</v>
      </c>
      <c r="W1205">
        <v>0</v>
      </c>
      <c r="X1205">
        <v>1</v>
      </c>
      <c r="Y1205">
        <v>0</v>
      </c>
      <c r="Z1205">
        <v>0</v>
      </c>
      <c r="AA1205">
        <v>63</v>
      </c>
      <c r="AB1205">
        <v>59</v>
      </c>
      <c r="AC1205">
        <v>2320</v>
      </c>
      <c r="AD1205">
        <v>7.7493224646603558</v>
      </c>
      <c r="AE1205">
        <f t="shared" si="55"/>
        <v>2320.0000000000005</v>
      </c>
      <c r="AF1205">
        <v>7.927651549577071</v>
      </c>
      <c r="AG1205">
        <f t="shared" si="56"/>
        <v>2772.9071170402794</v>
      </c>
      <c r="AH1205">
        <v>-0.17832908491671517</v>
      </c>
      <c r="AI1205">
        <v>2320</v>
      </c>
      <c r="AK1205">
        <v>1</v>
      </c>
      <c r="AL1205">
        <v>0</v>
      </c>
      <c r="AM1205">
        <v>5.59</v>
      </c>
      <c r="AN1205">
        <v>5.65</v>
      </c>
      <c r="AO1205">
        <v>3.54</v>
      </c>
    </row>
    <row r="1206" spans="1:41" x14ac:dyDescent="0.3">
      <c r="A1206">
        <v>1</v>
      </c>
      <c r="B1206">
        <v>0.35</v>
      </c>
      <c r="C1206">
        <f t="shared" si="54"/>
        <v>0.79385386390070878</v>
      </c>
      <c r="D1206" t="s">
        <v>37</v>
      </c>
      <c r="E1206">
        <v>0</v>
      </c>
      <c r="F1206">
        <v>0</v>
      </c>
      <c r="G1206">
        <v>1</v>
      </c>
      <c r="H1206">
        <v>0</v>
      </c>
      <c r="I1206">
        <v>0</v>
      </c>
      <c r="J1206" t="s">
        <v>51</v>
      </c>
      <c r="K1206">
        <v>1</v>
      </c>
      <c r="L1206">
        <v>0</v>
      </c>
      <c r="M1206">
        <v>0</v>
      </c>
      <c r="N1206">
        <v>0</v>
      </c>
      <c r="O1206">
        <v>0</v>
      </c>
      <c r="P1206">
        <v>0</v>
      </c>
      <c r="Q1206">
        <v>0</v>
      </c>
      <c r="R1206" t="s">
        <v>49</v>
      </c>
      <c r="S1206">
        <v>0</v>
      </c>
      <c r="T1206">
        <v>0</v>
      </c>
      <c r="U1206">
        <v>0</v>
      </c>
      <c r="V1206">
        <v>0</v>
      </c>
      <c r="W1206">
        <v>0</v>
      </c>
      <c r="X1206">
        <v>1</v>
      </c>
      <c r="Y1206">
        <v>0</v>
      </c>
      <c r="Z1206">
        <v>0</v>
      </c>
      <c r="AA1206">
        <v>62.4</v>
      </c>
      <c r="AB1206">
        <v>57</v>
      </c>
      <c r="AC1206">
        <v>1063</v>
      </c>
      <c r="AD1206">
        <v>6.9688503783419478</v>
      </c>
      <c r="AE1206">
        <f t="shared" si="55"/>
        <v>1062.9999999999998</v>
      </c>
      <c r="AF1206">
        <v>6.7691966968527044</v>
      </c>
      <c r="AG1206">
        <f t="shared" si="56"/>
        <v>870.61224745580876</v>
      </c>
      <c r="AH1206">
        <v>0.19965368148924334</v>
      </c>
      <c r="AI1206">
        <v>1063</v>
      </c>
      <c r="AK1206">
        <v>1</v>
      </c>
      <c r="AL1206">
        <v>0</v>
      </c>
      <c r="AM1206">
        <v>4.5599999999999996</v>
      </c>
      <c r="AN1206">
        <v>4.51</v>
      </c>
      <c r="AO1206">
        <v>2.83</v>
      </c>
    </row>
    <row r="1207" spans="1:41" x14ac:dyDescent="0.3">
      <c r="A1207">
        <v>1</v>
      </c>
      <c r="B1207">
        <v>0.5</v>
      </c>
      <c r="C1207">
        <f t="shared" si="54"/>
        <v>0.85862494972146253</v>
      </c>
      <c r="D1207" t="s">
        <v>46</v>
      </c>
      <c r="E1207">
        <v>0</v>
      </c>
      <c r="F1207">
        <v>0</v>
      </c>
      <c r="G1207">
        <v>0</v>
      </c>
      <c r="H1207">
        <v>1</v>
      </c>
      <c r="I1207">
        <v>0</v>
      </c>
      <c r="J1207" t="s">
        <v>40</v>
      </c>
      <c r="K1207">
        <v>0</v>
      </c>
      <c r="L1207">
        <v>1</v>
      </c>
      <c r="M1207">
        <v>0</v>
      </c>
      <c r="N1207">
        <v>0</v>
      </c>
      <c r="O1207">
        <v>0</v>
      </c>
      <c r="P1207">
        <v>0</v>
      </c>
      <c r="Q1207">
        <v>0</v>
      </c>
      <c r="R1207" t="s">
        <v>45</v>
      </c>
      <c r="S1207">
        <v>0</v>
      </c>
      <c r="T1207">
        <v>0</v>
      </c>
      <c r="U1207">
        <v>0</v>
      </c>
      <c r="V1207">
        <v>1</v>
      </c>
      <c r="W1207">
        <v>0</v>
      </c>
      <c r="X1207">
        <v>0</v>
      </c>
      <c r="Y1207">
        <v>0</v>
      </c>
      <c r="Z1207">
        <v>0</v>
      </c>
      <c r="AA1207">
        <v>59.4</v>
      </c>
      <c r="AB1207">
        <v>60</v>
      </c>
      <c r="AC1207">
        <v>1181</v>
      </c>
      <c r="AD1207">
        <v>7.0741168161973622</v>
      </c>
      <c r="AE1207">
        <f t="shared" si="55"/>
        <v>1181</v>
      </c>
      <c r="AF1207">
        <v>7.0019995554175463</v>
      </c>
      <c r="AG1207">
        <f t="shared" si="56"/>
        <v>1098.828130954726</v>
      </c>
      <c r="AH1207">
        <v>7.211726077981595E-2</v>
      </c>
      <c r="AI1207">
        <v>1181</v>
      </c>
      <c r="AK1207">
        <v>1</v>
      </c>
      <c r="AL1207">
        <v>0</v>
      </c>
      <c r="AM1207">
        <v>5.21</v>
      </c>
      <c r="AN1207">
        <v>5.16</v>
      </c>
      <c r="AO1207">
        <v>3.08</v>
      </c>
    </row>
    <row r="1208" spans="1:41" x14ac:dyDescent="0.3">
      <c r="A1208">
        <v>1</v>
      </c>
      <c r="B1208">
        <v>0.71</v>
      </c>
      <c r="C1208">
        <f t="shared" si="54"/>
        <v>0.92745257402238301</v>
      </c>
      <c r="D1208" t="s">
        <v>52</v>
      </c>
      <c r="E1208">
        <v>0</v>
      </c>
      <c r="F1208">
        <v>0</v>
      </c>
      <c r="G1208">
        <v>0</v>
      </c>
      <c r="H1208">
        <v>0</v>
      </c>
      <c r="I1208">
        <v>1</v>
      </c>
      <c r="J1208" t="s">
        <v>40</v>
      </c>
      <c r="K1208">
        <v>0</v>
      </c>
      <c r="L1208">
        <v>1</v>
      </c>
      <c r="M1208">
        <v>0</v>
      </c>
      <c r="N1208">
        <v>0</v>
      </c>
      <c r="O1208">
        <v>0</v>
      </c>
      <c r="P1208">
        <v>0</v>
      </c>
      <c r="Q1208">
        <v>0</v>
      </c>
      <c r="R1208" t="s">
        <v>36</v>
      </c>
      <c r="S1208">
        <v>0</v>
      </c>
      <c r="T1208">
        <v>0</v>
      </c>
      <c r="U1208">
        <v>1</v>
      </c>
      <c r="V1208">
        <v>0</v>
      </c>
      <c r="W1208">
        <v>0</v>
      </c>
      <c r="X1208">
        <v>0</v>
      </c>
      <c r="Y1208">
        <v>0</v>
      </c>
      <c r="Z1208">
        <v>0</v>
      </c>
      <c r="AA1208">
        <v>60.3</v>
      </c>
      <c r="AB1208">
        <v>58</v>
      </c>
      <c r="AC1208">
        <v>2570</v>
      </c>
      <c r="AD1208">
        <v>7.8516611778892651</v>
      </c>
      <c r="AE1208">
        <f t="shared" si="55"/>
        <v>2569.9999999999991</v>
      </c>
      <c r="AF1208">
        <v>7.8069217755651881</v>
      </c>
      <c r="AG1208">
        <f t="shared" si="56"/>
        <v>2457.5538776996445</v>
      </c>
      <c r="AH1208">
        <v>4.4739402324077027E-2</v>
      </c>
      <c r="AI1208">
        <v>2570</v>
      </c>
      <c r="AK1208">
        <v>1</v>
      </c>
      <c r="AL1208">
        <v>0</v>
      </c>
      <c r="AM1208">
        <v>5.8</v>
      </c>
      <c r="AN1208">
        <v>5.85</v>
      </c>
      <c r="AO1208">
        <v>3.51</v>
      </c>
    </row>
    <row r="1209" spans="1:41" x14ac:dyDescent="0.3">
      <c r="A1209">
        <v>1</v>
      </c>
      <c r="B1209">
        <v>0.41</v>
      </c>
      <c r="C1209">
        <f t="shared" si="54"/>
        <v>0.82196092099022677</v>
      </c>
      <c r="D1209" t="s">
        <v>37</v>
      </c>
      <c r="E1209">
        <v>0</v>
      </c>
      <c r="F1209">
        <v>0</v>
      </c>
      <c r="G1209">
        <v>1</v>
      </c>
      <c r="H1209">
        <v>0</v>
      </c>
      <c r="I1209">
        <v>0</v>
      </c>
      <c r="J1209" t="s">
        <v>51</v>
      </c>
      <c r="K1209">
        <v>1</v>
      </c>
      <c r="L1209">
        <v>0</v>
      </c>
      <c r="M1209">
        <v>0</v>
      </c>
      <c r="N1209">
        <v>0</v>
      </c>
      <c r="O1209">
        <v>0</v>
      </c>
      <c r="P1209">
        <v>0</v>
      </c>
      <c r="Q1209">
        <v>0</v>
      </c>
      <c r="R1209" t="s">
        <v>36</v>
      </c>
      <c r="S1209">
        <v>0</v>
      </c>
      <c r="T1209">
        <v>0</v>
      </c>
      <c r="U1209">
        <v>1</v>
      </c>
      <c r="V1209">
        <v>0</v>
      </c>
      <c r="W1209">
        <v>0</v>
      </c>
      <c r="X1209">
        <v>0</v>
      </c>
      <c r="Y1209">
        <v>0</v>
      </c>
      <c r="Z1209">
        <v>0</v>
      </c>
      <c r="AA1209">
        <v>61.8</v>
      </c>
      <c r="AB1209">
        <v>56</v>
      </c>
      <c r="AC1209">
        <v>1122</v>
      </c>
      <c r="AD1209">
        <v>7.0228680860826413</v>
      </c>
      <c r="AE1209">
        <f t="shared" si="55"/>
        <v>1121.9999999999998</v>
      </c>
      <c r="AF1209">
        <v>6.9287139971102487</v>
      </c>
      <c r="AG1209">
        <f t="shared" si="56"/>
        <v>1021.1798945497911</v>
      </c>
      <c r="AH1209">
        <v>9.4154088972392636E-2</v>
      </c>
      <c r="AI1209">
        <v>1122</v>
      </c>
      <c r="AK1209">
        <v>1</v>
      </c>
      <c r="AL1209">
        <v>0</v>
      </c>
      <c r="AM1209">
        <v>4.78</v>
      </c>
      <c r="AN1209">
        <v>4.7300000000000004</v>
      </c>
      <c r="AO1209">
        <v>2.94</v>
      </c>
    </row>
    <row r="1210" spans="1:41" x14ac:dyDescent="0.3">
      <c r="A1210">
        <v>1</v>
      </c>
      <c r="B1210">
        <v>0.51</v>
      </c>
      <c r="C1210">
        <f t="shared" si="54"/>
        <v>0.8623720686657278</v>
      </c>
      <c r="D1210" t="s">
        <v>37</v>
      </c>
      <c r="E1210">
        <v>0</v>
      </c>
      <c r="F1210">
        <v>0</v>
      </c>
      <c r="G1210">
        <v>1</v>
      </c>
      <c r="H1210">
        <v>0</v>
      </c>
      <c r="I1210">
        <v>0</v>
      </c>
      <c r="J1210" t="s">
        <v>40</v>
      </c>
      <c r="K1210">
        <v>0</v>
      </c>
      <c r="L1210">
        <v>1</v>
      </c>
      <c r="M1210">
        <v>0</v>
      </c>
      <c r="N1210">
        <v>0</v>
      </c>
      <c r="O1210">
        <v>0</v>
      </c>
      <c r="P1210">
        <v>0</v>
      </c>
      <c r="Q1210">
        <v>0</v>
      </c>
      <c r="R1210" t="s">
        <v>43</v>
      </c>
      <c r="S1210">
        <v>0</v>
      </c>
      <c r="T1210">
        <v>0</v>
      </c>
      <c r="U1210">
        <v>0</v>
      </c>
      <c r="V1210">
        <v>0</v>
      </c>
      <c r="W1210">
        <v>0</v>
      </c>
      <c r="X1210">
        <v>0</v>
      </c>
      <c r="Y1210">
        <v>1</v>
      </c>
      <c r="Z1210">
        <v>0</v>
      </c>
      <c r="AA1210">
        <v>61.9</v>
      </c>
      <c r="AB1210">
        <v>54</v>
      </c>
      <c r="AC1210">
        <v>2720</v>
      </c>
      <c r="AD1210">
        <v>7.9083871592900428</v>
      </c>
      <c r="AE1210">
        <f t="shared" si="55"/>
        <v>2719.9999999999995</v>
      </c>
      <c r="AF1210">
        <v>7.7006294501627774</v>
      </c>
      <c r="AG1210">
        <f t="shared" si="56"/>
        <v>2209.7384744640035</v>
      </c>
      <c r="AH1210">
        <v>0.20775770912726532</v>
      </c>
      <c r="AI1210">
        <v>2720</v>
      </c>
      <c r="AK1210">
        <v>1</v>
      </c>
      <c r="AL1210">
        <v>0</v>
      </c>
      <c r="AM1210">
        <v>5.1100000000000003</v>
      </c>
      <c r="AN1210">
        <v>5.17</v>
      </c>
      <c r="AO1210">
        <v>3.18</v>
      </c>
    </row>
    <row r="1211" spans="1:41" x14ac:dyDescent="0.3">
      <c r="A1211">
        <v>1</v>
      </c>
      <c r="B1211">
        <v>0.71</v>
      </c>
      <c r="C1211">
        <f t="shared" si="54"/>
        <v>0.92745257402238301</v>
      </c>
      <c r="D1211" t="s">
        <v>37</v>
      </c>
      <c r="E1211">
        <v>0</v>
      </c>
      <c r="F1211">
        <v>0</v>
      </c>
      <c r="G1211">
        <v>1</v>
      </c>
      <c r="H1211">
        <v>0</v>
      </c>
      <c r="I1211">
        <v>0</v>
      </c>
      <c r="J1211" t="s">
        <v>40</v>
      </c>
      <c r="K1211">
        <v>0</v>
      </c>
      <c r="L1211">
        <v>1</v>
      </c>
      <c r="M1211">
        <v>0</v>
      </c>
      <c r="N1211">
        <v>0</v>
      </c>
      <c r="O1211">
        <v>0</v>
      </c>
      <c r="P1211">
        <v>0</v>
      </c>
      <c r="Q1211">
        <v>0</v>
      </c>
      <c r="R1211" t="s">
        <v>36</v>
      </c>
      <c r="S1211">
        <v>0</v>
      </c>
      <c r="T1211">
        <v>0</v>
      </c>
      <c r="U1211">
        <v>1</v>
      </c>
      <c r="V1211">
        <v>0</v>
      </c>
      <c r="W1211">
        <v>0</v>
      </c>
      <c r="X1211">
        <v>0</v>
      </c>
      <c r="Y1211">
        <v>0</v>
      </c>
      <c r="Z1211">
        <v>0</v>
      </c>
      <c r="AA1211">
        <v>62</v>
      </c>
      <c r="AB1211">
        <v>56</v>
      </c>
      <c r="AC1211">
        <v>2329</v>
      </c>
      <c r="AD1211">
        <v>7.7531942698843412</v>
      </c>
      <c r="AE1211">
        <f t="shared" si="55"/>
        <v>2329.0000000000005</v>
      </c>
      <c r="AF1211">
        <v>7.8457320392545995</v>
      </c>
      <c r="AG1211">
        <f t="shared" si="56"/>
        <v>2554.807198330735</v>
      </c>
      <c r="AH1211">
        <v>-9.253776937025826E-2</v>
      </c>
      <c r="AI1211">
        <v>2329</v>
      </c>
      <c r="AK1211">
        <v>1</v>
      </c>
      <c r="AL1211">
        <v>0</v>
      </c>
      <c r="AM1211">
        <v>5.77</v>
      </c>
      <c r="AN1211">
        <v>5.72</v>
      </c>
      <c r="AO1211">
        <v>3.56</v>
      </c>
    </row>
    <row r="1212" spans="1:41" x14ac:dyDescent="0.3">
      <c r="A1212">
        <v>1</v>
      </c>
      <c r="B1212">
        <v>1</v>
      </c>
      <c r="C1212">
        <f t="shared" si="54"/>
        <v>1</v>
      </c>
      <c r="D1212" t="s">
        <v>37</v>
      </c>
      <c r="E1212">
        <v>0</v>
      </c>
      <c r="F1212">
        <v>0</v>
      </c>
      <c r="G1212">
        <v>1</v>
      </c>
      <c r="H1212">
        <v>0</v>
      </c>
      <c r="I1212">
        <v>0</v>
      </c>
      <c r="J1212" t="s">
        <v>48</v>
      </c>
      <c r="K1212">
        <v>0</v>
      </c>
      <c r="L1212">
        <v>0</v>
      </c>
      <c r="M1212">
        <v>1</v>
      </c>
      <c r="N1212">
        <v>0</v>
      </c>
      <c r="O1212">
        <v>0</v>
      </c>
      <c r="P1212">
        <v>0</v>
      </c>
      <c r="Q1212">
        <v>0</v>
      </c>
      <c r="R1212" t="s">
        <v>45</v>
      </c>
      <c r="S1212">
        <v>0</v>
      </c>
      <c r="T1212">
        <v>0</v>
      </c>
      <c r="U1212">
        <v>0</v>
      </c>
      <c r="V1212">
        <v>1</v>
      </c>
      <c r="W1212">
        <v>0</v>
      </c>
      <c r="X1212">
        <v>0</v>
      </c>
      <c r="Y1212">
        <v>0</v>
      </c>
      <c r="Z1212">
        <v>0</v>
      </c>
      <c r="AA1212">
        <v>61.8</v>
      </c>
      <c r="AB1212">
        <v>57</v>
      </c>
      <c r="AC1212">
        <v>4274</v>
      </c>
      <c r="AD1212">
        <v>8.3603054358790931</v>
      </c>
      <c r="AE1212">
        <f t="shared" si="55"/>
        <v>4274.0000000000009</v>
      </c>
      <c r="AF1212">
        <v>8.2763387171431386</v>
      </c>
      <c r="AG1212">
        <f t="shared" si="56"/>
        <v>3929.7799744191616</v>
      </c>
      <c r="AH1212">
        <v>8.3966718735954515E-2</v>
      </c>
      <c r="AI1212">
        <v>4274</v>
      </c>
      <c r="AK1212">
        <v>1</v>
      </c>
      <c r="AL1212">
        <v>0</v>
      </c>
      <c r="AM1212">
        <v>6.45</v>
      </c>
      <c r="AN1212">
        <v>6.36</v>
      </c>
      <c r="AO1212">
        <v>3.96</v>
      </c>
    </row>
    <row r="1213" spans="1:41" x14ac:dyDescent="0.3">
      <c r="A1213">
        <v>1</v>
      </c>
      <c r="B1213">
        <v>0.9</v>
      </c>
      <c r="C1213">
        <f t="shared" si="54"/>
        <v>0.97709755787710961</v>
      </c>
      <c r="D1213" t="s">
        <v>52</v>
      </c>
      <c r="E1213">
        <v>0</v>
      </c>
      <c r="F1213">
        <v>0</v>
      </c>
      <c r="G1213">
        <v>0</v>
      </c>
      <c r="H1213">
        <v>0</v>
      </c>
      <c r="I1213">
        <v>1</v>
      </c>
      <c r="J1213" t="s">
        <v>40</v>
      </c>
      <c r="K1213">
        <v>0</v>
      </c>
      <c r="L1213">
        <v>1</v>
      </c>
      <c r="M1213">
        <v>0</v>
      </c>
      <c r="N1213">
        <v>0</v>
      </c>
      <c r="O1213">
        <v>0</v>
      </c>
      <c r="P1213">
        <v>0</v>
      </c>
      <c r="Q1213">
        <v>0</v>
      </c>
      <c r="R1213" t="s">
        <v>36</v>
      </c>
      <c r="S1213">
        <v>0</v>
      </c>
      <c r="T1213">
        <v>0</v>
      </c>
      <c r="U1213">
        <v>1</v>
      </c>
      <c r="V1213">
        <v>0</v>
      </c>
      <c r="W1213">
        <v>0</v>
      </c>
      <c r="X1213">
        <v>0</v>
      </c>
      <c r="Y1213">
        <v>0</v>
      </c>
      <c r="Z1213">
        <v>0</v>
      </c>
      <c r="AA1213">
        <v>61.5</v>
      </c>
      <c r="AB1213">
        <v>62</v>
      </c>
      <c r="AC1213">
        <v>4239</v>
      </c>
      <c r="AD1213">
        <v>8.3520826713526368</v>
      </c>
      <c r="AE1213">
        <f t="shared" si="55"/>
        <v>4238.9999999999991</v>
      </c>
      <c r="AF1213">
        <v>8.3049280530792302</v>
      </c>
      <c r="AG1213">
        <f t="shared" si="56"/>
        <v>4043.751192219067</v>
      </c>
      <c r="AH1213">
        <v>4.7154618273406612E-2</v>
      </c>
      <c r="AI1213">
        <v>4239</v>
      </c>
      <c r="AK1213">
        <v>1</v>
      </c>
      <c r="AL1213">
        <v>0</v>
      </c>
      <c r="AM1213">
        <v>6.15</v>
      </c>
      <c r="AN1213">
        <v>6.2</v>
      </c>
      <c r="AO1213">
        <v>3.8</v>
      </c>
    </row>
    <row r="1214" spans="1:41" x14ac:dyDescent="0.3">
      <c r="A1214">
        <v>1</v>
      </c>
      <c r="B1214">
        <v>0.51</v>
      </c>
      <c r="C1214">
        <f t="shared" si="54"/>
        <v>0.8623720686657278</v>
      </c>
      <c r="D1214" t="s">
        <v>37</v>
      </c>
      <c r="E1214">
        <v>0</v>
      </c>
      <c r="F1214">
        <v>0</v>
      </c>
      <c r="G1214">
        <v>1</v>
      </c>
      <c r="H1214">
        <v>0</v>
      </c>
      <c r="I1214">
        <v>0</v>
      </c>
      <c r="J1214" t="s">
        <v>40</v>
      </c>
      <c r="K1214">
        <v>0</v>
      </c>
      <c r="L1214">
        <v>1</v>
      </c>
      <c r="M1214">
        <v>0</v>
      </c>
      <c r="N1214">
        <v>0</v>
      </c>
      <c r="O1214">
        <v>0</v>
      </c>
      <c r="P1214">
        <v>0</v>
      </c>
      <c r="Q1214">
        <v>0</v>
      </c>
      <c r="R1214" t="s">
        <v>49</v>
      </c>
      <c r="S1214">
        <v>0</v>
      </c>
      <c r="T1214">
        <v>0</v>
      </c>
      <c r="U1214">
        <v>0</v>
      </c>
      <c r="V1214">
        <v>0</v>
      </c>
      <c r="W1214">
        <v>0</v>
      </c>
      <c r="X1214">
        <v>1</v>
      </c>
      <c r="Y1214">
        <v>0</v>
      </c>
      <c r="Z1214">
        <v>0</v>
      </c>
      <c r="AA1214">
        <v>62.4</v>
      </c>
      <c r="AB1214">
        <v>57</v>
      </c>
      <c r="AC1214">
        <v>1781</v>
      </c>
      <c r="AD1214">
        <v>7.4849302832896614</v>
      </c>
      <c r="AE1214">
        <f t="shared" si="55"/>
        <v>1780.9999999999995</v>
      </c>
      <c r="AF1214">
        <v>7.4066801352075782</v>
      </c>
      <c r="AG1214">
        <f t="shared" si="56"/>
        <v>1646.9496108551389</v>
      </c>
      <c r="AH1214">
        <v>7.8250148082083193E-2</v>
      </c>
      <c r="AI1214">
        <v>1781</v>
      </c>
      <c r="AK1214">
        <v>1</v>
      </c>
      <c r="AL1214">
        <v>0</v>
      </c>
      <c r="AM1214">
        <v>5.13</v>
      </c>
      <c r="AN1214">
        <v>5.0999999999999996</v>
      </c>
      <c r="AO1214">
        <v>3.19</v>
      </c>
    </row>
    <row r="1215" spans="1:41" x14ac:dyDescent="0.3">
      <c r="A1215">
        <v>1</v>
      </c>
      <c r="B1215">
        <v>0.42</v>
      </c>
      <c r="C1215">
        <f t="shared" si="54"/>
        <v>0.82632809503848892</v>
      </c>
      <c r="D1215" t="s">
        <v>37</v>
      </c>
      <c r="E1215">
        <v>0</v>
      </c>
      <c r="F1215">
        <v>0</v>
      </c>
      <c r="G1215">
        <v>1</v>
      </c>
      <c r="H1215">
        <v>0</v>
      </c>
      <c r="I1215">
        <v>0</v>
      </c>
      <c r="J1215" t="s">
        <v>47</v>
      </c>
      <c r="K1215">
        <v>0</v>
      </c>
      <c r="L1215">
        <v>0</v>
      </c>
      <c r="M1215">
        <v>0</v>
      </c>
      <c r="N1215">
        <v>1</v>
      </c>
      <c r="O1215">
        <v>0</v>
      </c>
      <c r="P1215">
        <v>0</v>
      </c>
      <c r="Q1215">
        <v>0</v>
      </c>
      <c r="R1215" t="s">
        <v>43</v>
      </c>
      <c r="S1215">
        <v>0</v>
      </c>
      <c r="T1215">
        <v>0</v>
      </c>
      <c r="U1215">
        <v>0</v>
      </c>
      <c r="V1215">
        <v>0</v>
      </c>
      <c r="W1215">
        <v>0</v>
      </c>
      <c r="X1215">
        <v>0</v>
      </c>
      <c r="Y1215">
        <v>1</v>
      </c>
      <c r="Z1215">
        <v>0</v>
      </c>
      <c r="AA1215">
        <v>60.6</v>
      </c>
      <c r="AB1215">
        <v>56</v>
      </c>
      <c r="AC1215">
        <v>1235</v>
      </c>
      <c r="AD1215">
        <v>7.1188262490620779</v>
      </c>
      <c r="AE1215">
        <f t="shared" si="55"/>
        <v>1235.0000000000005</v>
      </c>
      <c r="AF1215">
        <v>7.2189961414701838</v>
      </c>
      <c r="AG1215">
        <f t="shared" si="56"/>
        <v>1365.117987305759</v>
      </c>
      <c r="AH1215">
        <v>-0.10016989240810581</v>
      </c>
      <c r="AI1215">
        <v>1235</v>
      </c>
      <c r="AK1215">
        <v>1</v>
      </c>
      <c r="AL1215">
        <v>0</v>
      </c>
      <c r="AM1215">
        <v>4.88</v>
      </c>
      <c r="AN1215">
        <v>4.8600000000000003</v>
      </c>
      <c r="AO1215">
        <v>2.95</v>
      </c>
    </row>
    <row r="1216" spans="1:41" x14ac:dyDescent="0.3">
      <c r="A1216">
        <v>1</v>
      </c>
      <c r="B1216">
        <v>0.4</v>
      </c>
      <c r="C1216">
        <f t="shared" si="54"/>
        <v>0.81750984625132994</v>
      </c>
      <c r="D1216" t="s">
        <v>46</v>
      </c>
      <c r="E1216">
        <v>0</v>
      </c>
      <c r="F1216">
        <v>0</v>
      </c>
      <c r="G1216">
        <v>0</v>
      </c>
      <c r="H1216">
        <v>1</v>
      </c>
      <c r="I1216">
        <v>0</v>
      </c>
      <c r="J1216" t="s">
        <v>38</v>
      </c>
      <c r="K1216">
        <v>0</v>
      </c>
      <c r="L1216">
        <v>0</v>
      </c>
      <c r="M1216">
        <v>0</v>
      </c>
      <c r="N1216">
        <v>0</v>
      </c>
      <c r="O1216">
        <v>1</v>
      </c>
      <c r="P1216">
        <v>0</v>
      </c>
      <c r="Q1216">
        <v>0</v>
      </c>
      <c r="R1216" t="s">
        <v>49</v>
      </c>
      <c r="S1216">
        <v>0</v>
      </c>
      <c r="T1216">
        <v>0</v>
      </c>
      <c r="U1216">
        <v>0</v>
      </c>
      <c r="V1216">
        <v>0</v>
      </c>
      <c r="W1216">
        <v>0</v>
      </c>
      <c r="X1216">
        <v>1</v>
      </c>
      <c r="Y1216">
        <v>0</v>
      </c>
      <c r="Z1216">
        <v>0</v>
      </c>
      <c r="AA1216">
        <v>59.1</v>
      </c>
      <c r="AB1216">
        <v>61</v>
      </c>
      <c r="AC1216">
        <v>945</v>
      </c>
      <c r="AD1216">
        <v>6.8511849274937431</v>
      </c>
      <c r="AE1216">
        <f t="shared" si="55"/>
        <v>945.00000000000034</v>
      </c>
      <c r="AF1216">
        <v>6.7412636014955982</v>
      </c>
      <c r="AG1216">
        <f t="shared" si="56"/>
        <v>846.62986299455054</v>
      </c>
      <c r="AH1216">
        <v>0.10992132599814486</v>
      </c>
      <c r="AI1216">
        <v>945</v>
      </c>
      <c r="AK1216">
        <v>1</v>
      </c>
      <c r="AL1216">
        <v>0</v>
      </c>
      <c r="AM1216">
        <v>4.84</v>
      </c>
      <c r="AN1216">
        <v>4.8099999999999996</v>
      </c>
      <c r="AO1216">
        <v>2.85</v>
      </c>
    </row>
    <row r="1217" spans="1:41" x14ac:dyDescent="0.3">
      <c r="A1217">
        <v>1</v>
      </c>
      <c r="B1217">
        <v>0.34</v>
      </c>
      <c r="C1217">
        <f t="shared" si="54"/>
        <v>0.78880964799645237</v>
      </c>
      <c r="D1217" t="s">
        <v>46</v>
      </c>
      <c r="E1217">
        <v>0</v>
      </c>
      <c r="F1217">
        <v>0</v>
      </c>
      <c r="G1217">
        <v>0</v>
      </c>
      <c r="H1217">
        <v>1</v>
      </c>
      <c r="I1217">
        <v>0</v>
      </c>
      <c r="J1217" t="s">
        <v>38</v>
      </c>
      <c r="K1217">
        <v>0</v>
      </c>
      <c r="L1217">
        <v>0</v>
      </c>
      <c r="M1217">
        <v>0</v>
      </c>
      <c r="N1217">
        <v>0</v>
      </c>
      <c r="O1217">
        <v>1</v>
      </c>
      <c r="P1217">
        <v>0</v>
      </c>
      <c r="Q1217">
        <v>0</v>
      </c>
      <c r="R1217" t="s">
        <v>36</v>
      </c>
      <c r="S1217">
        <v>0</v>
      </c>
      <c r="T1217">
        <v>0</v>
      </c>
      <c r="U1217">
        <v>1</v>
      </c>
      <c r="V1217">
        <v>0</v>
      </c>
      <c r="W1217">
        <v>0</v>
      </c>
      <c r="X1217">
        <v>0</v>
      </c>
      <c r="Y1217">
        <v>0</v>
      </c>
      <c r="Z1217">
        <v>0</v>
      </c>
      <c r="AA1217">
        <v>62.1</v>
      </c>
      <c r="AB1217">
        <v>59</v>
      </c>
      <c r="AC1217">
        <v>612</v>
      </c>
      <c r="AD1217">
        <v>6.4167322825123261</v>
      </c>
      <c r="AE1217">
        <f t="shared" si="55"/>
        <v>612</v>
      </c>
      <c r="AF1217">
        <v>6.3184212037538714</v>
      </c>
      <c r="AG1217">
        <f t="shared" si="56"/>
        <v>554.69654794217263</v>
      </c>
      <c r="AH1217">
        <v>9.8311078758454684E-2</v>
      </c>
      <c r="AI1217">
        <v>612</v>
      </c>
      <c r="AK1217">
        <v>1</v>
      </c>
      <c r="AL1217">
        <v>0</v>
      </c>
      <c r="AM1217">
        <v>4.5</v>
      </c>
      <c r="AN1217">
        <v>4.46</v>
      </c>
      <c r="AO1217">
        <v>2.78</v>
      </c>
    </row>
    <row r="1218" spans="1:41" x14ac:dyDescent="0.3">
      <c r="A1218">
        <v>1</v>
      </c>
      <c r="B1218">
        <v>0.23</v>
      </c>
      <c r="C1218">
        <f t="shared" si="54"/>
        <v>0.72384228710528042</v>
      </c>
      <c r="D1218" t="s">
        <v>52</v>
      </c>
      <c r="E1218">
        <v>0</v>
      </c>
      <c r="F1218">
        <v>0</v>
      </c>
      <c r="G1218">
        <v>0</v>
      </c>
      <c r="H1218">
        <v>0</v>
      </c>
      <c r="I1218">
        <v>1</v>
      </c>
      <c r="J1218" t="s">
        <v>40</v>
      </c>
      <c r="K1218">
        <v>0</v>
      </c>
      <c r="L1218">
        <v>1</v>
      </c>
      <c r="M1218">
        <v>0</v>
      </c>
      <c r="N1218">
        <v>0</v>
      </c>
      <c r="O1218">
        <v>0</v>
      </c>
      <c r="P1218">
        <v>0</v>
      </c>
      <c r="Q1218">
        <v>0</v>
      </c>
      <c r="R1218" t="s">
        <v>43</v>
      </c>
      <c r="S1218">
        <v>0</v>
      </c>
      <c r="T1218">
        <v>0</v>
      </c>
      <c r="U1218">
        <v>0</v>
      </c>
      <c r="V1218">
        <v>0</v>
      </c>
      <c r="W1218">
        <v>0</v>
      </c>
      <c r="X1218">
        <v>0</v>
      </c>
      <c r="Y1218">
        <v>1</v>
      </c>
      <c r="Z1218">
        <v>0</v>
      </c>
      <c r="AA1218">
        <v>63.5</v>
      </c>
      <c r="AB1218">
        <v>54</v>
      </c>
      <c r="AC1218">
        <v>530</v>
      </c>
      <c r="AD1218">
        <v>6.2728770065461674</v>
      </c>
      <c r="AE1218">
        <f t="shared" si="55"/>
        <v>530</v>
      </c>
      <c r="AF1218">
        <v>6.2739320899114261</v>
      </c>
      <c r="AG1218">
        <f t="shared" si="56"/>
        <v>530.55948928560417</v>
      </c>
      <c r="AH1218">
        <v>-1.0550833652587244E-3</v>
      </c>
      <c r="AI1218">
        <v>530</v>
      </c>
      <c r="AK1218">
        <v>1</v>
      </c>
      <c r="AL1218">
        <v>0</v>
      </c>
      <c r="AM1218">
        <v>3.92</v>
      </c>
      <c r="AN1218">
        <v>3.95</v>
      </c>
      <c r="AO1218">
        <v>2.5</v>
      </c>
    </row>
    <row r="1219" spans="1:41" x14ac:dyDescent="0.3">
      <c r="A1219">
        <v>1</v>
      </c>
      <c r="B1219">
        <v>0.34</v>
      </c>
      <c r="C1219">
        <f t="shared" ref="C1219:C1282" si="57">(B1219^0.2199)</f>
        <v>0.78880964799645237</v>
      </c>
      <c r="D1219" t="s">
        <v>34</v>
      </c>
      <c r="E1219">
        <v>0</v>
      </c>
      <c r="F1219">
        <v>1</v>
      </c>
      <c r="G1219">
        <v>0</v>
      </c>
      <c r="H1219">
        <v>0</v>
      </c>
      <c r="I1219">
        <v>0</v>
      </c>
      <c r="J1219" t="s">
        <v>48</v>
      </c>
      <c r="K1219">
        <v>0</v>
      </c>
      <c r="L1219">
        <v>0</v>
      </c>
      <c r="M1219">
        <v>1</v>
      </c>
      <c r="N1219">
        <v>0</v>
      </c>
      <c r="O1219">
        <v>0</v>
      </c>
      <c r="P1219">
        <v>0</v>
      </c>
      <c r="Q1219">
        <v>0</v>
      </c>
      <c r="R1219" t="s">
        <v>45</v>
      </c>
      <c r="S1219">
        <v>0</v>
      </c>
      <c r="T1219">
        <v>0</v>
      </c>
      <c r="U1219">
        <v>0</v>
      </c>
      <c r="V1219">
        <v>1</v>
      </c>
      <c r="W1219">
        <v>0</v>
      </c>
      <c r="X1219">
        <v>0</v>
      </c>
      <c r="Y1219">
        <v>0</v>
      </c>
      <c r="Z1219">
        <v>0</v>
      </c>
      <c r="AA1219">
        <v>63.5</v>
      </c>
      <c r="AB1219">
        <v>56</v>
      </c>
      <c r="AC1219">
        <v>447</v>
      </c>
      <c r="AD1219">
        <v>6.1025585946135692</v>
      </c>
      <c r="AE1219">
        <f t="shared" ref="AE1219:AE1282" si="58">EXP(AD1219)</f>
        <v>447.00000000000017</v>
      </c>
      <c r="AF1219">
        <v>6.2284384081884969</v>
      </c>
      <c r="AG1219">
        <f t="shared" ref="AG1219:AG1282" si="59">EXP(AF1219)</f>
        <v>506.96319546677421</v>
      </c>
      <c r="AH1219">
        <v>-0.12587981357492772</v>
      </c>
      <c r="AI1219">
        <v>447</v>
      </c>
      <c r="AK1219">
        <v>1</v>
      </c>
      <c r="AL1219">
        <v>0</v>
      </c>
      <c r="AM1219">
        <v>4.4400000000000004</v>
      </c>
      <c r="AN1219">
        <v>4.4800000000000004</v>
      </c>
      <c r="AO1219">
        <v>2.83</v>
      </c>
    </row>
    <row r="1220" spans="1:41" x14ac:dyDescent="0.3">
      <c r="A1220">
        <v>1</v>
      </c>
      <c r="B1220">
        <v>0.3</v>
      </c>
      <c r="C1220">
        <f t="shared" si="57"/>
        <v>0.76739499771787789</v>
      </c>
      <c r="D1220" t="s">
        <v>37</v>
      </c>
      <c r="E1220">
        <v>0</v>
      </c>
      <c r="F1220">
        <v>0</v>
      </c>
      <c r="G1220">
        <v>1</v>
      </c>
      <c r="H1220">
        <v>0</v>
      </c>
      <c r="I1220">
        <v>0</v>
      </c>
      <c r="J1220" t="s">
        <v>48</v>
      </c>
      <c r="K1220">
        <v>0</v>
      </c>
      <c r="L1220">
        <v>0</v>
      </c>
      <c r="M1220">
        <v>1</v>
      </c>
      <c r="N1220">
        <v>0</v>
      </c>
      <c r="O1220">
        <v>0</v>
      </c>
      <c r="P1220">
        <v>0</v>
      </c>
      <c r="Q1220">
        <v>0</v>
      </c>
      <c r="R1220" t="s">
        <v>49</v>
      </c>
      <c r="S1220">
        <v>0</v>
      </c>
      <c r="T1220">
        <v>0</v>
      </c>
      <c r="U1220">
        <v>0</v>
      </c>
      <c r="V1220">
        <v>0</v>
      </c>
      <c r="W1220">
        <v>0</v>
      </c>
      <c r="X1220">
        <v>1</v>
      </c>
      <c r="Y1220">
        <v>0</v>
      </c>
      <c r="Z1220">
        <v>0</v>
      </c>
      <c r="AA1220">
        <v>62.6</v>
      </c>
      <c r="AB1220">
        <v>54</v>
      </c>
      <c r="AC1220">
        <v>567</v>
      </c>
      <c r="AD1220">
        <v>6.3403593037277517</v>
      </c>
      <c r="AE1220">
        <f t="shared" si="58"/>
        <v>566.99999999999977</v>
      </c>
      <c r="AF1220">
        <v>6.4415604925192316</v>
      </c>
      <c r="AG1220">
        <f t="shared" si="59"/>
        <v>627.38506602662812</v>
      </c>
      <c r="AH1220">
        <v>-0.10120118879147988</v>
      </c>
      <c r="AI1220">
        <v>567</v>
      </c>
      <c r="AK1220">
        <v>1</v>
      </c>
      <c r="AL1220">
        <v>0</v>
      </c>
      <c r="AM1220">
        <v>4.3</v>
      </c>
      <c r="AN1220">
        <v>4.33</v>
      </c>
      <c r="AO1220">
        <v>2.7</v>
      </c>
    </row>
    <row r="1221" spans="1:41" x14ac:dyDescent="0.3">
      <c r="A1221">
        <v>1</v>
      </c>
      <c r="B1221">
        <v>0.33</v>
      </c>
      <c r="C1221">
        <f t="shared" si="57"/>
        <v>0.78364833533306566</v>
      </c>
      <c r="D1221" t="s">
        <v>34</v>
      </c>
      <c r="E1221">
        <v>0</v>
      </c>
      <c r="F1221">
        <v>1</v>
      </c>
      <c r="G1221">
        <v>0</v>
      </c>
      <c r="H1221">
        <v>0</v>
      </c>
      <c r="I1221">
        <v>0</v>
      </c>
      <c r="J1221" t="s">
        <v>44</v>
      </c>
      <c r="K1221">
        <v>0</v>
      </c>
      <c r="L1221">
        <v>0</v>
      </c>
      <c r="M1221">
        <v>0</v>
      </c>
      <c r="N1221">
        <v>0</v>
      </c>
      <c r="O1221">
        <v>0</v>
      </c>
      <c r="P1221">
        <v>1</v>
      </c>
      <c r="Q1221">
        <v>0</v>
      </c>
      <c r="R1221" t="s">
        <v>36</v>
      </c>
      <c r="S1221">
        <v>0</v>
      </c>
      <c r="T1221">
        <v>0</v>
      </c>
      <c r="U1221">
        <v>1</v>
      </c>
      <c r="V1221">
        <v>0</v>
      </c>
      <c r="W1221">
        <v>0</v>
      </c>
      <c r="X1221">
        <v>0</v>
      </c>
      <c r="Y1221">
        <v>0</v>
      </c>
      <c r="Z1221">
        <v>0</v>
      </c>
      <c r="AA1221">
        <v>63.6</v>
      </c>
      <c r="AB1221">
        <v>53</v>
      </c>
      <c r="AC1221">
        <v>557</v>
      </c>
      <c r="AD1221">
        <v>6.3225652399272843</v>
      </c>
      <c r="AE1221">
        <f t="shared" si="58"/>
        <v>557.00000000000011</v>
      </c>
      <c r="AF1221">
        <v>6.0502003508419921</v>
      </c>
      <c r="AG1221">
        <f t="shared" si="59"/>
        <v>424.19800996004807</v>
      </c>
      <c r="AH1221">
        <v>0.27236488908529211</v>
      </c>
      <c r="AI1221">
        <v>557</v>
      </c>
      <c r="AK1221">
        <v>1</v>
      </c>
      <c r="AL1221">
        <v>0</v>
      </c>
      <c r="AM1221">
        <v>4.43</v>
      </c>
      <c r="AN1221">
        <v>4.4000000000000004</v>
      </c>
      <c r="AO1221">
        <v>2.81</v>
      </c>
    </row>
    <row r="1222" spans="1:41" x14ac:dyDescent="0.3">
      <c r="A1222">
        <v>1</v>
      </c>
      <c r="B1222">
        <v>0.93</v>
      </c>
      <c r="C1222">
        <f t="shared" si="57"/>
        <v>0.98416836359225979</v>
      </c>
      <c r="D1222" t="s">
        <v>34</v>
      </c>
      <c r="E1222">
        <v>0</v>
      </c>
      <c r="F1222">
        <v>1</v>
      </c>
      <c r="G1222">
        <v>0</v>
      </c>
      <c r="H1222">
        <v>0</v>
      </c>
      <c r="I1222">
        <v>0</v>
      </c>
      <c r="J1222" t="s">
        <v>47</v>
      </c>
      <c r="K1222">
        <v>0</v>
      </c>
      <c r="L1222">
        <v>0</v>
      </c>
      <c r="M1222">
        <v>0</v>
      </c>
      <c r="N1222">
        <v>1</v>
      </c>
      <c r="O1222">
        <v>0</v>
      </c>
      <c r="P1222">
        <v>0</v>
      </c>
      <c r="Q1222">
        <v>0</v>
      </c>
      <c r="R1222" t="s">
        <v>36</v>
      </c>
      <c r="S1222">
        <v>0</v>
      </c>
      <c r="T1222">
        <v>0</v>
      </c>
      <c r="U1222">
        <v>1</v>
      </c>
      <c r="V1222">
        <v>0</v>
      </c>
      <c r="W1222">
        <v>0</v>
      </c>
      <c r="X1222">
        <v>0</v>
      </c>
      <c r="Y1222">
        <v>0</v>
      </c>
      <c r="Z1222">
        <v>0</v>
      </c>
      <c r="AA1222">
        <v>63.8</v>
      </c>
      <c r="AB1222">
        <v>58</v>
      </c>
      <c r="AC1222">
        <v>4375</v>
      </c>
      <c r="AD1222">
        <v>8.3836617987917155</v>
      </c>
      <c r="AE1222">
        <f t="shared" si="58"/>
        <v>4375.0000000000027</v>
      </c>
      <c r="AF1222">
        <v>8.2046545974564804</v>
      </c>
      <c r="AG1222">
        <f t="shared" si="59"/>
        <v>3657.9369677368104</v>
      </c>
      <c r="AH1222">
        <v>0.17900720133523507</v>
      </c>
      <c r="AI1222">
        <v>4375</v>
      </c>
      <c r="AK1222">
        <v>1</v>
      </c>
      <c r="AL1222">
        <v>0</v>
      </c>
      <c r="AM1222">
        <v>6.14</v>
      </c>
      <c r="AN1222">
        <v>6.09</v>
      </c>
      <c r="AO1222">
        <v>3.9</v>
      </c>
    </row>
    <row r="1223" spans="1:41" x14ac:dyDescent="0.3">
      <c r="A1223">
        <v>1</v>
      </c>
      <c r="B1223">
        <v>0.7</v>
      </c>
      <c r="C1223">
        <f t="shared" si="57"/>
        <v>0.9245641699070527</v>
      </c>
      <c r="D1223" t="s">
        <v>37</v>
      </c>
      <c r="E1223">
        <v>0</v>
      </c>
      <c r="F1223">
        <v>0</v>
      </c>
      <c r="G1223">
        <v>1</v>
      </c>
      <c r="H1223">
        <v>0</v>
      </c>
      <c r="I1223">
        <v>0</v>
      </c>
      <c r="J1223" t="s">
        <v>44</v>
      </c>
      <c r="K1223">
        <v>0</v>
      </c>
      <c r="L1223">
        <v>0</v>
      </c>
      <c r="M1223">
        <v>0</v>
      </c>
      <c r="N1223">
        <v>0</v>
      </c>
      <c r="O1223">
        <v>0</v>
      </c>
      <c r="P1223">
        <v>1</v>
      </c>
      <c r="Q1223">
        <v>0</v>
      </c>
      <c r="R1223" t="s">
        <v>39</v>
      </c>
      <c r="S1223">
        <v>0</v>
      </c>
      <c r="T1223">
        <v>0</v>
      </c>
      <c r="U1223">
        <v>0</v>
      </c>
      <c r="V1223">
        <v>0</v>
      </c>
      <c r="W1223">
        <v>0</v>
      </c>
      <c r="X1223">
        <v>0</v>
      </c>
      <c r="Y1223">
        <v>0</v>
      </c>
      <c r="Z1223">
        <v>1</v>
      </c>
      <c r="AA1223">
        <v>62.7</v>
      </c>
      <c r="AB1223">
        <v>54</v>
      </c>
      <c r="AC1223">
        <v>2487</v>
      </c>
      <c r="AD1223">
        <v>7.8188324438034043</v>
      </c>
      <c r="AE1223">
        <f t="shared" si="58"/>
        <v>2486.9999999999991</v>
      </c>
      <c r="AF1223">
        <v>7.8746268381976936</v>
      </c>
      <c r="AG1223">
        <f t="shared" si="59"/>
        <v>2629.7047018374519</v>
      </c>
      <c r="AH1223">
        <v>-5.5794394394289348E-2</v>
      </c>
      <c r="AI1223">
        <v>2487</v>
      </c>
      <c r="AK1223">
        <v>1</v>
      </c>
      <c r="AL1223">
        <v>0</v>
      </c>
      <c r="AM1223">
        <v>5.65</v>
      </c>
      <c r="AN1223">
        <v>5.69</v>
      </c>
      <c r="AO1223">
        <v>3.55</v>
      </c>
    </row>
    <row r="1224" spans="1:41" x14ac:dyDescent="0.3">
      <c r="A1224">
        <v>1</v>
      </c>
      <c r="B1224">
        <v>0.31</v>
      </c>
      <c r="C1224">
        <f t="shared" si="57"/>
        <v>0.77294828243535307</v>
      </c>
      <c r="D1224" t="s">
        <v>37</v>
      </c>
      <c r="E1224">
        <v>0</v>
      </c>
      <c r="F1224">
        <v>0</v>
      </c>
      <c r="G1224">
        <v>1</v>
      </c>
      <c r="H1224">
        <v>0</v>
      </c>
      <c r="I1224">
        <v>0</v>
      </c>
      <c r="J1224" t="s">
        <v>48</v>
      </c>
      <c r="K1224">
        <v>0</v>
      </c>
      <c r="L1224">
        <v>0</v>
      </c>
      <c r="M1224">
        <v>1</v>
      </c>
      <c r="N1224">
        <v>0</v>
      </c>
      <c r="O1224">
        <v>0</v>
      </c>
      <c r="P1224">
        <v>0</v>
      </c>
      <c r="Q1224">
        <v>0</v>
      </c>
      <c r="R1224" t="s">
        <v>41</v>
      </c>
      <c r="S1224">
        <v>0</v>
      </c>
      <c r="T1224">
        <v>0</v>
      </c>
      <c r="U1224">
        <v>0</v>
      </c>
      <c r="V1224">
        <v>0</v>
      </c>
      <c r="W1224">
        <v>1</v>
      </c>
      <c r="X1224">
        <v>0</v>
      </c>
      <c r="Y1224">
        <v>0</v>
      </c>
      <c r="Z1224">
        <v>0</v>
      </c>
      <c r="AA1224">
        <v>61.5</v>
      </c>
      <c r="AB1224">
        <v>54</v>
      </c>
      <c r="AC1224">
        <v>642</v>
      </c>
      <c r="AD1224">
        <v>6.4645883036899612</v>
      </c>
      <c r="AE1224">
        <f t="shared" si="58"/>
        <v>642</v>
      </c>
      <c r="AF1224">
        <v>6.5785214113229085</v>
      </c>
      <c r="AG1224">
        <f t="shared" si="59"/>
        <v>719.4747351978416</v>
      </c>
      <c r="AH1224">
        <v>-0.11393310763294728</v>
      </c>
      <c r="AI1224">
        <v>642</v>
      </c>
      <c r="AK1224">
        <v>1</v>
      </c>
      <c r="AL1224">
        <v>0</v>
      </c>
      <c r="AM1224">
        <v>4.3600000000000003</v>
      </c>
      <c r="AN1224">
        <v>4.3899999999999997</v>
      </c>
      <c r="AO1224">
        <v>2.69</v>
      </c>
    </row>
    <row r="1225" spans="1:41" x14ac:dyDescent="0.3">
      <c r="A1225">
        <v>1</v>
      </c>
      <c r="B1225">
        <v>0.31</v>
      </c>
      <c r="C1225">
        <f t="shared" si="57"/>
        <v>0.77294828243535307</v>
      </c>
      <c r="D1225" t="s">
        <v>37</v>
      </c>
      <c r="E1225">
        <v>0</v>
      </c>
      <c r="F1225">
        <v>0</v>
      </c>
      <c r="G1225">
        <v>1</v>
      </c>
      <c r="H1225">
        <v>0</v>
      </c>
      <c r="I1225">
        <v>0</v>
      </c>
      <c r="J1225" t="s">
        <v>48</v>
      </c>
      <c r="K1225">
        <v>0</v>
      </c>
      <c r="L1225">
        <v>0</v>
      </c>
      <c r="M1225">
        <v>1</v>
      </c>
      <c r="N1225">
        <v>0</v>
      </c>
      <c r="O1225">
        <v>0</v>
      </c>
      <c r="P1225">
        <v>0</v>
      </c>
      <c r="Q1225">
        <v>0</v>
      </c>
      <c r="R1225" t="s">
        <v>43</v>
      </c>
      <c r="S1225">
        <v>0</v>
      </c>
      <c r="T1225">
        <v>0</v>
      </c>
      <c r="U1225">
        <v>0</v>
      </c>
      <c r="V1225">
        <v>0</v>
      </c>
      <c r="W1225">
        <v>0</v>
      </c>
      <c r="X1225">
        <v>0</v>
      </c>
      <c r="Y1225">
        <v>1</v>
      </c>
      <c r="Z1225">
        <v>0</v>
      </c>
      <c r="AA1225">
        <v>61.9</v>
      </c>
      <c r="AB1225">
        <v>55</v>
      </c>
      <c r="AC1225">
        <v>801</v>
      </c>
      <c r="AD1225">
        <v>6.6858609470683596</v>
      </c>
      <c r="AE1225">
        <f t="shared" si="58"/>
        <v>801.00000000000034</v>
      </c>
      <c r="AF1225">
        <v>6.7670426091180911</v>
      </c>
      <c r="AG1225">
        <f t="shared" si="59"/>
        <v>868.73889070374037</v>
      </c>
      <c r="AH1225">
        <v>-8.1181662049731429E-2</v>
      </c>
      <c r="AI1225">
        <v>801</v>
      </c>
      <c r="AK1225">
        <v>1</v>
      </c>
      <c r="AL1225">
        <v>0</v>
      </c>
      <c r="AM1225">
        <v>4.37</v>
      </c>
      <c r="AN1225">
        <v>4.42</v>
      </c>
      <c r="AO1225">
        <v>2.72</v>
      </c>
    </row>
    <row r="1226" spans="1:41" x14ac:dyDescent="0.3">
      <c r="A1226">
        <v>1</v>
      </c>
      <c r="B1226">
        <v>0.77</v>
      </c>
      <c r="C1226">
        <f t="shared" si="57"/>
        <v>0.94414633247664725</v>
      </c>
      <c r="D1226" t="s">
        <v>46</v>
      </c>
      <c r="E1226">
        <v>0</v>
      </c>
      <c r="F1226">
        <v>0</v>
      </c>
      <c r="G1226">
        <v>0</v>
      </c>
      <c r="H1226">
        <v>1</v>
      </c>
      <c r="I1226">
        <v>0</v>
      </c>
      <c r="J1226" t="s">
        <v>40</v>
      </c>
      <c r="K1226">
        <v>0</v>
      </c>
      <c r="L1226">
        <v>1</v>
      </c>
      <c r="M1226">
        <v>0</v>
      </c>
      <c r="N1226">
        <v>0</v>
      </c>
      <c r="O1226">
        <v>0</v>
      </c>
      <c r="P1226">
        <v>0</v>
      </c>
      <c r="Q1226">
        <v>0</v>
      </c>
      <c r="R1226" t="s">
        <v>45</v>
      </c>
      <c r="S1226">
        <v>0</v>
      </c>
      <c r="T1226">
        <v>0</v>
      </c>
      <c r="U1226">
        <v>0</v>
      </c>
      <c r="V1226">
        <v>1</v>
      </c>
      <c r="W1226">
        <v>0</v>
      </c>
      <c r="X1226">
        <v>0</v>
      </c>
      <c r="Y1226">
        <v>0</v>
      </c>
      <c r="Z1226">
        <v>0</v>
      </c>
      <c r="AA1226">
        <v>60.8</v>
      </c>
      <c r="AB1226">
        <v>58</v>
      </c>
      <c r="AC1226">
        <v>2519</v>
      </c>
      <c r="AD1226">
        <v>7.8316172763526106</v>
      </c>
      <c r="AE1226">
        <f t="shared" si="58"/>
        <v>2519.0000000000009</v>
      </c>
      <c r="AF1226">
        <v>7.7754943899630824</v>
      </c>
      <c r="AG1226">
        <f t="shared" si="59"/>
        <v>2381.5204088807905</v>
      </c>
      <c r="AH1226">
        <v>5.6122886389528226E-2</v>
      </c>
      <c r="AI1226">
        <v>2519</v>
      </c>
      <c r="AK1226">
        <v>1</v>
      </c>
      <c r="AL1226">
        <v>0</v>
      </c>
      <c r="AM1226">
        <v>5.96</v>
      </c>
      <c r="AN1226">
        <v>5.98</v>
      </c>
      <c r="AO1226">
        <v>3.63</v>
      </c>
    </row>
    <row r="1227" spans="1:41" x14ac:dyDescent="0.3">
      <c r="A1227">
        <v>1</v>
      </c>
      <c r="B1227">
        <v>0.32</v>
      </c>
      <c r="C1227">
        <f t="shared" si="57"/>
        <v>0.77836353222053056</v>
      </c>
      <c r="D1227" t="s">
        <v>37</v>
      </c>
      <c r="E1227">
        <v>0</v>
      </c>
      <c r="F1227">
        <v>0</v>
      </c>
      <c r="G1227">
        <v>1</v>
      </c>
      <c r="H1227">
        <v>0</v>
      </c>
      <c r="I1227">
        <v>0</v>
      </c>
      <c r="J1227" t="s">
        <v>38</v>
      </c>
      <c r="K1227">
        <v>0</v>
      </c>
      <c r="L1227">
        <v>0</v>
      </c>
      <c r="M1227">
        <v>0</v>
      </c>
      <c r="N1227">
        <v>0</v>
      </c>
      <c r="O1227">
        <v>1</v>
      </c>
      <c r="P1227">
        <v>0</v>
      </c>
      <c r="Q1227">
        <v>0</v>
      </c>
      <c r="R1227" t="s">
        <v>49</v>
      </c>
      <c r="S1227">
        <v>0</v>
      </c>
      <c r="T1227">
        <v>0</v>
      </c>
      <c r="U1227">
        <v>0</v>
      </c>
      <c r="V1227">
        <v>0</v>
      </c>
      <c r="W1227">
        <v>0</v>
      </c>
      <c r="X1227">
        <v>1</v>
      </c>
      <c r="Y1227">
        <v>0</v>
      </c>
      <c r="Z1227">
        <v>0</v>
      </c>
      <c r="AA1227">
        <v>61.2</v>
      </c>
      <c r="AB1227">
        <v>56</v>
      </c>
      <c r="AC1227">
        <v>523</v>
      </c>
      <c r="AD1227">
        <v>6.2595814640649232</v>
      </c>
      <c r="AE1227">
        <f t="shared" si="58"/>
        <v>523.00000000000011</v>
      </c>
      <c r="AF1227">
        <v>6.4049587487880526</v>
      </c>
      <c r="AG1227">
        <f t="shared" si="59"/>
        <v>604.83684791091491</v>
      </c>
      <c r="AH1227">
        <v>-0.14537728472312939</v>
      </c>
      <c r="AI1227">
        <v>523</v>
      </c>
      <c r="AK1227">
        <v>1</v>
      </c>
      <c r="AL1227">
        <v>0</v>
      </c>
      <c r="AM1227">
        <v>4.42</v>
      </c>
      <c r="AN1227">
        <v>4.4400000000000004</v>
      </c>
      <c r="AO1227">
        <v>2.71</v>
      </c>
    </row>
    <row r="1228" spans="1:41" x14ac:dyDescent="0.3">
      <c r="A1228">
        <v>1</v>
      </c>
      <c r="B1228">
        <v>0.37</v>
      </c>
      <c r="C1228">
        <f t="shared" si="57"/>
        <v>0.80361412028656642</v>
      </c>
      <c r="D1228" t="s">
        <v>37</v>
      </c>
      <c r="E1228">
        <v>0</v>
      </c>
      <c r="F1228">
        <v>0</v>
      </c>
      <c r="G1228">
        <v>1</v>
      </c>
      <c r="H1228">
        <v>0</v>
      </c>
      <c r="I1228">
        <v>0</v>
      </c>
      <c r="J1228" t="s">
        <v>47</v>
      </c>
      <c r="K1228">
        <v>0</v>
      </c>
      <c r="L1228">
        <v>0</v>
      </c>
      <c r="M1228">
        <v>0</v>
      </c>
      <c r="N1228">
        <v>1</v>
      </c>
      <c r="O1228">
        <v>0</v>
      </c>
      <c r="P1228">
        <v>0</v>
      </c>
      <c r="Q1228">
        <v>0</v>
      </c>
      <c r="R1228" t="s">
        <v>49</v>
      </c>
      <c r="S1228">
        <v>0</v>
      </c>
      <c r="T1228">
        <v>0</v>
      </c>
      <c r="U1228">
        <v>0</v>
      </c>
      <c r="V1228">
        <v>0</v>
      </c>
      <c r="W1228">
        <v>0</v>
      </c>
      <c r="X1228">
        <v>1</v>
      </c>
      <c r="Y1228">
        <v>0</v>
      </c>
      <c r="Z1228">
        <v>0</v>
      </c>
      <c r="AA1228">
        <v>62.2</v>
      </c>
      <c r="AB1228">
        <v>57</v>
      </c>
      <c r="AC1228">
        <v>649</v>
      </c>
      <c r="AD1228">
        <v>6.4754327167040904</v>
      </c>
      <c r="AE1228">
        <f t="shared" si="58"/>
        <v>649.00000000000023</v>
      </c>
      <c r="AF1228">
        <v>6.7472784169022404</v>
      </c>
      <c r="AG1228">
        <f t="shared" si="59"/>
        <v>851.73753077889444</v>
      </c>
      <c r="AH1228">
        <v>-0.27184570019815002</v>
      </c>
      <c r="AI1228">
        <v>649</v>
      </c>
      <c r="AK1228">
        <v>1</v>
      </c>
      <c r="AL1228">
        <v>0</v>
      </c>
      <c r="AM1228">
        <v>4.59</v>
      </c>
      <c r="AN1228">
        <v>4.6399999999999997</v>
      </c>
      <c r="AO1228">
        <v>2.87</v>
      </c>
    </row>
    <row r="1229" spans="1:41" x14ac:dyDescent="0.3">
      <c r="A1229">
        <v>1</v>
      </c>
      <c r="B1229">
        <v>1</v>
      </c>
      <c r="C1229">
        <f t="shared" si="57"/>
        <v>1</v>
      </c>
      <c r="D1229" t="s">
        <v>42</v>
      </c>
      <c r="E1229">
        <v>1</v>
      </c>
      <c r="F1229">
        <v>0</v>
      </c>
      <c r="G1229">
        <v>0</v>
      </c>
      <c r="H1229">
        <v>0</v>
      </c>
      <c r="I1229">
        <v>0</v>
      </c>
      <c r="J1229" t="s">
        <v>47</v>
      </c>
      <c r="K1229">
        <v>0</v>
      </c>
      <c r="L1229">
        <v>0</v>
      </c>
      <c r="M1229">
        <v>0</v>
      </c>
      <c r="N1229">
        <v>1</v>
      </c>
      <c r="O1229">
        <v>0</v>
      </c>
      <c r="P1229">
        <v>0</v>
      </c>
      <c r="Q1229">
        <v>0</v>
      </c>
      <c r="R1229" t="s">
        <v>49</v>
      </c>
      <c r="S1229">
        <v>0</v>
      </c>
      <c r="T1229">
        <v>0</v>
      </c>
      <c r="U1229">
        <v>0</v>
      </c>
      <c r="V1229">
        <v>0</v>
      </c>
      <c r="W1229">
        <v>0</v>
      </c>
      <c r="X1229">
        <v>1</v>
      </c>
      <c r="Y1229">
        <v>0</v>
      </c>
      <c r="Z1229">
        <v>0</v>
      </c>
      <c r="AA1229">
        <v>66.099999999999994</v>
      </c>
      <c r="AB1229">
        <v>61</v>
      </c>
      <c r="AC1229">
        <v>4838</v>
      </c>
      <c r="AD1229">
        <v>8.4842566911699731</v>
      </c>
      <c r="AE1229">
        <f t="shared" si="58"/>
        <v>4838.0000000000027</v>
      </c>
      <c r="AF1229">
        <v>8.5065647517824061</v>
      </c>
      <c r="AG1229">
        <f t="shared" si="59"/>
        <v>4947.1392132828487</v>
      </c>
      <c r="AH1229">
        <v>-2.2308060612433067E-2</v>
      </c>
      <c r="AI1229">
        <v>4838</v>
      </c>
      <c r="AK1229">
        <v>1</v>
      </c>
      <c r="AL1229">
        <v>0</v>
      </c>
      <c r="AM1229">
        <v>6.08</v>
      </c>
      <c r="AN1229">
        <v>5.99</v>
      </c>
      <c r="AO1229">
        <v>3.99</v>
      </c>
    </row>
    <row r="1230" spans="1:41" x14ac:dyDescent="0.3">
      <c r="A1230">
        <v>1</v>
      </c>
      <c r="B1230">
        <v>0.41</v>
      </c>
      <c r="C1230">
        <f t="shared" si="57"/>
        <v>0.82196092099022677</v>
      </c>
      <c r="D1230" t="s">
        <v>37</v>
      </c>
      <c r="E1230">
        <v>0</v>
      </c>
      <c r="F1230">
        <v>0</v>
      </c>
      <c r="G1230">
        <v>1</v>
      </c>
      <c r="H1230">
        <v>0</v>
      </c>
      <c r="I1230">
        <v>0</v>
      </c>
      <c r="J1230" t="s">
        <v>40</v>
      </c>
      <c r="K1230">
        <v>0</v>
      </c>
      <c r="L1230">
        <v>1</v>
      </c>
      <c r="M1230">
        <v>0</v>
      </c>
      <c r="N1230">
        <v>0</v>
      </c>
      <c r="O1230">
        <v>0</v>
      </c>
      <c r="P1230">
        <v>0</v>
      </c>
      <c r="Q1230">
        <v>0</v>
      </c>
      <c r="R1230" t="s">
        <v>49</v>
      </c>
      <c r="S1230">
        <v>0</v>
      </c>
      <c r="T1230">
        <v>0</v>
      </c>
      <c r="U1230">
        <v>0</v>
      </c>
      <c r="V1230">
        <v>0</v>
      </c>
      <c r="W1230">
        <v>0</v>
      </c>
      <c r="X1230">
        <v>1</v>
      </c>
      <c r="Y1230">
        <v>0</v>
      </c>
      <c r="Z1230">
        <v>0</v>
      </c>
      <c r="AA1230">
        <v>61.8</v>
      </c>
      <c r="AB1230">
        <v>54</v>
      </c>
      <c r="AC1230">
        <v>999</v>
      </c>
      <c r="AD1230">
        <v>6.9067547786485539</v>
      </c>
      <c r="AE1230">
        <f t="shared" si="58"/>
        <v>999.00000000000034</v>
      </c>
      <c r="AF1230">
        <v>7.0266109357982138</v>
      </c>
      <c r="AG1230">
        <f t="shared" si="59"/>
        <v>1126.2073462014405</v>
      </c>
      <c r="AH1230">
        <v>-0.11985615714965991</v>
      </c>
      <c r="AI1230">
        <v>999</v>
      </c>
      <c r="AK1230">
        <v>1</v>
      </c>
      <c r="AL1230">
        <v>0</v>
      </c>
      <c r="AM1230">
        <v>4.79</v>
      </c>
      <c r="AN1230">
        <v>4.76</v>
      </c>
      <c r="AO1230">
        <v>2.95</v>
      </c>
    </row>
    <row r="1231" spans="1:41" x14ac:dyDescent="0.3">
      <c r="A1231">
        <v>1</v>
      </c>
      <c r="B1231">
        <v>0.53</v>
      </c>
      <c r="C1231">
        <f t="shared" si="57"/>
        <v>0.86969758421831245</v>
      </c>
      <c r="D1231" t="s">
        <v>37</v>
      </c>
      <c r="E1231">
        <v>0</v>
      </c>
      <c r="F1231">
        <v>0</v>
      </c>
      <c r="G1231">
        <v>1</v>
      </c>
      <c r="H1231">
        <v>0</v>
      </c>
      <c r="I1231">
        <v>0</v>
      </c>
      <c r="J1231" t="s">
        <v>47</v>
      </c>
      <c r="K1231">
        <v>0</v>
      </c>
      <c r="L1231">
        <v>0</v>
      </c>
      <c r="M1231">
        <v>0</v>
      </c>
      <c r="N1231">
        <v>1</v>
      </c>
      <c r="O1231">
        <v>0</v>
      </c>
      <c r="P1231">
        <v>0</v>
      </c>
      <c r="Q1231">
        <v>0</v>
      </c>
      <c r="R1231" t="s">
        <v>39</v>
      </c>
      <c r="S1231">
        <v>0</v>
      </c>
      <c r="T1231">
        <v>0</v>
      </c>
      <c r="U1231">
        <v>0</v>
      </c>
      <c r="V1231">
        <v>0</v>
      </c>
      <c r="W1231">
        <v>0</v>
      </c>
      <c r="X1231">
        <v>0</v>
      </c>
      <c r="Y1231">
        <v>0</v>
      </c>
      <c r="Z1231">
        <v>1</v>
      </c>
      <c r="AA1231">
        <v>61.4</v>
      </c>
      <c r="AB1231">
        <v>57</v>
      </c>
      <c r="AC1231">
        <v>1948</v>
      </c>
      <c r="AD1231">
        <v>7.5745584842024805</v>
      </c>
      <c r="AE1231">
        <f t="shared" si="58"/>
        <v>1948</v>
      </c>
      <c r="AF1231">
        <v>7.5937241218090659</v>
      </c>
      <c r="AG1231">
        <f t="shared" si="59"/>
        <v>1985.6947299911214</v>
      </c>
      <c r="AH1231">
        <v>-1.9165637606585406E-2</v>
      </c>
      <c r="AI1231">
        <v>1948</v>
      </c>
      <c r="AK1231">
        <v>1</v>
      </c>
      <c r="AL1231">
        <v>0</v>
      </c>
      <c r="AM1231">
        <v>5.19</v>
      </c>
      <c r="AN1231">
        <v>5.26</v>
      </c>
      <c r="AO1231">
        <v>3.21</v>
      </c>
    </row>
    <row r="1232" spans="1:41" x14ac:dyDescent="0.3">
      <c r="A1232">
        <v>1</v>
      </c>
      <c r="B1232">
        <v>0.7</v>
      </c>
      <c r="C1232">
        <f t="shared" si="57"/>
        <v>0.9245641699070527</v>
      </c>
      <c r="D1232" t="s">
        <v>34</v>
      </c>
      <c r="E1232">
        <v>0</v>
      </c>
      <c r="F1232">
        <v>1</v>
      </c>
      <c r="G1232">
        <v>0</v>
      </c>
      <c r="H1232">
        <v>0</v>
      </c>
      <c r="I1232">
        <v>0</v>
      </c>
      <c r="J1232" t="s">
        <v>38</v>
      </c>
      <c r="K1232">
        <v>0</v>
      </c>
      <c r="L1232">
        <v>0</v>
      </c>
      <c r="M1232">
        <v>0</v>
      </c>
      <c r="N1232">
        <v>0</v>
      </c>
      <c r="O1232">
        <v>1</v>
      </c>
      <c r="P1232">
        <v>0</v>
      </c>
      <c r="Q1232">
        <v>0</v>
      </c>
      <c r="R1232" t="s">
        <v>49</v>
      </c>
      <c r="S1232">
        <v>0</v>
      </c>
      <c r="T1232">
        <v>0</v>
      </c>
      <c r="U1232">
        <v>0</v>
      </c>
      <c r="V1232">
        <v>0</v>
      </c>
      <c r="W1232">
        <v>0</v>
      </c>
      <c r="X1232">
        <v>1</v>
      </c>
      <c r="Y1232">
        <v>0</v>
      </c>
      <c r="Z1232">
        <v>0</v>
      </c>
      <c r="AA1232">
        <v>64.5</v>
      </c>
      <c r="AB1232">
        <v>57</v>
      </c>
      <c r="AC1232">
        <v>2137</v>
      </c>
      <c r="AD1232">
        <v>7.6671582553191477</v>
      </c>
      <c r="AE1232">
        <f t="shared" si="58"/>
        <v>2137.0000000000005</v>
      </c>
      <c r="AF1232">
        <v>7.7283046486834266</v>
      </c>
      <c r="AG1232">
        <f t="shared" si="59"/>
        <v>2271.7475240391304</v>
      </c>
      <c r="AH1232">
        <v>-6.114639336427885E-2</v>
      </c>
      <c r="AI1232">
        <v>2137</v>
      </c>
      <c r="AK1232">
        <v>1</v>
      </c>
      <c r="AL1232">
        <v>0</v>
      </c>
      <c r="AM1232">
        <v>5.53</v>
      </c>
      <c r="AN1232">
        <v>5.57</v>
      </c>
      <c r="AO1232">
        <v>3.58</v>
      </c>
    </row>
    <row r="1233" spans="1:41" x14ac:dyDescent="0.3">
      <c r="A1233">
        <v>1</v>
      </c>
      <c r="B1233">
        <v>0.3</v>
      </c>
      <c r="C1233">
        <f t="shared" si="57"/>
        <v>0.76739499771787789</v>
      </c>
      <c r="D1233" t="s">
        <v>37</v>
      </c>
      <c r="E1233">
        <v>0</v>
      </c>
      <c r="F1233">
        <v>0</v>
      </c>
      <c r="G1233">
        <v>1</v>
      </c>
      <c r="H1233">
        <v>0</v>
      </c>
      <c r="I1233">
        <v>0</v>
      </c>
      <c r="J1233" t="s">
        <v>47</v>
      </c>
      <c r="K1233">
        <v>0</v>
      </c>
      <c r="L1233">
        <v>0</v>
      </c>
      <c r="M1233">
        <v>0</v>
      </c>
      <c r="N1233">
        <v>1</v>
      </c>
      <c r="O1233">
        <v>0</v>
      </c>
      <c r="P1233">
        <v>0</v>
      </c>
      <c r="Q1233">
        <v>0</v>
      </c>
      <c r="R1233" t="s">
        <v>41</v>
      </c>
      <c r="S1233">
        <v>0</v>
      </c>
      <c r="T1233">
        <v>0</v>
      </c>
      <c r="U1233">
        <v>0</v>
      </c>
      <c r="V1233">
        <v>0</v>
      </c>
      <c r="W1233">
        <v>1</v>
      </c>
      <c r="X1233">
        <v>0</v>
      </c>
      <c r="Y1233">
        <v>0</v>
      </c>
      <c r="Z1233">
        <v>0</v>
      </c>
      <c r="AA1233">
        <v>62.3</v>
      </c>
      <c r="AB1233">
        <v>56</v>
      </c>
      <c r="AC1233">
        <v>555</v>
      </c>
      <c r="AD1233">
        <v>6.3189681137464344</v>
      </c>
      <c r="AE1233">
        <f t="shared" si="58"/>
        <v>555</v>
      </c>
      <c r="AF1233">
        <v>6.4577288202558538</v>
      </c>
      <c r="AG1233">
        <f t="shared" si="59"/>
        <v>637.61128101622739</v>
      </c>
      <c r="AH1233">
        <v>-0.13876070650941941</v>
      </c>
      <c r="AI1233">
        <v>555</v>
      </c>
      <c r="AK1233">
        <v>1</v>
      </c>
      <c r="AL1233">
        <v>0</v>
      </c>
      <c r="AM1233">
        <v>4.29</v>
      </c>
      <c r="AN1233">
        <v>4.3099999999999996</v>
      </c>
      <c r="AO1233">
        <v>2.68</v>
      </c>
    </row>
    <row r="1234" spans="1:41" x14ac:dyDescent="0.3">
      <c r="A1234">
        <v>1</v>
      </c>
      <c r="B1234">
        <v>0.27</v>
      </c>
      <c r="C1234">
        <f t="shared" si="57"/>
        <v>0.74981977819724854</v>
      </c>
      <c r="D1234" t="s">
        <v>52</v>
      </c>
      <c r="E1234">
        <v>0</v>
      </c>
      <c r="F1234">
        <v>0</v>
      </c>
      <c r="G1234">
        <v>0</v>
      </c>
      <c r="H1234">
        <v>0</v>
      </c>
      <c r="I1234">
        <v>1</v>
      </c>
      <c r="J1234" t="s">
        <v>48</v>
      </c>
      <c r="K1234">
        <v>0</v>
      </c>
      <c r="L1234">
        <v>0</v>
      </c>
      <c r="M1234">
        <v>1</v>
      </c>
      <c r="N1234">
        <v>0</v>
      </c>
      <c r="O1234">
        <v>0</v>
      </c>
      <c r="P1234">
        <v>0</v>
      </c>
      <c r="Q1234">
        <v>0</v>
      </c>
      <c r="R1234" t="s">
        <v>43</v>
      </c>
      <c r="S1234">
        <v>0</v>
      </c>
      <c r="T1234">
        <v>0</v>
      </c>
      <c r="U1234">
        <v>0</v>
      </c>
      <c r="V1234">
        <v>0</v>
      </c>
      <c r="W1234">
        <v>0</v>
      </c>
      <c r="X1234">
        <v>0</v>
      </c>
      <c r="Y1234">
        <v>1</v>
      </c>
      <c r="Z1234">
        <v>0</v>
      </c>
      <c r="AA1234">
        <v>62</v>
      </c>
      <c r="AB1234">
        <v>58</v>
      </c>
      <c r="AC1234">
        <v>620</v>
      </c>
      <c r="AD1234">
        <v>6.4297194780391376</v>
      </c>
      <c r="AE1234">
        <f t="shared" si="58"/>
        <v>620.00000000000023</v>
      </c>
      <c r="AF1234">
        <v>6.479435837543063</v>
      </c>
      <c r="AG1234">
        <f t="shared" si="59"/>
        <v>651.60323247518454</v>
      </c>
      <c r="AH1234">
        <v>-4.9716359503925389E-2</v>
      </c>
      <c r="AI1234">
        <v>620</v>
      </c>
      <c r="AK1234">
        <v>1</v>
      </c>
      <c r="AL1234">
        <v>0</v>
      </c>
      <c r="AM1234">
        <v>4.18</v>
      </c>
      <c r="AN1234">
        <v>4.21</v>
      </c>
      <c r="AO1234">
        <v>2.6</v>
      </c>
    </row>
    <row r="1235" spans="1:41" x14ac:dyDescent="0.3">
      <c r="A1235">
        <v>1</v>
      </c>
      <c r="B1235">
        <v>0.56999999999999995</v>
      </c>
      <c r="C1235">
        <f t="shared" si="57"/>
        <v>0.88372447030658097</v>
      </c>
      <c r="D1235" t="s">
        <v>37</v>
      </c>
      <c r="E1235">
        <v>0</v>
      </c>
      <c r="F1235">
        <v>0</v>
      </c>
      <c r="G1235">
        <v>1</v>
      </c>
      <c r="H1235">
        <v>0</v>
      </c>
      <c r="I1235">
        <v>0</v>
      </c>
      <c r="J1235" t="s">
        <v>51</v>
      </c>
      <c r="K1235">
        <v>1</v>
      </c>
      <c r="L1235">
        <v>0</v>
      </c>
      <c r="M1235">
        <v>0</v>
      </c>
      <c r="N1235">
        <v>0</v>
      </c>
      <c r="O1235">
        <v>0</v>
      </c>
      <c r="P1235">
        <v>0</v>
      </c>
      <c r="Q1235">
        <v>0</v>
      </c>
      <c r="R1235" t="s">
        <v>36</v>
      </c>
      <c r="S1235">
        <v>0</v>
      </c>
      <c r="T1235">
        <v>0</v>
      </c>
      <c r="U1235">
        <v>1</v>
      </c>
      <c r="V1235">
        <v>0</v>
      </c>
      <c r="W1235">
        <v>0</v>
      </c>
      <c r="X1235">
        <v>0</v>
      </c>
      <c r="Y1235">
        <v>0</v>
      </c>
      <c r="Z1235">
        <v>0</v>
      </c>
      <c r="AA1235">
        <v>61.4</v>
      </c>
      <c r="AB1235">
        <v>55</v>
      </c>
      <c r="AC1235">
        <v>1684</v>
      </c>
      <c r="AD1235">
        <v>7.4289271948022719</v>
      </c>
      <c r="AE1235">
        <f t="shared" si="58"/>
        <v>1683.9999999999998</v>
      </c>
      <c r="AF1235">
        <v>7.509986713594202</v>
      </c>
      <c r="AG1235">
        <f t="shared" si="59"/>
        <v>1826.1892791635944</v>
      </c>
      <c r="AH1235">
        <v>-8.1059518791930074E-2</v>
      </c>
      <c r="AI1235">
        <v>1684</v>
      </c>
      <c r="AK1235">
        <v>1</v>
      </c>
      <c r="AL1235">
        <v>0</v>
      </c>
      <c r="AM1235">
        <v>5.34</v>
      </c>
      <c r="AN1235">
        <v>5.35</v>
      </c>
      <c r="AO1235">
        <v>3.28</v>
      </c>
    </row>
    <row r="1236" spans="1:41" x14ac:dyDescent="0.3">
      <c r="A1236">
        <v>1</v>
      </c>
      <c r="B1236">
        <v>0.3</v>
      </c>
      <c r="C1236">
        <f t="shared" si="57"/>
        <v>0.76739499771787789</v>
      </c>
      <c r="D1236" t="s">
        <v>52</v>
      </c>
      <c r="E1236">
        <v>0</v>
      </c>
      <c r="F1236">
        <v>0</v>
      </c>
      <c r="G1236">
        <v>0</v>
      </c>
      <c r="H1236">
        <v>0</v>
      </c>
      <c r="I1236">
        <v>1</v>
      </c>
      <c r="J1236" t="s">
        <v>38</v>
      </c>
      <c r="K1236">
        <v>0</v>
      </c>
      <c r="L1236">
        <v>0</v>
      </c>
      <c r="M1236">
        <v>0</v>
      </c>
      <c r="N1236">
        <v>0</v>
      </c>
      <c r="O1236">
        <v>1</v>
      </c>
      <c r="P1236">
        <v>0</v>
      </c>
      <c r="Q1236">
        <v>0</v>
      </c>
      <c r="R1236" t="s">
        <v>43</v>
      </c>
      <c r="S1236">
        <v>0</v>
      </c>
      <c r="T1236">
        <v>0</v>
      </c>
      <c r="U1236">
        <v>0</v>
      </c>
      <c r="V1236">
        <v>0</v>
      </c>
      <c r="W1236">
        <v>0</v>
      </c>
      <c r="X1236">
        <v>0</v>
      </c>
      <c r="Y1236">
        <v>1</v>
      </c>
      <c r="Z1236">
        <v>0</v>
      </c>
      <c r="AA1236">
        <v>62.2</v>
      </c>
      <c r="AB1236">
        <v>58</v>
      </c>
      <c r="AC1236">
        <v>684</v>
      </c>
      <c r="AD1236">
        <v>6.5279579176225502</v>
      </c>
      <c r="AE1236">
        <f t="shared" si="58"/>
        <v>683.99999999999977</v>
      </c>
      <c r="AF1236">
        <v>6.5402616051487161</v>
      </c>
      <c r="AG1236">
        <f t="shared" si="59"/>
        <v>692.46770746085508</v>
      </c>
      <c r="AH1236">
        <v>-1.2303687526165952E-2</v>
      </c>
      <c r="AI1236">
        <v>684</v>
      </c>
      <c r="AK1236">
        <v>1</v>
      </c>
      <c r="AL1236">
        <v>0</v>
      </c>
      <c r="AM1236">
        <v>4.26</v>
      </c>
      <c r="AN1236">
        <v>4.29</v>
      </c>
      <c r="AO1236">
        <v>2.66</v>
      </c>
    </row>
    <row r="1237" spans="1:41" x14ac:dyDescent="0.3">
      <c r="A1237">
        <v>1</v>
      </c>
      <c r="B1237">
        <v>0.37</v>
      </c>
      <c r="C1237">
        <f t="shared" si="57"/>
        <v>0.80361412028656642</v>
      </c>
      <c r="D1237" t="s">
        <v>37</v>
      </c>
      <c r="E1237">
        <v>0</v>
      </c>
      <c r="F1237">
        <v>0</v>
      </c>
      <c r="G1237">
        <v>1</v>
      </c>
      <c r="H1237">
        <v>0</v>
      </c>
      <c r="I1237">
        <v>0</v>
      </c>
      <c r="J1237" t="s">
        <v>48</v>
      </c>
      <c r="K1237">
        <v>0</v>
      </c>
      <c r="L1237">
        <v>0</v>
      </c>
      <c r="M1237">
        <v>1</v>
      </c>
      <c r="N1237">
        <v>0</v>
      </c>
      <c r="O1237">
        <v>0</v>
      </c>
      <c r="P1237">
        <v>0</v>
      </c>
      <c r="Q1237">
        <v>0</v>
      </c>
      <c r="R1237" t="s">
        <v>39</v>
      </c>
      <c r="S1237">
        <v>0</v>
      </c>
      <c r="T1237">
        <v>0</v>
      </c>
      <c r="U1237">
        <v>0</v>
      </c>
      <c r="V1237">
        <v>0</v>
      </c>
      <c r="W1237">
        <v>0</v>
      </c>
      <c r="X1237">
        <v>0</v>
      </c>
      <c r="Y1237">
        <v>0</v>
      </c>
      <c r="Z1237">
        <v>1</v>
      </c>
      <c r="AA1237">
        <v>61.1</v>
      </c>
      <c r="AB1237">
        <v>56</v>
      </c>
      <c r="AC1237">
        <v>987</v>
      </c>
      <c r="AD1237">
        <v>6.8946700394334819</v>
      </c>
      <c r="AE1237">
        <f t="shared" si="58"/>
        <v>987.00000000000034</v>
      </c>
      <c r="AF1237">
        <v>7.0351529536189634</v>
      </c>
      <c r="AG1237">
        <f t="shared" si="59"/>
        <v>1135.8686341239099</v>
      </c>
      <c r="AH1237">
        <v>-0.14048291418548153</v>
      </c>
      <c r="AI1237">
        <v>987</v>
      </c>
      <c r="AK1237">
        <v>1</v>
      </c>
      <c r="AL1237">
        <v>0</v>
      </c>
      <c r="AM1237">
        <v>4.62</v>
      </c>
      <c r="AN1237">
        <v>4.6500000000000004</v>
      </c>
      <c r="AO1237">
        <v>2.83</v>
      </c>
    </row>
    <row r="1238" spans="1:41" x14ac:dyDescent="0.3">
      <c r="A1238">
        <v>1</v>
      </c>
      <c r="B1238">
        <v>0.72</v>
      </c>
      <c r="C1238">
        <f t="shared" si="57"/>
        <v>0.93030941457244143</v>
      </c>
      <c r="D1238" t="s">
        <v>37</v>
      </c>
      <c r="E1238">
        <v>0</v>
      </c>
      <c r="F1238">
        <v>0</v>
      </c>
      <c r="G1238">
        <v>1</v>
      </c>
      <c r="H1238">
        <v>0</v>
      </c>
      <c r="I1238">
        <v>0</v>
      </c>
      <c r="J1238" t="s">
        <v>38</v>
      </c>
      <c r="K1238">
        <v>0</v>
      </c>
      <c r="L1238">
        <v>0</v>
      </c>
      <c r="M1238">
        <v>0</v>
      </c>
      <c r="N1238">
        <v>0</v>
      </c>
      <c r="O1238">
        <v>1</v>
      </c>
      <c r="P1238">
        <v>0</v>
      </c>
      <c r="Q1238">
        <v>0</v>
      </c>
      <c r="R1238" t="s">
        <v>41</v>
      </c>
      <c r="S1238">
        <v>0</v>
      </c>
      <c r="T1238">
        <v>0</v>
      </c>
      <c r="U1238">
        <v>0</v>
      </c>
      <c r="V1238">
        <v>0</v>
      </c>
      <c r="W1238">
        <v>1</v>
      </c>
      <c r="X1238">
        <v>0</v>
      </c>
      <c r="Y1238">
        <v>0</v>
      </c>
      <c r="Z1238">
        <v>0</v>
      </c>
      <c r="AA1238">
        <v>61.8</v>
      </c>
      <c r="AB1238">
        <v>55</v>
      </c>
      <c r="AC1238">
        <v>3167</v>
      </c>
      <c r="AD1238">
        <v>8.0605400465386392</v>
      </c>
      <c r="AE1238">
        <f t="shared" si="58"/>
        <v>3166.9999999999982</v>
      </c>
      <c r="AF1238">
        <v>7.8849636519580297</v>
      </c>
      <c r="AG1238">
        <f t="shared" si="59"/>
        <v>2657.0284465209375</v>
      </c>
      <c r="AH1238">
        <v>0.17557639458060947</v>
      </c>
      <c r="AI1238">
        <v>3167</v>
      </c>
      <c r="AK1238">
        <v>1</v>
      </c>
      <c r="AL1238">
        <v>0</v>
      </c>
      <c r="AM1238">
        <v>5.78</v>
      </c>
      <c r="AN1238">
        <v>5.81</v>
      </c>
      <c r="AO1238">
        <v>3.58</v>
      </c>
    </row>
    <row r="1239" spans="1:41" x14ac:dyDescent="0.3">
      <c r="A1239">
        <v>1</v>
      </c>
      <c r="B1239">
        <v>0.76</v>
      </c>
      <c r="C1239">
        <f t="shared" si="57"/>
        <v>0.94143623296652101</v>
      </c>
      <c r="D1239" t="s">
        <v>37</v>
      </c>
      <c r="E1239">
        <v>0</v>
      </c>
      <c r="F1239">
        <v>0</v>
      </c>
      <c r="G1239">
        <v>1</v>
      </c>
      <c r="H1239">
        <v>0</v>
      </c>
      <c r="I1239">
        <v>0</v>
      </c>
      <c r="J1239" t="s">
        <v>48</v>
      </c>
      <c r="K1239">
        <v>0</v>
      </c>
      <c r="L1239">
        <v>0</v>
      </c>
      <c r="M1239">
        <v>1</v>
      </c>
      <c r="N1239">
        <v>0</v>
      </c>
      <c r="O1239">
        <v>0</v>
      </c>
      <c r="P1239">
        <v>0</v>
      </c>
      <c r="Q1239">
        <v>0</v>
      </c>
      <c r="R1239" t="s">
        <v>49</v>
      </c>
      <c r="S1239">
        <v>0</v>
      </c>
      <c r="T1239">
        <v>0</v>
      </c>
      <c r="U1239">
        <v>0</v>
      </c>
      <c r="V1239">
        <v>0</v>
      </c>
      <c r="W1239">
        <v>0</v>
      </c>
      <c r="X1239">
        <v>1</v>
      </c>
      <c r="Y1239">
        <v>0</v>
      </c>
      <c r="Z1239">
        <v>0</v>
      </c>
      <c r="AA1239">
        <v>61.6</v>
      </c>
      <c r="AB1239">
        <v>55</v>
      </c>
      <c r="AC1239">
        <v>2725</v>
      </c>
      <c r="AD1239">
        <v>7.9102237070973445</v>
      </c>
      <c r="AE1239">
        <f t="shared" si="58"/>
        <v>2725</v>
      </c>
      <c r="AF1239">
        <v>8.083116200644735</v>
      </c>
      <c r="AG1239">
        <f t="shared" si="59"/>
        <v>3239.3118707058056</v>
      </c>
      <c r="AH1239">
        <v>-0.17289249354739056</v>
      </c>
      <c r="AI1239">
        <v>2725</v>
      </c>
      <c r="AK1239">
        <v>1</v>
      </c>
      <c r="AL1239">
        <v>0</v>
      </c>
      <c r="AM1239">
        <v>5.88</v>
      </c>
      <c r="AN1239">
        <v>5.9</v>
      </c>
      <c r="AO1239">
        <v>3.63</v>
      </c>
    </row>
    <row r="1240" spans="1:41" x14ac:dyDescent="0.3">
      <c r="A1240">
        <v>1</v>
      </c>
      <c r="B1240">
        <v>0.71</v>
      </c>
      <c r="C1240">
        <f t="shared" si="57"/>
        <v>0.92745257402238301</v>
      </c>
      <c r="D1240" t="s">
        <v>46</v>
      </c>
      <c r="E1240">
        <v>0</v>
      </c>
      <c r="F1240">
        <v>0</v>
      </c>
      <c r="G1240">
        <v>0</v>
      </c>
      <c r="H1240">
        <v>1</v>
      </c>
      <c r="I1240">
        <v>0</v>
      </c>
      <c r="J1240" t="s">
        <v>40</v>
      </c>
      <c r="K1240">
        <v>0</v>
      </c>
      <c r="L1240">
        <v>1</v>
      </c>
      <c r="M1240">
        <v>0</v>
      </c>
      <c r="N1240">
        <v>0</v>
      </c>
      <c r="O1240">
        <v>0</v>
      </c>
      <c r="P1240">
        <v>0</v>
      </c>
      <c r="Q1240">
        <v>0</v>
      </c>
      <c r="R1240" t="s">
        <v>36</v>
      </c>
      <c r="S1240">
        <v>0</v>
      </c>
      <c r="T1240">
        <v>0</v>
      </c>
      <c r="U1240">
        <v>1</v>
      </c>
      <c r="V1240">
        <v>0</v>
      </c>
      <c r="W1240">
        <v>0</v>
      </c>
      <c r="X1240">
        <v>0</v>
      </c>
      <c r="Y1240">
        <v>0</v>
      </c>
      <c r="Z1240">
        <v>0</v>
      </c>
      <c r="AA1240">
        <v>61.8</v>
      </c>
      <c r="AB1240">
        <v>59</v>
      </c>
      <c r="AC1240">
        <v>2817</v>
      </c>
      <c r="AD1240">
        <v>7.9434277678763729</v>
      </c>
      <c r="AE1240">
        <f t="shared" si="58"/>
        <v>2817.0000000000009</v>
      </c>
      <c r="AF1240">
        <v>7.8255703942234351</v>
      </c>
      <c r="AG1240">
        <f t="shared" si="59"/>
        <v>2503.8138645751819</v>
      </c>
      <c r="AH1240">
        <v>0.1178573736529378</v>
      </c>
      <c r="AI1240">
        <v>2817</v>
      </c>
      <c r="AK1240">
        <v>1</v>
      </c>
      <c r="AL1240">
        <v>0</v>
      </c>
      <c r="AM1240">
        <v>5.75</v>
      </c>
      <c r="AN1240">
        <v>5.7</v>
      </c>
      <c r="AO1240">
        <v>3.54</v>
      </c>
    </row>
    <row r="1241" spans="1:41" x14ac:dyDescent="0.3">
      <c r="A1241">
        <v>1</v>
      </c>
      <c r="B1241">
        <v>0.35</v>
      </c>
      <c r="C1241">
        <f t="shared" si="57"/>
        <v>0.79385386390070878</v>
      </c>
      <c r="D1241" t="s">
        <v>52</v>
      </c>
      <c r="E1241">
        <v>0</v>
      </c>
      <c r="F1241">
        <v>0</v>
      </c>
      <c r="G1241">
        <v>0</v>
      </c>
      <c r="H1241">
        <v>0</v>
      </c>
      <c r="I1241">
        <v>1</v>
      </c>
      <c r="J1241" t="s">
        <v>48</v>
      </c>
      <c r="K1241">
        <v>0</v>
      </c>
      <c r="L1241">
        <v>0</v>
      </c>
      <c r="M1241">
        <v>1</v>
      </c>
      <c r="N1241">
        <v>0</v>
      </c>
      <c r="O1241">
        <v>0</v>
      </c>
      <c r="P1241">
        <v>0</v>
      </c>
      <c r="Q1241">
        <v>0</v>
      </c>
      <c r="R1241" t="s">
        <v>45</v>
      </c>
      <c r="S1241">
        <v>0</v>
      </c>
      <c r="T1241">
        <v>0</v>
      </c>
      <c r="U1241">
        <v>0</v>
      </c>
      <c r="V1241">
        <v>1</v>
      </c>
      <c r="W1241">
        <v>0</v>
      </c>
      <c r="X1241">
        <v>0</v>
      </c>
      <c r="Y1241">
        <v>0</v>
      </c>
      <c r="Z1241">
        <v>0</v>
      </c>
      <c r="AA1241">
        <v>61.2</v>
      </c>
      <c r="AB1241">
        <v>55</v>
      </c>
      <c r="AC1241">
        <v>494</v>
      </c>
      <c r="AD1241">
        <v>6.2025355171879228</v>
      </c>
      <c r="AE1241">
        <f t="shared" si="58"/>
        <v>494.00000000000017</v>
      </c>
      <c r="AF1241">
        <v>6.3225981739870054</v>
      </c>
      <c r="AG1241">
        <f t="shared" si="59"/>
        <v>557.01834457334382</v>
      </c>
      <c r="AH1241">
        <v>-0.12006265679908257</v>
      </c>
      <c r="AI1241">
        <v>494</v>
      </c>
      <c r="AK1241">
        <v>1</v>
      </c>
      <c r="AL1241">
        <v>0</v>
      </c>
      <c r="AM1241">
        <v>4.5599999999999996</v>
      </c>
      <c r="AN1241">
        <v>4.57</v>
      </c>
      <c r="AO1241">
        <v>2.79</v>
      </c>
    </row>
    <row r="1242" spans="1:41" x14ac:dyDescent="0.3">
      <c r="A1242">
        <v>1</v>
      </c>
      <c r="B1242">
        <v>0.54</v>
      </c>
      <c r="C1242">
        <f t="shared" si="57"/>
        <v>0.8732797462273717</v>
      </c>
      <c r="D1242" t="s">
        <v>37</v>
      </c>
      <c r="E1242">
        <v>0</v>
      </c>
      <c r="F1242">
        <v>0</v>
      </c>
      <c r="G1242">
        <v>1</v>
      </c>
      <c r="H1242">
        <v>0</v>
      </c>
      <c r="I1242">
        <v>0</v>
      </c>
      <c r="J1242" t="s">
        <v>40</v>
      </c>
      <c r="K1242">
        <v>0</v>
      </c>
      <c r="L1242">
        <v>1</v>
      </c>
      <c r="M1242">
        <v>0</v>
      </c>
      <c r="N1242">
        <v>0</v>
      </c>
      <c r="O1242">
        <v>0</v>
      </c>
      <c r="P1242">
        <v>0</v>
      </c>
      <c r="Q1242">
        <v>0</v>
      </c>
      <c r="R1242" t="s">
        <v>49</v>
      </c>
      <c r="S1242">
        <v>0</v>
      </c>
      <c r="T1242">
        <v>0</v>
      </c>
      <c r="U1242">
        <v>0</v>
      </c>
      <c r="V1242">
        <v>0</v>
      </c>
      <c r="W1242">
        <v>0</v>
      </c>
      <c r="X1242">
        <v>1</v>
      </c>
      <c r="Y1242">
        <v>0</v>
      </c>
      <c r="Z1242">
        <v>0</v>
      </c>
      <c r="AA1242">
        <v>60.8</v>
      </c>
      <c r="AB1242">
        <v>57</v>
      </c>
      <c r="AC1242">
        <v>1754</v>
      </c>
      <c r="AD1242">
        <v>7.4696541729321284</v>
      </c>
      <c r="AE1242">
        <f t="shared" si="58"/>
        <v>1754</v>
      </c>
      <c r="AF1242">
        <v>7.534724785611461</v>
      </c>
      <c r="AG1242">
        <f t="shared" si="59"/>
        <v>1871.9291060328212</v>
      </c>
      <c r="AH1242">
        <v>-6.5070612679332562E-2</v>
      </c>
      <c r="AI1242">
        <v>1754</v>
      </c>
      <c r="AK1242">
        <v>1</v>
      </c>
      <c r="AL1242">
        <v>0</v>
      </c>
      <c r="AM1242">
        <v>5.24</v>
      </c>
      <c r="AN1242">
        <v>5.29</v>
      </c>
      <c r="AO1242">
        <v>3.2</v>
      </c>
    </row>
    <row r="1243" spans="1:41" x14ac:dyDescent="0.3">
      <c r="A1243">
        <v>1</v>
      </c>
      <c r="B1243">
        <v>0.9</v>
      </c>
      <c r="C1243">
        <f t="shared" si="57"/>
        <v>0.97709755787710961</v>
      </c>
      <c r="D1243" t="s">
        <v>34</v>
      </c>
      <c r="E1243">
        <v>0</v>
      </c>
      <c r="F1243">
        <v>1</v>
      </c>
      <c r="G1243">
        <v>0</v>
      </c>
      <c r="H1243">
        <v>0</v>
      </c>
      <c r="I1243">
        <v>0</v>
      </c>
      <c r="J1243" t="s">
        <v>44</v>
      </c>
      <c r="K1243">
        <v>0</v>
      </c>
      <c r="L1243">
        <v>0</v>
      </c>
      <c r="M1243">
        <v>0</v>
      </c>
      <c r="N1243">
        <v>0</v>
      </c>
      <c r="O1243">
        <v>0</v>
      </c>
      <c r="P1243">
        <v>1</v>
      </c>
      <c r="Q1243">
        <v>0</v>
      </c>
      <c r="R1243" t="s">
        <v>36</v>
      </c>
      <c r="S1243">
        <v>0</v>
      </c>
      <c r="T1243">
        <v>0</v>
      </c>
      <c r="U1243">
        <v>1</v>
      </c>
      <c r="V1243">
        <v>0</v>
      </c>
      <c r="W1243">
        <v>0</v>
      </c>
      <c r="X1243">
        <v>0</v>
      </c>
      <c r="Y1243">
        <v>0</v>
      </c>
      <c r="Z1243">
        <v>0</v>
      </c>
      <c r="AA1243">
        <v>63</v>
      </c>
      <c r="AB1243">
        <v>53</v>
      </c>
      <c r="AC1243">
        <v>3196</v>
      </c>
      <c r="AD1243">
        <v>8.0696553068861654</v>
      </c>
      <c r="AE1243">
        <f t="shared" si="58"/>
        <v>3196.0000000000005</v>
      </c>
      <c r="AF1243">
        <v>7.9226734736880431</v>
      </c>
      <c r="AG1243">
        <f t="shared" si="59"/>
        <v>2759.1376760747717</v>
      </c>
      <c r="AH1243">
        <v>0.1469818331981223</v>
      </c>
      <c r="AI1243">
        <v>3196</v>
      </c>
      <c r="AK1243">
        <v>1</v>
      </c>
      <c r="AL1243">
        <v>0</v>
      </c>
      <c r="AM1243">
        <v>6.08</v>
      </c>
      <c r="AN1243">
        <v>6.15</v>
      </c>
      <c r="AO1243">
        <v>3.85</v>
      </c>
    </row>
    <row r="1244" spans="1:41" x14ac:dyDescent="0.3">
      <c r="A1244">
        <v>1</v>
      </c>
      <c r="B1244">
        <v>0.38</v>
      </c>
      <c r="C1244">
        <f t="shared" si="57"/>
        <v>0.80834063819684221</v>
      </c>
      <c r="D1244" t="s">
        <v>37</v>
      </c>
      <c r="E1244">
        <v>0</v>
      </c>
      <c r="F1244">
        <v>0</v>
      </c>
      <c r="G1244">
        <v>1</v>
      </c>
      <c r="H1244">
        <v>0</v>
      </c>
      <c r="I1244">
        <v>0</v>
      </c>
      <c r="J1244" t="s">
        <v>40</v>
      </c>
      <c r="K1244">
        <v>0</v>
      </c>
      <c r="L1244">
        <v>1</v>
      </c>
      <c r="M1244">
        <v>0</v>
      </c>
      <c r="N1244">
        <v>0</v>
      </c>
      <c r="O1244">
        <v>0</v>
      </c>
      <c r="P1244">
        <v>0</v>
      </c>
      <c r="Q1244">
        <v>0</v>
      </c>
      <c r="R1244" t="s">
        <v>41</v>
      </c>
      <c r="S1244">
        <v>0</v>
      </c>
      <c r="T1244">
        <v>0</v>
      </c>
      <c r="U1244">
        <v>0</v>
      </c>
      <c r="V1244">
        <v>0</v>
      </c>
      <c r="W1244">
        <v>1</v>
      </c>
      <c r="X1244">
        <v>0</v>
      </c>
      <c r="Y1244">
        <v>0</v>
      </c>
      <c r="Z1244">
        <v>0</v>
      </c>
      <c r="AA1244">
        <v>62.7</v>
      </c>
      <c r="AB1244">
        <v>55</v>
      </c>
      <c r="AC1244">
        <v>1000</v>
      </c>
      <c r="AD1244">
        <v>6.9077552789821368</v>
      </c>
      <c r="AE1244">
        <f t="shared" si="58"/>
        <v>999.99999999999977</v>
      </c>
      <c r="AF1244">
        <v>6.9866703736042357</v>
      </c>
      <c r="AG1244">
        <f t="shared" si="59"/>
        <v>1082.1124410040363</v>
      </c>
      <c r="AH1244">
        <v>-7.8915094622098891E-2</v>
      </c>
      <c r="AI1244">
        <v>1000</v>
      </c>
      <c r="AK1244">
        <v>1</v>
      </c>
      <c r="AL1244">
        <v>0</v>
      </c>
      <c r="AM1244">
        <v>4.5999999999999996</v>
      </c>
      <c r="AN1244">
        <v>4.6500000000000004</v>
      </c>
      <c r="AO1244">
        <v>2.9</v>
      </c>
    </row>
    <row r="1245" spans="1:41" x14ac:dyDescent="0.3">
      <c r="A1245">
        <v>1</v>
      </c>
      <c r="B1245">
        <v>0.36</v>
      </c>
      <c r="C1245">
        <f t="shared" si="57"/>
        <v>0.79878687431266571</v>
      </c>
      <c r="D1245" t="s">
        <v>37</v>
      </c>
      <c r="E1245">
        <v>0</v>
      </c>
      <c r="F1245">
        <v>0</v>
      </c>
      <c r="G1245">
        <v>1</v>
      </c>
      <c r="H1245">
        <v>0</v>
      </c>
      <c r="I1245">
        <v>0</v>
      </c>
      <c r="J1245" t="s">
        <v>51</v>
      </c>
      <c r="K1245">
        <v>1</v>
      </c>
      <c r="L1245">
        <v>0</v>
      </c>
      <c r="M1245">
        <v>0</v>
      </c>
      <c r="N1245">
        <v>0</v>
      </c>
      <c r="O1245">
        <v>0</v>
      </c>
      <c r="P1245">
        <v>0</v>
      </c>
      <c r="Q1245">
        <v>0</v>
      </c>
      <c r="R1245" t="s">
        <v>41</v>
      </c>
      <c r="S1245">
        <v>0</v>
      </c>
      <c r="T1245">
        <v>0</v>
      </c>
      <c r="U1245">
        <v>0</v>
      </c>
      <c r="V1245">
        <v>0</v>
      </c>
      <c r="W1245">
        <v>1</v>
      </c>
      <c r="X1245">
        <v>0</v>
      </c>
      <c r="Y1245">
        <v>0</v>
      </c>
      <c r="Z1245">
        <v>0</v>
      </c>
      <c r="AA1245">
        <v>61.8</v>
      </c>
      <c r="AB1245">
        <v>55</v>
      </c>
      <c r="AC1245">
        <v>781</v>
      </c>
      <c r="AD1245">
        <v>6.6605751498396861</v>
      </c>
      <c r="AE1245">
        <f t="shared" si="58"/>
        <v>781.00000000000011</v>
      </c>
      <c r="AF1245">
        <v>6.9350879298161008</v>
      </c>
      <c r="AG1245">
        <f t="shared" si="59"/>
        <v>1027.709614368672</v>
      </c>
      <c r="AH1245">
        <v>-0.27451277997641466</v>
      </c>
      <c r="AI1245">
        <v>781</v>
      </c>
      <c r="AK1245">
        <v>1</v>
      </c>
      <c r="AL1245">
        <v>0</v>
      </c>
      <c r="AM1245">
        <v>4.54</v>
      </c>
      <c r="AN1245">
        <v>4.58</v>
      </c>
      <c r="AO1245">
        <v>2.82</v>
      </c>
    </row>
    <row r="1246" spans="1:41" x14ac:dyDescent="0.3">
      <c r="A1246">
        <v>1</v>
      </c>
      <c r="B1246">
        <v>0.42</v>
      </c>
      <c r="C1246">
        <f t="shared" si="57"/>
        <v>0.82632809503848892</v>
      </c>
      <c r="D1246" t="s">
        <v>37</v>
      </c>
      <c r="E1246">
        <v>0</v>
      </c>
      <c r="F1246">
        <v>0</v>
      </c>
      <c r="G1246">
        <v>1</v>
      </c>
      <c r="H1246">
        <v>0</v>
      </c>
      <c r="I1246">
        <v>0</v>
      </c>
      <c r="J1246" t="s">
        <v>35</v>
      </c>
      <c r="K1246">
        <v>0</v>
      </c>
      <c r="L1246">
        <v>0</v>
      </c>
      <c r="M1246">
        <v>0</v>
      </c>
      <c r="N1246">
        <v>0</v>
      </c>
      <c r="O1246">
        <v>0</v>
      </c>
      <c r="P1246">
        <v>0</v>
      </c>
      <c r="Q1246">
        <v>1</v>
      </c>
      <c r="R1246" t="s">
        <v>49</v>
      </c>
      <c r="S1246">
        <v>0</v>
      </c>
      <c r="T1246">
        <v>0</v>
      </c>
      <c r="U1246">
        <v>0</v>
      </c>
      <c r="V1246">
        <v>0</v>
      </c>
      <c r="W1246">
        <v>0</v>
      </c>
      <c r="X1246">
        <v>1</v>
      </c>
      <c r="Y1246">
        <v>0</v>
      </c>
      <c r="Z1246">
        <v>0</v>
      </c>
      <c r="AA1246">
        <v>62</v>
      </c>
      <c r="AB1246">
        <v>55</v>
      </c>
      <c r="AC1246">
        <v>628</v>
      </c>
      <c r="AD1246">
        <v>6.4425401664681985</v>
      </c>
      <c r="AE1246">
        <f t="shared" si="58"/>
        <v>627.99999999999989</v>
      </c>
      <c r="AF1246">
        <v>6.5881883170430999</v>
      </c>
      <c r="AG1246">
        <f t="shared" si="59"/>
        <v>726.4635553389503</v>
      </c>
      <c r="AH1246">
        <v>-0.14564815057490144</v>
      </c>
      <c r="AI1246">
        <v>628</v>
      </c>
      <c r="AK1246">
        <v>1</v>
      </c>
      <c r="AL1246">
        <v>0</v>
      </c>
      <c r="AM1246">
        <v>4.8099999999999996</v>
      </c>
      <c r="AN1246">
        <v>4.87</v>
      </c>
      <c r="AO1246">
        <v>3</v>
      </c>
    </row>
    <row r="1247" spans="1:41" x14ac:dyDescent="0.3">
      <c r="A1247">
        <v>1</v>
      </c>
      <c r="B1247">
        <v>0.56999999999999995</v>
      </c>
      <c r="C1247">
        <f t="shared" si="57"/>
        <v>0.88372447030658097</v>
      </c>
      <c r="D1247" t="s">
        <v>37</v>
      </c>
      <c r="E1247">
        <v>0</v>
      </c>
      <c r="F1247">
        <v>0</v>
      </c>
      <c r="G1247">
        <v>1</v>
      </c>
      <c r="H1247">
        <v>0</v>
      </c>
      <c r="I1247">
        <v>0</v>
      </c>
      <c r="J1247" t="s">
        <v>40</v>
      </c>
      <c r="K1247">
        <v>0</v>
      </c>
      <c r="L1247">
        <v>1</v>
      </c>
      <c r="M1247">
        <v>0</v>
      </c>
      <c r="N1247">
        <v>0</v>
      </c>
      <c r="O1247">
        <v>0</v>
      </c>
      <c r="P1247">
        <v>0</v>
      </c>
      <c r="Q1247">
        <v>0</v>
      </c>
      <c r="R1247" t="s">
        <v>41</v>
      </c>
      <c r="S1247">
        <v>0</v>
      </c>
      <c r="T1247">
        <v>0</v>
      </c>
      <c r="U1247">
        <v>0</v>
      </c>
      <c r="V1247">
        <v>0</v>
      </c>
      <c r="W1247">
        <v>1</v>
      </c>
      <c r="X1247">
        <v>0</v>
      </c>
      <c r="Y1247">
        <v>0</v>
      </c>
      <c r="Z1247">
        <v>0</v>
      </c>
      <c r="AA1247">
        <v>62</v>
      </c>
      <c r="AB1247">
        <v>55</v>
      </c>
      <c r="AC1247">
        <v>2177</v>
      </c>
      <c r="AD1247">
        <v>7.6857030612345474</v>
      </c>
      <c r="AE1247">
        <f t="shared" si="58"/>
        <v>2177</v>
      </c>
      <c r="AF1247">
        <v>7.6874467470452306</v>
      </c>
      <c r="AG1247">
        <f t="shared" si="59"/>
        <v>2180.7993154534479</v>
      </c>
      <c r="AH1247">
        <v>-1.7436858106831821E-3</v>
      </c>
      <c r="AI1247">
        <v>2177</v>
      </c>
      <c r="AK1247">
        <v>1</v>
      </c>
      <c r="AL1247">
        <v>0</v>
      </c>
      <c r="AM1247">
        <v>5.31</v>
      </c>
      <c r="AN1247">
        <v>5.34</v>
      </c>
      <c r="AO1247">
        <v>3.3</v>
      </c>
    </row>
    <row r="1248" spans="1:41" x14ac:dyDescent="0.3">
      <c r="A1248">
        <v>1</v>
      </c>
      <c r="B1248">
        <v>0.36</v>
      </c>
      <c r="C1248">
        <f t="shared" si="57"/>
        <v>0.79878687431266571</v>
      </c>
      <c r="D1248" t="s">
        <v>37</v>
      </c>
      <c r="E1248">
        <v>0</v>
      </c>
      <c r="F1248">
        <v>0</v>
      </c>
      <c r="G1248">
        <v>1</v>
      </c>
      <c r="H1248">
        <v>0</v>
      </c>
      <c r="I1248">
        <v>0</v>
      </c>
      <c r="J1248" t="s">
        <v>38</v>
      </c>
      <c r="K1248">
        <v>0</v>
      </c>
      <c r="L1248">
        <v>0</v>
      </c>
      <c r="M1248">
        <v>0</v>
      </c>
      <c r="N1248">
        <v>0</v>
      </c>
      <c r="O1248">
        <v>1</v>
      </c>
      <c r="P1248">
        <v>0</v>
      </c>
      <c r="Q1248">
        <v>0</v>
      </c>
      <c r="R1248" t="s">
        <v>50</v>
      </c>
      <c r="S1248">
        <v>0</v>
      </c>
      <c r="T1248">
        <v>1</v>
      </c>
      <c r="U1248">
        <v>0</v>
      </c>
      <c r="V1248">
        <v>0</v>
      </c>
      <c r="W1248">
        <v>0</v>
      </c>
      <c r="X1248">
        <v>0</v>
      </c>
      <c r="Y1248">
        <v>0</v>
      </c>
      <c r="Z1248">
        <v>0</v>
      </c>
      <c r="AA1248">
        <v>61.6</v>
      </c>
      <c r="AB1248">
        <v>56</v>
      </c>
      <c r="AC1248">
        <v>912</v>
      </c>
      <c r="AD1248">
        <v>6.815639990074331</v>
      </c>
      <c r="AE1248">
        <f t="shared" si="58"/>
        <v>911.99999999999966</v>
      </c>
      <c r="AF1248">
        <v>6.9750624666642072</v>
      </c>
      <c r="AG1248">
        <f t="shared" si="59"/>
        <v>1069.6240030307997</v>
      </c>
      <c r="AH1248">
        <v>-0.15942247658987618</v>
      </c>
      <c r="AI1248">
        <v>912</v>
      </c>
      <c r="AK1248">
        <v>1</v>
      </c>
      <c r="AL1248">
        <v>0</v>
      </c>
      <c r="AM1248">
        <v>4.5599999999999996</v>
      </c>
      <c r="AN1248">
        <v>4.59</v>
      </c>
      <c r="AO1248">
        <v>2.82</v>
      </c>
    </row>
    <row r="1249" spans="1:41" x14ac:dyDescent="0.3">
      <c r="A1249">
        <v>1</v>
      </c>
      <c r="B1249">
        <v>1</v>
      </c>
      <c r="C1249">
        <f t="shared" si="57"/>
        <v>1</v>
      </c>
      <c r="D1249" t="s">
        <v>52</v>
      </c>
      <c r="E1249">
        <v>0</v>
      </c>
      <c r="F1249">
        <v>0</v>
      </c>
      <c r="G1249">
        <v>0</v>
      </c>
      <c r="H1249">
        <v>0</v>
      </c>
      <c r="I1249">
        <v>1</v>
      </c>
      <c r="J1249" t="s">
        <v>48</v>
      </c>
      <c r="K1249">
        <v>0</v>
      </c>
      <c r="L1249">
        <v>0</v>
      </c>
      <c r="M1249">
        <v>1</v>
      </c>
      <c r="N1249">
        <v>0</v>
      </c>
      <c r="O1249">
        <v>0</v>
      </c>
      <c r="P1249">
        <v>0</v>
      </c>
      <c r="Q1249">
        <v>0</v>
      </c>
      <c r="R1249" t="s">
        <v>36</v>
      </c>
      <c r="S1249">
        <v>0</v>
      </c>
      <c r="T1249">
        <v>0</v>
      </c>
      <c r="U1249">
        <v>1</v>
      </c>
      <c r="V1249">
        <v>0</v>
      </c>
      <c r="W1249">
        <v>0</v>
      </c>
      <c r="X1249">
        <v>0</v>
      </c>
      <c r="Y1249">
        <v>0</v>
      </c>
      <c r="Z1249">
        <v>0</v>
      </c>
      <c r="AA1249">
        <v>61.8</v>
      </c>
      <c r="AB1249">
        <v>59</v>
      </c>
      <c r="AC1249">
        <v>4712</v>
      </c>
      <c r="AD1249">
        <v>8.4578677253314218</v>
      </c>
      <c r="AE1249">
        <f t="shared" si="58"/>
        <v>4711.9999999999964</v>
      </c>
      <c r="AF1249">
        <v>8.4791635582006304</v>
      </c>
      <c r="AG1249">
        <f t="shared" si="59"/>
        <v>4813.4220651687128</v>
      </c>
      <c r="AH1249">
        <v>-2.1295832869208553E-2</v>
      </c>
      <c r="AI1249">
        <v>4712</v>
      </c>
      <c r="AK1249">
        <v>1</v>
      </c>
      <c r="AL1249">
        <v>0</v>
      </c>
      <c r="AM1249">
        <v>6.33</v>
      </c>
      <c r="AN1249">
        <v>6.38</v>
      </c>
      <c r="AO1249">
        <v>3.93</v>
      </c>
    </row>
    <row r="1250" spans="1:41" x14ac:dyDescent="0.3">
      <c r="A1250">
        <v>1</v>
      </c>
      <c r="B1250">
        <v>0.74</v>
      </c>
      <c r="C1250">
        <f t="shared" si="57"/>
        <v>0.93593148038297558</v>
      </c>
      <c r="D1250" t="s">
        <v>37</v>
      </c>
      <c r="E1250">
        <v>0</v>
      </c>
      <c r="F1250">
        <v>0</v>
      </c>
      <c r="G1250">
        <v>1</v>
      </c>
      <c r="H1250">
        <v>0</v>
      </c>
      <c r="I1250">
        <v>0</v>
      </c>
      <c r="J1250" t="s">
        <v>38</v>
      </c>
      <c r="K1250">
        <v>0</v>
      </c>
      <c r="L1250">
        <v>0</v>
      </c>
      <c r="M1250">
        <v>0</v>
      </c>
      <c r="N1250">
        <v>0</v>
      </c>
      <c r="O1250">
        <v>1</v>
      </c>
      <c r="P1250">
        <v>0</v>
      </c>
      <c r="Q1250">
        <v>0</v>
      </c>
      <c r="R1250" t="s">
        <v>41</v>
      </c>
      <c r="S1250">
        <v>0</v>
      </c>
      <c r="T1250">
        <v>0</v>
      </c>
      <c r="U1250">
        <v>0</v>
      </c>
      <c r="V1250">
        <v>0</v>
      </c>
      <c r="W1250">
        <v>1</v>
      </c>
      <c r="X1250">
        <v>0</v>
      </c>
      <c r="Y1250">
        <v>0</v>
      </c>
      <c r="Z1250">
        <v>0</v>
      </c>
      <c r="AA1250">
        <v>61</v>
      </c>
      <c r="AB1250">
        <v>55</v>
      </c>
      <c r="AC1250">
        <v>3254</v>
      </c>
      <c r="AD1250">
        <v>8.0876402877789833</v>
      </c>
      <c r="AE1250">
        <f t="shared" si="58"/>
        <v>3254.0000000000005</v>
      </c>
      <c r="AF1250">
        <v>7.9408976256803712</v>
      </c>
      <c r="AG1250">
        <f t="shared" si="59"/>
        <v>2809.8815985152874</v>
      </c>
      <c r="AH1250">
        <v>0.14674266209861209</v>
      </c>
      <c r="AI1250">
        <v>3254</v>
      </c>
      <c r="AK1250">
        <v>1</v>
      </c>
      <c r="AL1250">
        <v>0</v>
      </c>
      <c r="AM1250">
        <v>5.86</v>
      </c>
      <c r="AN1250">
        <v>5.88</v>
      </c>
      <c r="AO1250">
        <v>3.58</v>
      </c>
    </row>
    <row r="1251" spans="1:41" x14ac:dyDescent="0.3">
      <c r="A1251">
        <v>1</v>
      </c>
      <c r="B1251">
        <v>0.5</v>
      </c>
      <c r="C1251">
        <f t="shared" si="57"/>
        <v>0.85862494972146253</v>
      </c>
      <c r="D1251" t="s">
        <v>34</v>
      </c>
      <c r="E1251">
        <v>0</v>
      </c>
      <c r="F1251">
        <v>1</v>
      </c>
      <c r="G1251">
        <v>0</v>
      </c>
      <c r="H1251">
        <v>0</v>
      </c>
      <c r="I1251">
        <v>0</v>
      </c>
      <c r="J1251" t="s">
        <v>48</v>
      </c>
      <c r="K1251">
        <v>0</v>
      </c>
      <c r="L1251">
        <v>0</v>
      </c>
      <c r="M1251">
        <v>1</v>
      </c>
      <c r="N1251">
        <v>0</v>
      </c>
      <c r="O1251">
        <v>0</v>
      </c>
      <c r="P1251">
        <v>0</v>
      </c>
      <c r="Q1251">
        <v>0</v>
      </c>
      <c r="R1251" t="s">
        <v>36</v>
      </c>
      <c r="S1251">
        <v>0</v>
      </c>
      <c r="T1251">
        <v>0</v>
      </c>
      <c r="U1251">
        <v>1</v>
      </c>
      <c r="V1251">
        <v>0</v>
      </c>
      <c r="W1251">
        <v>0</v>
      </c>
      <c r="X1251">
        <v>0</v>
      </c>
      <c r="Y1251">
        <v>0</v>
      </c>
      <c r="Z1251">
        <v>0</v>
      </c>
      <c r="AA1251">
        <v>57.9</v>
      </c>
      <c r="AB1251">
        <v>62</v>
      </c>
      <c r="AC1251">
        <v>1231</v>
      </c>
      <c r="AD1251">
        <v>7.1155821261844538</v>
      </c>
      <c r="AE1251">
        <f t="shared" si="58"/>
        <v>1231.0000000000005</v>
      </c>
      <c r="AF1251">
        <v>7.1129590309295452</v>
      </c>
      <c r="AG1251">
        <f t="shared" si="59"/>
        <v>1227.77520106765</v>
      </c>
      <c r="AH1251">
        <v>2.6230952549086695E-3</v>
      </c>
      <c r="AI1251">
        <v>1231</v>
      </c>
      <c r="AK1251">
        <v>1</v>
      </c>
      <c r="AL1251">
        <v>0</v>
      </c>
      <c r="AM1251">
        <v>5.21</v>
      </c>
      <c r="AN1251">
        <v>5.18</v>
      </c>
      <c r="AO1251">
        <v>3.01</v>
      </c>
    </row>
    <row r="1252" spans="1:41" x14ac:dyDescent="0.3">
      <c r="A1252">
        <v>1</v>
      </c>
      <c r="B1252">
        <v>0.25</v>
      </c>
      <c r="C1252">
        <f t="shared" si="57"/>
        <v>0.73723680428418403</v>
      </c>
      <c r="D1252" t="s">
        <v>52</v>
      </c>
      <c r="E1252">
        <v>0</v>
      </c>
      <c r="F1252">
        <v>0</v>
      </c>
      <c r="G1252">
        <v>0</v>
      </c>
      <c r="H1252">
        <v>0</v>
      </c>
      <c r="I1252">
        <v>1</v>
      </c>
      <c r="J1252" t="s">
        <v>40</v>
      </c>
      <c r="K1252">
        <v>0</v>
      </c>
      <c r="L1252">
        <v>1</v>
      </c>
      <c r="M1252">
        <v>0</v>
      </c>
      <c r="N1252">
        <v>0</v>
      </c>
      <c r="O1252">
        <v>0</v>
      </c>
      <c r="P1252">
        <v>0</v>
      </c>
      <c r="Q1252">
        <v>0</v>
      </c>
      <c r="R1252" t="s">
        <v>39</v>
      </c>
      <c r="S1252">
        <v>0</v>
      </c>
      <c r="T1252">
        <v>0</v>
      </c>
      <c r="U1252">
        <v>0</v>
      </c>
      <c r="V1252">
        <v>0</v>
      </c>
      <c r="W1252">
        <v>0</v>
      </c>
      <c r="X1252">
        <v>0</v>
      </c>
      <c r="Y1252">
        <v>0</v>
      </c>
      <c r="Z1252">
        <v>1</v>
      </c>
      <c r="AA1252">
        <v>63.1</v>
      </c>
      <c r="AB1252">
        <v>56</v>
      </c>
      <c r="AC1252">
        <v>740</v>
      </c>
      <c r="AD1252">
        <v>6.6066501861982152</v>
      </c>
      <c r="AE1252">
        <f t="shared" si="58"/>
        <v>739.99999999999977</v>
      </c>
      <c r="AF1252">
        <v>6.3485022302852929</v>
      </c>
      <c r="AG1252">
        <f t="shared" si="59"/>
        <v>571.63588859223523</v>
      </c>
      <c r="AH1252">
        <v>0.25814795591292228</v>
      </c>
      <c r="AI1252">
        <v>740</v>
      </c>
      <c r="AK1252">
        <v>1</v>
      </c>
      <c r="AL1252">
        <v>0</v>
      </c>
      <c r="AM1252">
        <v>4.05</v>
      </c>
      <c r="AN1252">
        <v>4</v>
      </c>
      <c r="AO1252">
        <v>2.54</v>
      </c>
    </row>
    <row r="1253" spans="1:41" x14ac:dyDescent="0.3">
      <c r="A1253">
        <v>1</v>
      </c>
      <c r="B1253">
        <v>0.3</v>
      </c>
      <c r="C1253">
        <f t="shared" si="57"/>
        <v>0.76739499771787789</v>
      </c>
      <c r="D1253" t="s">
        <v>37</v>
      </c>
      <c r="E1253">
        <v>0</v>
      </c>
      <c r="F1253">
        <v>0</v>
      </c>
      <c r="G1253">
        <v>1</v>
      </c>
      <c r="H1253">
        <v>0</v>
      </c>
      <c r="I1253">
        <v>0</v>
      </c>
      <c r="J1253" t="s">
        <v>44</v>
      </c>
      <c r="K1253">
        <v>0</v>
      </c>
      <c r="L1253">
        <v>0</v>
      </c>
      <c r="M1253">
        <v>0</v>
      </c>
      <c r="N1253">
        <v>0</v>
      </c>
      <c r="O1253">
        <v>0</v>
      </c>
      <c r="P1253">
        <v>1</v>
      </c>
      <c r="Q1253">
        <v>0</v>
      </c>
      <c r="R1253" t="s">
        <v>41</v>
      </c>
      <c r="S1253">
        <v>0</v>
      </c>
      <c r="T1253">
        <v>0</v>
      </c>
      <c r="U1253">
        <v>0</v>
      </c>
      <c r="V1253">
        <v>0</v>
      </c>
      <c r="W1253">
        <v>1</v>
      </c>
      <c r="X1253">
        <v>0</v>
      </c>
      <c r="Y1253">
        <v>0</v>
      </c>
      <c r="Z1253">
        <v>0</v>
      </c>
      <c r="AA1253">
        <v>61.4</v>
      </c>
      <c r="AB1253">
        <v>56</v>
      </c>
      <c r="AC1253">
        <v>491</v>
      </c>
      <c r="AD1253">
        <v>6.1964441277945204</v>
      </c>
      <c r="AE1253">
        <f t="shared" si="58"/>
        <v>490.99999999999989</v>
      </c>
      <c r="AF1253">
        <v>6.2430263882072801</v>
      </c>
      <c r="AG1253">
        <f t="shared" si="59"/>
        <v>514.41297090555474</v>
      </c>
      <c r="AH1253">
        <v>-4.6582260412759702E-2</v>
      </c>
      <c r="AI1253">
        <v>491</v>
      </c>
      <c r="AK1253">
        <v>1</v>
      </c>
      <c r="AL1253">
        <v>0</v>
      </c>
      <c r="AM1253">
        <v>4.3</v>
      </c>
      <c r="AN1253">
        <v>4.33</v>
      </c>
      <c r="AO1253">
        <v>2.65</v>
      </c>
    </row>
    <row r="1254" spans="1:41" x14ac:dyDescent="0.3">
      <c r="A1254">
        <v>1</v>
      </c>
      <c r="B1254">
        <v>0.32</v>
      </c>
      <c r="C1254">
        <f t="shared" si="57"/>
        <v>0.77836353222053056</v>
      </c>
      <c r="D1254" t="s">
        <v>37</v>
      </c>
      <c r="E1254">
        <v>0</v>
      </c>
      <c r="F1254">
        <v>0</v>
      </c>
      <c r="G1254">
        <v>1</v>
      </c>
      <c r="H1254">
        <v>0</v>
      </c>
      <c r="I1254">
        <v>0</v>
      </c>
      <c r="J1254" t="s">
        <v>38</v>
      </c>
      <c r="K1254">
        <v>0</v>
      </c>
      <c r="L1254">
        <v>0</v>
      </c>
      <c r="M1254">
        <v>0</v>
      </c>
      <c r="N1254">
        <v>0</v>
      </c>
      <c r="O1254">
        <v>1</v>
      </c>
      <c r="P1254">
        <v>0</v>
      </c>
      <c r="Q1254">
        <v>0</v>
      </c>
      <c r="R1254" t="s">
        <v>41</v>
      </c>
      <c r="S1254">
        <v>0</v>
      </c>
      <c r="T1254">
        <v>0</v>
      </c>
      <c r="U1254">
        <v>0</v>
      </c>
      <c r="V1254">
        <v>0</v>
      </c>
      <c r="W1254">
        <v>1</v>
      </c>
      <c r="X1254">
        <v>0</v>
      </c>
      <c r="Y1254">
        <v>0</v>
      </c>
      <c r="Z1254">
        <v>0</v>
      </c>
      <c r="AA1254">
        <v>63</v>
      </c>
      <c r="AB1254">
        <v>57</v>
      </c>
      <c r="AC1254">
        <v>720</v>
      </c>
      <c r="AD1254">
        <v>6.5792512120101012</v>
      </c>
      <c r="AE1254">
        <f t="shared" si="58"/>
        <v>720.00000000000011</v>
      </c>
      <c r="AF1254">
        <v>6.4571449001540273</v>
      </c>
      <c r="AG1254">
        <f t="shared" si="59"/>
        <v>637.23907565176353</v>
      </c>
      <c r="AH1254">
        <v>0.1221063118560739</v>
      </c>
      <c r="AI1254">
        <v>720</v>
      </c>
      <c r="AK1254">
        <v>1</v>
      </c>
      <c r="AL1254">
        <v>0</v>
      </c>
      <c r="AM1254">
        <v>4.3899999999999997</v>
      </c>
      <c r="AN1254">
        <v>4.37</v>
      </c>
      <c r="AO1254">
        <v>2.76</v>
      </c>
    </row>
    <row r="1255" spans="1:41" x14ac:dyDescent="0.3">
      <c r="A1255">
        <v>1</v>
      </c>
      <c r="B1255">
        <v>0.54</v>
      </c>
      <c r="C1255">
        <f t="shared" si="57"/>
        <v>0.8732797462273717</v>
      </c>
      <c r="D1255" t="s">
        <v>37</v>
      </c>
      <c r="E1255">
        <v>0</v>
      </c>
      <c r="F1255">
        <v>0</v>
      </c>
      <c r="G1255">
        <v>1</v>
      </c>
      <c r="H1255">
        <v>0</v>
      </c>
      <c r="I1255">
        <v>0</v>
      </c>
      <c r="J1255" t="s">
        <v>40</v>
      </c>
      <c r="K1255">
        <v>0</v>
      </c>
      <c r="L1255">
        <v>1</v>
      </c>
      <c r="M1255">
        <v>0</v>
      </c>
      <c r="N1255">
        <v>0</v>
      </c>
      <c r="O1255">
        <v>0</v>
      </c>
      <c r="P1255">
        <v>0</v>
      </c>
      <c r="Q1255">
        <v>0</v>
      </c>
      <c r="R1255" t="s">
        <v>41</v>
      </c>
      <c r="S1255">
        <v>0</v>
      </c>
      <c r="T1255">
        <v>0</v>
      </c>
      <c r="U1255">
        <v>0</v>
      </c>
      <c r="V1255">
        <v>0</v>
      </c>
      <c r="W1255">
        <v>1</v>
      </c>
      <c r="X1255">
        <v>0</v>
      </c>
      <c r="Y1255">
        <v>0</v>
      </c>
      <c r="Z1255">
        <v>0</v>
      </c>
      <c r="AA1255">
        <v>61</v>
      </c>
      <c r="AB1255">
        <v>56</v>
      </c>
      <c r="AC1255">
        <v>2041</v>
      </c>
      <c r="AD1255">
        <v>7.6211951628098449</v>
      </c>
      <c r="AE1255">
        <f t="shared" si="58"/>
        <v>2041.0000000000002</v>
      </c>
      <c r="AF1255">
        <v>7.5314301757505806</v>
      </c>
      <c r="AG1255">
        <f t="shared" si="59"/>
        <v>1865.7719781776439</v>
      </c>
      <c r="AH1255">
        <v>8.9764987059264278E-2</v>
      </c>
      <c r="AI1255">
        <v>2041</v>
      </c>
      <c r="AK1255">
        <v>1</v>
      </c>
      <c r="AL1255">
        <v>0</v>
      </c>
      <c r="AM1255">
        <v>5.35</v>
      </c>
      <c r="AN1255">
        <v>5.24</v>
      </c>
      <c r="AO1255">
        <v>3.23</v>
      </c>
    </row>
    <row r="1256" spans="1:41" x14ac:dyDescent="0.3">
      <c r="A1256">
        <v>1</v>
      </c>
      <c r="B1256">
        <v>0.25</v>
      </c>
      <c r="C1256">
        <f t="shared" si="57"/>
        <v>0.73723680428418403</v>
      </c>
      <c r="D1256" t="s">
        <v>52</v>
      </c>
      <c r="E1256">
        <v>0</v>
      </c>
      <c r="F1256">
        <v>0</v>
      </c>
      <c r="G1256">
        <v>0</v>
      </c>
      <c r="H1256">
        <v>0</v>
      </c>
      <c r="I1256">
        <v>1</v>
      </c>
      <c r="J1256" t="s">
        <v>48</v>
      </c>
      <c r="K1256">
        <v>0</v>
      </c>
      <c r="L1256">
        <v>0</v>
      </c>
      <c r="M1256">
        <v>1</v>
      </c>
      <c r="N1256">
        <v>0</v>
      </c>
      <c r="O1256">
        <v>0</v>
      </c>
      <c r="P1256">
        <v>0</v>
      </c>
      <c r="Q1256">
        <v>0</v>
      </c>
      <c r="R1256" t="s">
        <v>39</v>
      </c>
      <c r="S1256">
        <v>0</v>
      </c>
      <c r="T1256">
        <v>0</v>
      </c>
      <c r="U1256">
        <v>0</v>
      </c>
      <c r="V1256">
        <v>0</v>
      </c>
      <c r="W1256">
        <v>0</v>
      </c>
      <c r="X1256">
        <v>0</v>
      </c>
      <c r="Y1256">
        <v>0</v>
      </c>
      <c r="Z1256">
        <v>1</v>
      </c>
      <c r="AA1256">
        <v>61.8</v>
      </c>
      <c r="AB1256">
        <v>58</v>
      </c>
      <c r="AC1256">
        <v>575</v>
      </c>
      <c r="AD1256">
        <v>6.3543700407973507</v>
      </c>
      <c r="AE1256">
        <f t="shared" si="58"/>
        <v>575.00000000000011</v>
      </c>
      <c r="AF1256">
        <v>6.3184893391957537</v>
      </c>
      <c r="AG1256">
        <f t="shared" si="59"/>
        <v>554.73434372417876</v>
      </c>
      <c r="AH1256">
        <v>3.5880701601596954E-2</v>
      </c>
      <c r="AI1256">
        <v>575</v>
      </c>
      <c r="AK1256">
        <v>1</v>
      </c>
      <c r="AL1256">
        <v>0</v>
      </c>
      <c r="AM1256">
        <v>4.05</v>
      </c>
      <c r="AN1256">
        <v>4.07</v>
      </c>
      <c r="AO1256">
        <v>2.5099999999999998</v>
      </c>
    </row>
    <row r="1257" spans="1:41" x14ac:dyDescent="0.3">
      <c r="A1257">
        <v>1</v>
      </c>
      <c r="B1257">
        <v>0.72</v>
      </c>
      <c r="C1257">
        <f t="shared" si="57"/>
        <v>0.93030941457244143</v>
      </c>
      <c r="D1257" t="s">
        <v>37</v>
      </c>
      <c r="E1257">
        <v>0</v>
      </c>
      <c r="F1257">
        <v>0</v>
      </c>
      <c r="G1257">
        <v>1</v>
      </c>
      <c r="H1257">
        <v>0</v>
      </c>
      <c r="I1257">
        <v>0</v>
      </c>
      <c r="J1257" t="s">
        <v>48</v>
      </c>
      <c r="K1257">
        <v>0</v>
      </c>
      <c r="L1257">
        <v>0</v>
      </c>
      <c r="M1257">
        <v>1</v>
      </c>
      <c r="N1257">
        <v>0</v>
      </c>
      <c r="O1257">
        <v>0</v>
      </c>
      <c r="P1257">
        <v>0</v>
      </c>
      <c r="Q1257">
        <v>0</v>
      </c>
      <c r="R1257" t="s">
        <v>49</v>
      </c>
      <c r="S1257">
        <v>0</v>
      </c>
      <c r="T1257">
        <v>0</v>
      </c>
      <c r="U1257">
        <v>0</v>
      </c>
      <c r="V1257">
        <v>0</v>
      </c>
      <c r="W1257">
        <v>0</v>
      </c>
      <c r="X1257">
        <v>1</v>
      </c>
      <c r="Y1257">
        <v>0</v>
      </c>
      <c r="Z1257">
        <v>0</v>
      </c>
      <c r="AA1257">
        <v>60.3</v>
      </c>
      <c r="AB1257">
        <v>56</v>
      </c>
      <c r="AC1257">
        <v>2724</v>
      </c>
      <c r="AD1257">
        <v>7.9098566672694028</v>
      </c>
      <c r="AE1257">
        <f t="shared" si="58"/>
        <v>2723.9999999999995</v>
      </c>
      <c r="AF1257">
        <v>7.9811347917949664</v>
      </c>
      <c r="AG1257">
        <f t="shared" si="59"/>
        <v>2925.2487295522046</v>
      </c>
      <c r="AH1257">
        <v>-7.1278124525563591E-2</v>
      </c>
      <c r="AI1257">
        <v>2724</v>
      </c>
      <c r="AK1257">
        <v>1</v>
      </c>
      <c r="AL1257">
        <v>0</v>
      </c>
      <c r="AM1257">
        <v>5.84</v>
      </c>
      <c r="AN1257">
        <v>5.81</v>
      </c>
      <c r="AO1257">
        <v>3.51</v>
      </c>
    </row>
    <row r="1258" spans="1:41" x14ac:dyDescent="0.3">
      <c r="A1258">
        <v>1</v>
      </c>
      <c r="B1258">
        <v>0.71</v>
      </c>
      <c r="C1258">
        <f t="shared" si="57"/>
        <v>0.92745257402238301</v>
      </c>
      <c r="D1258" t="s">
        <v>52</v>
      </c>
      <c r="E1258">
        <v>0</v>
      </c>
      <c r="F1258">
        <v>0</v>
      </c>
      <c r="G1258">
        <v>0</v>
      </c>
      <c r="H1258">
        <v>0</v>
      </c>
      <c r="I1258">
        <v>1</v>
      </c>
      <c r="J1258" t="s">
        <v>38</v>
      </c>
      <c r="K1258">
        <v>0</v>
      </c>
      <c r="L1258">
        <v>0</v>
      </c>
      <c r="M1258">
        <v>0</v>
      </c>
      <c r="N1258">
        <v>0</v>
      </c>
      <c r="O1258">
        <v>1</v>
      </c>
      <c r="P1258">
        <v>0</v>
      </c>
      <c r="Q1258">
        <v>0</v>
      </c>
      <c r="R1258" t="s">
        <v>45</v>
      </c>
      <c r="S1258">
        <v>0</v>
      </c>
      <c r="T1258">
        <v>0</v>
      </c>
      <c r="U1258">
        <v>0</v>
      </c>
      <c r="V1258">
        <v>1</v>
      </c>
      <c r="W1258">
        <v>0</v>
      </c>
      <c r="X1258">
        <v>0</v>
      </c>
      <c r="Y1258">
        <v>0</v>
      </c>
      <c r="Z1258">
        <v>0</v>
      </c>
      <c r="AA1258">
        <v>63.3</v>
      </c>
      <c r="AB1258">
        <v>58</v>
      </c>
      <c r="AC1258">
        <v>2055</v>
      </c>
      <c r="AD1258">
        <v>7.6280311269303347</v>
      </c>
      <c r="AE1258">
        <f t="shared" si="58"/>
        <v>2054.9999999999995</v>
      </c>
      <c r="AF1258">
        <v>7.4354730212506706</v>
      </c>
      <c r="AG1258">
        <f t="shared" si="59"/>
        <v>1695.059328472508</v>
      </c>
      <c r="AH1258">
        <v>0.19255810567966414</v>
      </c>
      <c r="AI1258">
        <v>2055</v>
      </c>
      <c r="AK1258">
        <v>1</v>
      </c>
      <c r="AL1258">
        <v>0</v>
      </c>
      <c r="AM1258">
        <v>5.65</v>
      </c>
      <c r="AN1258">
        <v>5.69</v>
      </c>
      <c r="AO1258">
        <v>3.59</v>
      </c>
    </row>
    <row r="1259" spans="1:41" x14ac:dyDescent="0.3">
      <c r="A1259">
        <v>1</v>
      </c>
      <c r="B1259">
        <v>0.28000000000000003</v>
      </c>
      <c r="C1259">
        <f t="shared" si="57"/>
        <v>0.75584031239020311</v>
      </c>
      <c r="D1259" t="s">
        <v>37</v>
      </c>
      <c r="E1259">
        <v>0</v>
      </c>
      <c r="F1259">
        <v>0</v>
      </c>
      <c r="G1259">
        <v>1</v>
      </c>
      <c r="H1259">
        <v>0</v>
      </c>
      <c r="I1259">
        <v>0</v>
      </c>
      <c r="J1259" t="s">
        <v>48</v>
      </c>
      <c r="K1259">
        <v>0</v>
      </c>
      <c r="L1259">
        <v>0</v>
      </c>
      <c r="M1259">
        <v>1</v>
      </c>
      <c r="N1259">
        <v>0</v>
      </c>
      <c r="O1259">
        <v>0</v>
      </c>
      <c r="P1259">
        <v>0</v>
      </c>
      <c r="Q1259">
        <v>0</v>
      </c>
      <c r="R1259" t="s">
        <v>39</v>
      </c>
      <c r="S1259">
        <v>0</v>
      </c>
      <c r="T1259">
        <v>0</v>
      </c>
      <c r="U1259">
        <v>0</v>
      </c>
      <c r="V1259">
        <v>0</v>
      </c>
      <c r="W1259">
        <v>0</v>
      </c>
      <c r="X1259">
        <v>0</v>
      </c>
      <c r="Y1259">
        <v>0</v>
      </c>
      <c r="Z1259">
        <v>1</v>
      </c>
      <c r="AA1259">
        <v>61.1</v>
      </c>
      <c r="AB1259">
        <v>57</v>
      </c>
      <c r="AC1259">
        <v>642</v>
      </c>
      <c r="AD1259">
        <v>6.4645883036899612</v>
      </c>
      <c r="AE1259">
        <f t="shared" si="58"/>
        <v>642</v>
      </c>
      <c r="AF1259">
        <v>6.5627630184507968</v>
      </c>
      <c r="AG1259">
        <f t="shared" si="59"/>
        <v>708.22583473824091</v>
      </c>
      <c r="AH1259">
        <v>-9.8174714760835613E-2</v>
      </c>
      <c r="AI1259">
        <v>642</v>
      </c>
      <c r="AK1259">
        <v>1</v>
      </c>
      <c r="AL1259">
        <v>0</v>
      </c>
      <c r="AM1259">
        <v>4.22</v>
      </c>
      <c r="AN1259">
        <v>4.26</v>
      </c>
      <c r="AO1259">
        <v>2.59</v>
      </c>
    </row>
    <row r="1260" spans="1:41" x14ac:dyDescent="0.3">
      <c r="A1260">
        <v>1</v>
      </c>
      <c r="B1260">
        <v>0.5</v>
      </c>
      <c r="C1260">
        <f t="shared" si="57"/>
        <v>0.85862494972146253</v>
      </c>
      <c r="D1260" t="s">
        <v>34</v>
      </c>
      <c r="E1260">
        <v>0</v>
      </c>
      <c r="F1260">
        <v>1</v>
      </c>
      <c r="G1260">
        <v>0</v>
      </c>
      <c r="H1260">
        <v>0</v>
      </c>
      <c r="I1260">
        <v>0</v>
      </c>
      <c r="J1260" t="s">
        <v>40</v>
      </c>
      <c r="K1260">
        <v>0</v>
      </c>
      <c r="L1260">
        <v>1</v>
      </c>
      <c r="M1260">
        <v>0</v>
      </c>
      <c r="N1260">
        <v>0</v>
      </c>
      <c r="O1260">
        <v>0</v>
      </c>
      <c r="P1260">
        <v>0</v>
      </c>
      <c r="Q1260">
        <v>0</v>
      </c>
      <c r="R1260" t="s">
        <v>49</v>
      </c>
      <c r="S1260">
        <v>0</v>
      </c>
      <c r="T1260">
        <v>0</v>
      </c>
      <c r="U1260">
        <v>0</v>
      </c>
      <c r="V1260">
        <v>0</v>
      </c>
      <c r="W1260">
        <v>0</v>
      </c>
      <c r="X1260">
        <v>1</v>
      </c>
      <c r="Y1260">
        <v>0</v>
      </c>
      <c r="Z1260">
        <v>0</v>
      </c>
      <c r="AA1260">
        <v>63.4</v>
      </c>
      <c r="AB1260">
        <v>59</v>
      </c>
      <c r="AC1260">
        <v>1407</v>
      </c>
      <c r="AD1260">
        <v>7.2492150571143892</v>
      </c>
      <c r="AE1260">
        <f t="shared" si="58"/>
        <v>1407.0000000000002</v>
      </c>
      <c r="AF1260">
        <v>7.2843291887826584</v>
      </c>
      <c r="AG1260">
        <f t="shared" si="59"/>
        <v>1457.2832429577775</v>
      </c>
      <c r="AH1260">
        <v>-3.5114131668269266E-2</v>
      </c>
      <c r="AI1260">
        <v>1407</v>
      </c>
      <c r="AK1260">
        <v>1</v>
      </c>
      <c r="AL1260">
        <v>0</v>
      </c>
      <c r="AM1260">
        <v>5.03</v>
      </c>
      <c r="AN1260">
        <v>5.0599999999999996</v>
      </c>
      <c r="AO1260">
        <v>3.2</v>
      </c>
    </row>
    <row r="1261" spans="1:41" x14ac:dyDescent="0.3">
      <c r="A1261">
        <v>1</v>
      </c>
      <c r="B1261">
        <v>0.63</v>
      </c>
      <c r="C1261">
        <f t="shared" si="57"/>
        <v>0.90338939251685824</v>
      </c>
      <c r="D1261" t="s">
        <v>37</v>
      </c>
      <c r="E1261">
        <v>0</v>
      </c>
      <c r="F1261">
        <v>0</v>
      </c>
      <c r="G1261">
        <v>1</v>
      </c>
      <c r="H1261">
        <v>0</v>
      </c>
      <c r="I1261">
        <v>0</v>
      </c>
      <c r="J1261" t="s">
        <v>40</v>
      </c>
      <c r="K1261">
        <v>0</v>
      </c>
      <c r="L1261">
        <v>1</v>
      </c>
      <c r="M1261">
        <v>0</v>
      </c>
      <c r="N1261">
        <v>0</v>
      </c>
      <c r="O1261">
        <v>0</v>
      </c>
      <c r="P1261">
        <v>0</v>
      </c>
      <c r="Q1261">
        <v>0</v>
      </c>
      <c r="R1261" t="s">
        <v>41</v>
      </c>
      <c r="S1261">
        <v>0</v>
      </c>
      <c r="T1261">
        <v>0</v>
      </c>
      <c r="U1261">
        <v>0</v>
      </c>
      <c r="V1261">
        <v>0</v>
      </c>
      <c r="W1261">
        <v>1</v>
      </c>
      <c r="X1261">
        <v>0</v>
      </c>
      <c r="Y1261">
        <v>0</v>
      </c>
      <c r="Z1261">
        <v>0</v>
      </c>
      <c r="AA1261">
        <v>61.5</v>
      </c>
      <c r="AB1261">
        <v>56</v>
      </c>
      <c r="AC1261">
        <v>2526</v>
      </c>
      <c r="AD1261">
        <v>7.8343923029104365</v>
      </c>
      <c r="AE1261">
        <f t="shared" si="58"/>
        <v>2526.0000000000005</v>
      </c>
      <c r="AF1261">
        <v>7.8599399298452841</v>
      </c>
      <c r="AG1261">
        <f t="shared" si="59"/>
        <v>2591.3647070582306</v>
      </c>
      <c r="AH1261">
        <v>-2.5547626934847578E-2</v>
      </c>
      <c r="AI1261">
        <v>2526</v>
      </c>
      <c r="AK1261">
        <v>1</v>
      </c>
      <c r="AL1261">
        <v>0</v>
      </c>
      <c r="AM1261">
        <v>5.53</v>
      </c>
      <c r="AN1261">
        <v>5.5</v>
      </c>
      <c r="AO1261">
        <v>3.39</v>
      </c>
    </row>
    <row r="1262" spans="1:41" x14ac:dyDescent="0.3">
      <c r="A1262">
        <v>1</v>
      </c>
      <c r="B1262">
        <v>0.3</v>
      </c>
      <c r="C1262">
        <f t="shared" si="57"/>
        <v>0.76739499771787789</v>
      </c>
      <c r="D1262" t="s">
        <v>52</v>
      </c>
      <c r="E1262">
        <v>0</v>
      </c>
      <c r="F1262">
        <v>0</v>
      </c>
      <c r="G1262">
        <v>0</v>
      </c>
      <c r="H1262">
        <v>0</v>
      </c>
      <c r="I1262">
        <v>1</v>
      </c>
      <c r="J1262" t="s">
        <v>47</v>
      </c>
      <c r="K1262">
        <v>0</v>
      </c>
      <c r="L1262">
        <v>0</v>
      </c>
      <c r="M1262">
        <v>0</v>
      </c>
      <c r="N1262">
        <v>1</v>
      </c>
      <c r="O1262">
        <v>0</v>
      </c>
      <c r="P1262">
        <v>0</v>
      </c>
      <c r="Q1262">
        <v>0</v>
      </c>
      <c r="R1262" t="s">
        <v>39</v>
      </c>
      <c r="S1262">
        <v>0</v>
      </c>
      <c r="T1262">
        <v>0</v>
      </c>
      <c r="U1262">
        <v>0</v>
      </c>
      <c r="V1262">
        <v>0</v>
      </c>
      <c r="W1262">
        <v>0</v>
      </c>
      <c r="X1262">
        <v>0</v>
      </c>
      <c r="Y1262">
        <v>0</v>
      </c>
      <c r="Z1262">
        <v>1</v>
      </c>
      <c r="AA1262">
        <v>62.9</v>
      </c>
      <c r="AB1262">
        <v>55</v>
      </c>
      <c r="AC1262">
        <v>684</v>
      </c>
      <c r="AD1262">
        <v>6.5279579176225502</v>
      </c>
      <c r="AE1262">
        <f t="shared" si="58"/>
        <v>683.99999999999977</v>
      </c>
      <c r="AF1262">
        <v>6.5690978689267467</v>
      </c>
      <c r="AG1262">
        <f t="shared" si="59"/>
        <v>712.72658022800954</v>
      </c>
      <c r="AH1262">
        <v>-4.1139951304196565E-2</v>
      </c>
      <c r="AI1262">
        <v>684</v>
      </c>
      <c r="AK1262">
        <v>1</v>
      </c>
      <c r="AL1262">
        <v>0</v>
      </c>
      <c r="AM1262">
        <v>4.24</v>
      </c>
      <c r="AN1262">
        <v>4.28</v>
      </c>
      <c r="AO1262">
        <v>2.68</v>
      </c>
    </row>
    <row r="1263" spans="1:41" x14ac:dyDescent="0.3">
      <c r="A1263">
        <v>1</v>
      </c>
      <c r="B1263">
        <v>0.42</v>
      </c>
      <c r="C1263">
        <f t="shared" si="57"/>
        <v>0.82632809503848892</v>
      </c>
      <c r="D1263" t="s">
        <v>37</v>
      </c>
      <c r="E1263">
        <v>0</v>
      </c>
      <c r="F1263">
        <v>0</v>
      </c>
      <c r="G1263">
        <v>1</v>
      </c>
      <c r="H1263">
        <v>0</v>
      </c>
      <c r="I1263">
        <v>0</v>
      </c>
      <c r="J1263" t="s">
        <v>48</v>
      </c>
      <c r="K1263">
        <v>0</v>
      </c>
      <c r="L1263">
        <v>0</v>
      </c>
      <c r="M1263">
        <v>1</v>
      </c>
      <c r="N1263">
        <v>0</v>
      </c>
      <c r="O1263">
        <v>0</v>
      </c>
      <c r="P1263">
        <v>0</v>
      </c>
      <c r="Q1263">
        <v>0</v>
      </c>
      <c r="R1263" t="s">
        <v>41</v>
      </c>
      <c r="S1263">
        <v>0</v>
      </c>
      <c r="T1263">
        <v>0</v>
      </c>
      <c r="U1263">
        <v>0</v>
      </c>
      <c r="V1263">
        <v>0</v>
      </c>
      <c r="W1263">
        <v>1</v>
      </c>
      <c r="X1263">
        <v>0</v>
      </c>
      <c r="Y1263">
        <v>0</v>
      </c>
      <c r="Z1263">
        <v>0</v>
      </c>
      <c r="AA1263">
        <v>61</v>
      </c>
      <c r="AB1263">
        <v>57</v>
      </c>
      <c r="AC1263">
        <v>1103</v>
      </c>
      <c r="AD1263">
        <v>7.0057890192535028</v>
      </c>
      <c r="AE1263">
        <f t="shared" si="58"/>
        <v>1103.0000000000005</v>
      </c>
      <c r="AF1263">
        <v>7.0759895026203292</v>
      </c>
      <c r="AG1263">
        <f t="shared" si="59"/>
        <v>1183.2137148154138</v>
      </c>
      <c r="AH1263">
        <v>-7.0200483366826383E-2</v>
      </c>
      <c r="AI1263">
        <v>1103</v>
      </c>
      <c r="AK1263">
        <v>1</v>
      </c>
      <c r="AL1263">
        <v>0</v>
      </c>
      <c r="AM1263">
        <v>4.87</v>
      </c>
      <c r="AN1263">
        <v>4.84</v>
      </c>
      <c r="AO1263">
        <v>2.96</v>
      </c>
    </row>
    <row r="1264" spans="1:41" x14ac:dyDescent="0.3">
      <c r="A1264">
        <v>1</v>
      </c>
      <c r="B1264">
        <v>0.31</v>
      </c>
      <c r="C1264">
        <f t="shared" si="57"/>
        <v>0.77294828243535307</v>
      </c>
      <c r="D1264" t="s">
        <v>46</v>
      </c>
      <c r="E1264">
        <v>0</v>
      </c>
      <c r="F1264">
        <v>0</v>
      </c>
      <c r="G1264">
        <v>0</v>
      </c>
      <c r="H1264">
        <v>1</v>
      </c>
      <c r="I1264">
        <v>0</v>
      </c>
      <c r="J1264" t="s">
        <v>38</v>
      </c>
      <c r="K1264">
        <v>0</v>
      </c>
      <c r="L1264">
        <v>0</v>
      </c>
      <c r="M1264">
        <v>0</v>
      </c>
      <c r="N1264">
        <v>0</v>
      </c>
      <c r="O1264">
        <v>1</v>
      </c>
      <c r="P1264">
        <v>0</v>
      </c>
      <c r="Q1264">
        <v>0</v>
      </c>
      <c r="R1264" t="s">
        <v>41</v>
      </c>
      <c r="S1264">
        <v>0</v>
      </c>
      <c r="T1264">
        <v>0</v>
      </c>
      <c r="U1264">
        <v>0</v>
      </c>
      <c r="V1264">
        <v>0</v>
      </c>
      <c r="W1264">
        <v>1</v>
      </c>
      <c r="X1264">
        <v>0</v>
      </c>
      <c r="Y1264">
        <v>0</v>
      </c>
      <c r="Z1264">
        <v>0</v>
      </c>
      <c r="AA1264">
        <v>61.1</v>
      </c>
      <c r="AB1264">
        <v>59</v>
      </c>
      <c r="AC1264">
        <v>698</v>
      </c>
      <c r="AD1264">
        <v>6.5482191027623724</v>
      </c>
      <c r="AE1264">
        <f t="shared" si="58"/>
        <v>698</v>
      </c>
      <c r="AF1264">
        <v>6.3965839875781985</v>
      </c>
      <c r="AG1264">
        <f t="shared" si="59"/>
        <v>599.79263525893612</v>
      </c>
      <c r="AH1264">
        <v>0.15163511518417394</v>
      </c>
      <c r="AI1264">
        <v>698</v>
      </c>
      <c r="AK1264">
        <v>1</v>
      </c>
      <c r="AL1264">
        <v>0</v>
      </c>
      <c r="AM1264">
        <v>4.3600000000000003</v>
      </c>
      <c r="AN1264">
        <v>4.3499999999999996</v>
      </c>
      <c r="AO1264">
        <v>2.66</v>
      </c>
    </row>
    <row r="1265" spans="1:41" x14ac:dyDescent="0.3">
      <c r="A1265">
        <v>1</v>
      </c>
      <c r="B1265">
        <v>0.33</v>
      </c>
      <c r="C1265">
        <f t="shared" si="57"/>
        <v>0.78364833533306566</v>
      </c>
      <c r="D1265" t="s">
        <v>52</v>
      </c>
      <c r="E1265">
        <v>0</v>
      </c>
      <c r="F1265">
        <v>0</v>
      </c>
      <c r="G1265">
        <v>0</v>
      </c>
      <c r="H1265">
        <v>0</v>
      </c>
      <c r="I1265">
        <v>1</v>
      </c>
      <c r="J1265" t="s">
        <v>40</v>
      </c>
      <c r="K1265">
        <v>0</v>
      </c>
      <c r="L1265">
        <v>1</v>
      </c>
      <c r="M1265">
        <v>0</v>
      </c>
      <c r="N1265">
        <v>0</v>
      </c>
      <c r="O1265">
        <v>0</v>
      </c>
      <c r="P1265">
        <v>0</v>
      </c>
      <c r="Q1265">
        <v>0</v>
      </c>
      <c r="R1265" t="s">
        <v>39</v>
      </c>
      <c r="S1265">
        <v>0</v>
      </c>
      <c r="T1265">
        <v>0</v>
      </c>
      <c r="U1265">
        <v>0</v>
      </c>
      <c r="V1265">
        <v>0</v>
      </c>
      <c r="W1265">
        <v>0</v>
      </c>
      <c r="X1265">
        <v>0</v>
      </c>
      <c r="Y1265">
        <v>0</v>
      </c>
      <c r="Z1265">
        <v>1</v>
      </c>
      <c r="AA1265">
        <v>62.3</v>
      </c>
      <c r="AB1265">
        <v>56</v>
      </c>
      <c r="AC1265">
        <v>893</v>
      </c>
      <c r="AD1265">
        <v>6.7945865808764987</v>
      </c>
      <c r="AE1265">
        <f t="shared" si="58"/>
        <v>892.99999999999966</v>
      </c>
      <c r="AF1265">
        <v>6.8414765983158858</v>
      </c>
      <c r="AG1265">
        <f t="shared" si="59"/>
        <v>935.87001906660839</v>
      </c>
      <c r="AH1265">
        <v>-4.6890017439387144E-2</v>
      </c>
      <c r="AI1265">
        <v>893</v>
      </c>
      <c r="AK1265">
        <v>1</v>
      </c>
      <c r="AL1265">
        <v>0</v>
      </c>
      <c r="AM1265">
        <v>4.4000000000000004</v>
      </c>
      <c r="AN1265">
        <v>4.4400000000000004</v>
      </c>
      <c r="AO1265">
        <v>2.75</v>
      </c>
    </row>
    <row r="1266" spans="1:41" x14ac:dyDescent="0.3">
      <c r="A1266">
        <v>1</v>
      </c>
      <c r="B1266">
        <v>0.54</v>
      </c>
      <c r="C1266">
        <f t="shared" si="57"/>
        <v>0.8732797462273717</v>
      </c>
      <c r="D1266" t="s">
        <v>37</v>
      </c>
      <c r="E1266">
        <v>0</v>
      </c>
      <c r="F1266">
        <v>0</v>
      </c>
      <c r="G1266">
        <v>1</v>
      </c>
      <c r="H1266">
        <v>0</v>
      </c>
      <c r="I1266">
        <v>0</v>
      </c>
      <c r="J1266" t="s">
        <v>48</v>
      </c>
      <c r="K1266">
        <v>0</v>
      </c>
      <c r="L1266">
        <v>0</v>
      </c>
      <c r="M1266">
        <v>1</v>
      </c>
      <c r="N1266">
        <v>0</v>
      </c>
      <c r="O1266">
        <v>0</v>
      </c>
      <c r="P1266">
        <v>0</v>
      </c>
      <c r="Q1266">
        <v>0</v>
      </c>
      <c r="R1266" t="s">
        <v>41</v>
      </c>
      <c r="S1266">
        <v>0</v>
      </c>
      <c r="T1266">
        <v>0</v>
      </c>
      <c r="U1266">
        <v>0</v>
      </c>
      <c r="V1266">
        <v>0</v>
      </c>
      <c r="W1266">
        <v>1</v>
      </c>
      <c r="X1266">
        <v>0</v>
      </c>
      <c r="Y1266">
        <v>0</v>
      </c>
      <c r="Z1266">
        <v>0</v>
      </c>
      <c r="AA1266">
        <v>61.1</v>
      </c>
      <c r="AB1266">
        <v>57</v>
      </c>
      <c r="AC1266">
        <v>1774</v>
      </c>
      <c r="AD1266">
        <v>7.4809921628695246</v>
      </c>
      <c r="AE1266">
        <f t="shared" si="58"/>
        <v>1773.9999999999998</v>
      </c>
      <c r="AF1266">
        <v>7.518718703169359</v>
      </c>
      <c r="AG1266">
        <f t="shared" si="59"/>
        <v>1842.2053693119899</v>
      </c>
      <c r="AH1266">
        <v>-3.7726540299834355E-2</v>
      </c>
      <c r="AI1266">
        <v>1774</v>
      </c>
      <c r="AK1266">
        <v>1</v>
      </c>
      <c r="AL1266">
        <v>0</v>
      </c>
      <c r="AM1266">
        <v>5.28</v>
      </c>
      <c r="AN1266">
        <v>5.3</v>
      </c>
      <c r="AO1266">
        <v>3.23</v>
      </c>
    </row>
    <row r="1267" spans="1:41" x14ac:dyDescent="0.3">
      <c r="A1267">
        <v>1</v>
      </c>
      <c r="B1267">
        <v>0.3</v>
      </c>
      <c r="C1267">
        <f t="shared" si="57"/>
        <v>0.76739499771787789</v>
      </c>
      <c r="D1267" t="s">
        <v>37</v>
      </c>
      <c r="E1267">
        <v>0</v>
      </c>
      <c r="F1267">
        <v>0</v>
      </c>
      <c r="G1267">
        <v>1</v>
      </c>
      <c r="H1267">
        <v>0</v>
      </c>
      <c r="I1267">
        <v>0</v>
      </c>
      <c r="J1267" t="s">
        <v>48</v>
      </c>
      <c r="K1267">
        <v>0</v>
      </c>
      <c r="L1267">
        <v>0</v>
      </c>
      <c r="M1267">
        <v>1</v>
      </c>
      <c r="N1267">
        <v>0</v>
      </c>
      <c r="O1267">
        <v>0</v>
      </c>
      <c r="P1267">
        <v>0</v>
      </c>
      <c r="Q1267">
        <v>0</v>
      </c>
      <c r="R1267" t="s">
        <v>43</v>
      </c>
      <c r="S1267">
        <v>0</v>
      </c>
      <c r="T1267">
        <v>0</v>
      </c>
      <c r="U1267">
        <v>0</v>
      </c>
      <c r="V1267">
        <v>0</v>
      </c>
      <c r="W1267">
        <v>0</v>
      </c>
      <c r="X1267">
        <v>0</v>
      </c>
      <c r="Y1267">
        <v>1</v>
      </c>
      <c r="Z1267">
        <v>0</v>
      </c>
      <c r="AA1267">
        <v>60.5</v>
      </c>
      <c r="AB1267">
        <v>56</v>
      </c>
      <c r="AC1267">
        <v>863</v>
      </c>
      <c r="AD1267">
        <v>6.7604146910834277</v>
      </c>
      <c r="AE1267">
        <f t="shared" si="58"/>
        <v>862.99999999999977</v>
      </c>
      <c r="AF1267">
        <v>6.7252771023639824</v>
      </c>
      <c r="AG1267">
        <f t="shared" si="59"/>
        <v>833.20282703337023</v>
      </c>
      <c r="AH1267">
        <v>3.513758871944539E-2</v>
      </c>
      <c r="AI1267">
        <v>863</v>
      </c>
      <c r="AK1267">
        <v>1</v>
      </c>
      <c r="AL1267">
        <v>0</v>
      </c>
      <c r="AM1267">
        <v>4.34</v>
      </c>
      <c r="AN1267">
        <v>4.45</v>
      </c>
      <c r="AO1267">
        <v>2.66</v>
      </c>
    </row>
    <row r="1268" spans="1:41" x14ac:dyDescent="0.3">
      <c r="A1268">
        <v>1</v>
      </c>
      <c r="B1268">
        <v>0.41</v>
      </c>
      <c r="C1268">
        <f t="shared" si="57"/>
        <v>0.82196092099022677</v>
      </c>
      <c r="D1268" t="s">
        <v>37</v>
      </c>
      <c r="E1268">
        <v>0</v>
      </c>
      <c r="F1268">
        <v>0</v>
      </c>
      <c r="G1268">
        <v>1</v>
      </c>
      <c r="H1268">
        <v>0</v>
      </c>
      <c r="I1268">
        <v>0</v>
      </c>
      <c r="J1268" t="s">
        <v>48</v>
      </c>
      <c r="K1268">
        <v>0</v>
      </c>
      <c r="L1268">
        <v>0</v>
      </c>
      <c r="M1268">
        <v>1</v>
      </c>
      <c r="N1268">
        <v>0</v>
      </c>
      <c r="O1268">
        <v>0</v>
      </c>
      <c r="P1268">
        <v>0</v>
      </c>
      <c r="Q1268">
        <v>0</v>
      </c>
      <c r="R1268" t="s">
        <v>43</v>
      </c>
      <c r="S1268">
        <v>0</v>
      </c>
      <c r="T1268">
        <v>0</v>
      </c>
      <c r="U1268">
        <v>0</v>
      </c>
      <c r="V1268">
        <v>0</v>
      </c>
      <c r="W1268">
        <v>0</v>
      </c>
      <c r="X1268">
        <v>0</v>
      </c>
      <c r="Y1268">
        <v>1</v>
      </c>
      <c r="Z1268">
        <v>0</v>
      </c>
      <c r="AA1268">
        <v>60.3</v>
      </c>
      <c r="AB1268">
        <v>56</v>
      </c>
      <c r="AC1268">
        <v>1295</v>
      </c>
      <c r="AD1268">
        <v>7.1662659741336379</v>
      </c>
      <c r="AE1268">
        <f t="shared" si="58"/>
        <v>1294.9999999999998</v>
      </c>
      <c r="AF1268">
        <v>7.2733290789472917</v>
      </c>
      <c r="AG1268">
        <f t="shared" si="59"/>
        <v>1441.3408122242874</v>
      </c>
      <c r="AH1268">
        <v>-0.10706310481365389</v>
      </c>
      <c r="AI1268">
        <v>1295</v>
      </c>
      <c r="AK1268">
        <v>1</v>
      </c>
      <c r="AL1268">
        <v>0</v>
      </c>
      <c r="AM1268">
        <v>4.8</v>
      </c>
      <c r="AN1268">
        <v>4.8499999999999996</v>
      </c>
      <c r="AO1268">
        <v>2.91</v>
      </c>
    </row>
    <row r="1269" spans="1:41" x14ac:dyDescent="0.3">
      <c r="A1269">
        <v>1</v>
      </c>
      <c r="B1269">
        <v>0.33</v>
      </c>
      <c r="C1269">
        <f t="shared" si="57"/>
        <v>0.78364833533306566</v>
      </c>
      <c r="D1269" t="s">
        <v>46</v>
      </c>
      <c r="E1269">
        <v>0</v>
      </c>
      <c r="F1269">
        <v>0</v>
      </c>
      <c r="G1269">
        <v>0</v>
      </c>
      <c r="H1269">
        <v>1</v>
      </c>
      <c r="I1269">
        <v>0</v>
      </c>
      <c r="J1269" t="s">
        <v>47</v>
      </c>
      <c r="K1269">
        <v>0</v>
      </c>
      <c r="L1269">
        <v>0</v>
      </c>
      <c r="M1269">
        <v>0</v>
      </c>
      <c r="N1269">
        <v>1</v>
      </c>
      <c r="O1269">
        <v>0</v>
      </c>
      <c r="P1269">
        <v>0</v>
      </c>
      <c r="Q1269">
        <v>0</v>
      </c>
      <c r="R1269" t="s">
        <v>39</v>
      </c>
      <c r="S1269">
        <v>0</v>
      </c>
      <c r="T1269">
        <v>0</v>
      </c>
      <c r="U1269">
        <v>0</v>
      </c>
      <c r="V1269">
        <v>0</v>
      </c>
      <c r="W1269">
        <v>0</v>
      </c>
      <c r="X1269">
        <v>0</v>
      </c>
      <c r="Y1269">
        <v>0</v>
      </c>
      <c r="Z1269">
        <v>1</v>
      </c>
      <c r="AA1269">
        <v>60.6</v>
      </c>
      <c r="AB1269">
        <v>58</v>
      </c>
      <c r="AC1269">
        <v>752</v>
      </c>
      <c r="AD1269">
        <v>6.62273632394984</v>
      </c>
      <c r="AE1269">
        <f t="shared" si="58"/>
        <v>752.00000000000011</v>
      </c>
      <c r="AF1269">
        <v>6.7304444604054989</v>
      </c>
      <c r="AG1269">
        <f t="shared" si="59"/>
        <v>837.51942746683312</v>
      </c>
      <c r="AH1269">
        <v>-0.10770813645565891</v>
      </c>
      <c r="AI1269">
        <v>752</v>
      </c>
      <c r="AK1269">
        <v>1</v>
      </c>
      <c r="AL1269">
        <v>0</v>
      </c>
      <c r="AM1269">
        <v>4.47</v>
      </c>
      <c r="AN1269">
        <v>4.5</v>
      </c>
      <c r="AO1269">
        <v>2.72</v>
      </c>
    </row>
    <row r="1270" spans="1:41" x14ac:dyDescent="0.3">
      <c r="A1270">
        <v>1</v>
      </c>
      <c r="B1270">
        <v>0.7</v>
      </c>
      <c r="C1270">
        <f t="shared" si="57"/>
        <v>0.9245641699070527</v>
      </c>
      <c r="D1270" t="s">
        <v>52</v>
      </c>
      <c r="E1270">
        <v>0</v>
      </c>
      <c r="F1270">
        <v>0</v>
      </c>
      <c r="G1270">
        <v>0</v>
      </c>
      <c r="H1270">
        <v>0</v>
      </c>
      <c r="I1270">
        <v>1</v>
      </c>
      <c r="J1270" t="s">
        <v>44</v>
      </c>
      <c r="K1270">
        <v>0</v>
      </c>
      <c r="L1270">
        <v>0</v>
      </c>
      <c r="M1270">
        <v>0</v>
      </c>
      <c r="N1270">
        <v>0</v>
      </c>
      <c r="O1270">
        <v>0</v>
      </c>
      <c r="P1270">
        <v>1</v>
      </c>
      <c r="Q1270">
        <v>0</v>
      </c>
      <c r="R1270" t="s">
        <v>39</v>
      </c>
      <c r="S1270">
        <v>0</v>
      </c>
      <c r="T1270">
        <v>0</v>
      </c>
      <c r="U1270">
        <v>0</v>
      </c>
      <c r="V1270">
        <v>0</v>
      </c>
      <c r="W1270">
        <v>0</v>
      </c>
      <c r="X1270">
        <v>0</v>
      </c>
      <c r="Y1270">
        <v>0</v>
      </c>
      <c r="Z1270">
        <v>1</v>
      </c>
      <c r="AA1270">
        <v>63.1</v>
      </c>
      <c r="AB1270">
        <v>57</v>
      </c>
      <c r="AC1270">
        <v>2398</v>
      </c>
      <c r="AD1270">
        <v>7.7823903355874595</v>
      </c>
      <c r="AE1270">
        <f t="shared" si="58"/>
        <v>2398</v>
      </c>
      <c r="AF1270">
        <v>7.8152541709556225</v>
      </c>
      <c r="AG1270">
        <f t="shared" si="59"/>
        <v>2478.1167382731496</v>
      </c>
      <c r="AH1270">
        <v>-3.2863835368162952E-2</v>
      </c>
      <c r="AI1270">
        <v>2398</v>
      </c>
      <c r="AK1270">
        <v>1</v>
      </c>
      <c r="AL1270">
        <v>0</v>
      </c>
      <c r="AM1270">
        <v>5.63</v>
      </c>
      <c r="AN1270">
        <v>5.68</v>
      </c>
      <c r="AO1270">
        <v>3.57</v>
      </c>
    </row>
    <row r="1271" spans="1:41" x14ac:dyDescent="0.3">
      <c r="A1271">
        <v>1</v>
      </c>
      <c r="B1271">
        <v>0.73</v>
      </c>
      <c r="C1271">
        <f t="shared" si="57"/>
        <v>0.93313546776018752</v>
      </c>
      <c r="D1271" t="s">
        <v>52</v>
      </c>
      <c r="E1271">
        <v>0</v>
      </c>
      <c r="F1271">
        <v>0</v>
      </c>
      <c r="G1271">
        <v>0</v>
      </c>
      <c r="H1271">
        <v>0</v>
      </c>
      <c r="I1271">
        <v>1</v>
      </c>
      <c r="J1271" t="s">
        <v>48</v>
      </c>
      <c r="K1271">
        <v>0</v>
      </c>
      <c r="L1271">
        <v>0</v>
      </c>
      <c r="M1271">
        <v>1</v>
      </c>
      <c r="N1271">
        <v>0</v>
      </c>
      <c r="O1271">
        <v>0</v>
      </c>
      <c r="P1271">
        <v>0</v>
      </c>
      <c r="Q1271">
        <v>0</v>
      </c>
      <c r="R1271" t="s">
        <v>45</v>
      </c>
      <c r="S1271">
        <v>0</v>
      </c>
      <c r="T1271">
        <v>0</v>
      </c>
      <c r="U1271">
        <v>0</v>
      </c>
      <c r="V1271">
        <v>1</v>
      </c>
      <c r="W1271">
        <v>0</v>
      </c>
      <c r="X1271">
        <v>0</v>
      </c>
      <c r="Y1271">
        <v>0</v>
      </c>
      <c r="Z1271">
        <v>0</v>
      </c>
      <c r="AA1271">
        <v>61.7</v>
      </c>
      <c r="AB1271">
        <v>60</v>
      </c>
      <c r="AC1271">
        <v>2624</v>
      </c>
      <c r="AD1271">
        <v>7.8724551500639794</v>
      </c>
      <c r="AE1271">
        <f t="shared" si="58"/>
        <v>2623.9999999999995</v>
      </c>
      <c r="AF1271">
        <v>7.6813961958817494</v>
      </c>
      <c r="AG1271">
        <f t="shared" si="59"/>
        <v>2167.6441158555149</v>
      </c>
      <c r="AH1271">
        <v>0.19105895418223007</v>
      </c>
      <c r="AI1271">
        <v>2624</v>
      </c>
      <c r="AK1271">
        <v>1</v>
      </c>
      <c r="AL1271">
        <v>0</v>
      </c>
      <c r="AM1271">
        <v>5.71</v>
      </c>
      <c r="AN1271">
        <v>5.8</v>
      </c>
      <c r="AO1271">
        <v>3.55</v>
      </c>
    </row>
    <row r="1272" spans="1:41" x14ac:dyDescent="0.3">
      <c r="A1272">
        <v>1</v>
      </c>
      <c r="B1272">
        <v>0.35</v>
      </c>
      <c r="C1272">
        <f t="shared" si="57"/>
        <v>0.79385386390070878</v>
      </c>
      <c r="D1272" t="s">
        <v>37</v>
      </c>
      <c r="E1272">
        <v>0</v>
      </c>
      <c r="F1272">
        <v>0</v>
      </c>
      <c r="G1272">
        <v>1</v>
      </c>
      <c r="H1272">
        <v>0</v>
      </c>
      <c r="I1272">
        <v>0</v>
      </c>
      <c r="J1272" t="s">
        <v>38</v>
      </c>
      <c r="K1272">
        <v>0</v>
      </c>
      <c r="L1272">
        <v>0</v>
      </c>
      <c r="M1272">
        <v>0</v>
      </c>
      <c r="N1272">
        <v>0</v>
      </c>
      <c r="O1272">
        <v>1</v>
      </c>
      <c r="P1272">
        <v>0</v>
      </c>
      <c r="Q1272">
        <v>0</v>
      </c>
      <c r="R1272" t="s">
        <v>43</v>
      </c>
      <c r="S1272">
        <v>0</v>
      </c>
      <c r="T1272">
        <v>0</v>
      </c>
      <c r="U1272">
        <v>0</v>
      </c>
      <c r="V1272">
        <v>0</v>
      </c>
      <c r="W1272">
        <v>0</v>
      </c>
      <c r="X1272">
        <v>0</v>
      </c>
      <c r="Y1272">
        <v>1</v>
      </c>
      <c r="Z1272">
        <v>0</v>
      </c>
      <c r="AA1272">
        <v>61.5</v>
      </c>
      <c r="AB1272">
        <v>57</v>
      </c>
      <c r="AC1272">
        <v>798</v>
      </c>
      <c r="AD1272">
        <v>6.6821085974498091</v>
      </c>
      <c r="AE1272">
        <f t="shared" si="58"/>
        <v>798.00000000000023</v>
      </c>
      <c r="AF1272">
        <v>6.8400791196860684</v>
      </c>
      <c r="AG1272">
        <f t="shared" si="59"/>
        <v>934.56307414117725</v>
      </c>
      <c r="AH1272">
        <v>-0.15797052223625929</v>
      </c>
      <c r="AI1272">
        <v>798</v>
      </c>
      <c r="AK1272">
        <v>1</v>
      </c>
      <c r="AL1272">
        <v>0</v>
      </c>
      <c r="AM1272">
        <v>4.53</v>
      </c>
      <c r="AN1272">
        <v>4.54</v>
      </c>
      <c r="AO1272">
        <v>2.79</v>
      </c>
    </row>
    <row r="1273" spans="1:41" x14ac:dyDescent="0.3">
      <c r="A1273">
        <v>1</v>
      </c>
      <c r="B1273">
        <v>0.72</v>
      </c>
      <c r="C1273">
        <f t="shared" si="57"/>
        <v>0.93030941457244143</v>
      </c>
      <c r="D1273" t="s">
        <v>37</v>
      </c>
      <c r="E1273">
        <v>0</v>
      </c>
      <c r="F1273">
        <v>0</v>
      </c>
      <c r="G1273">
        <v>1</v>
      </c>
      <c r="H1273">
        <v>0</v>
      </c>
      <c r="I1273">
        <v>0</v>
      </c>
      <c r="J1273" t="s">
        <v>48</v>
      </c>
      <c r="K1273">
        <v>0</v>
      </c>
      <c r="L1273">
        <v>0</v>
      </c>
      <c r="M1273">
        <v>1</v>
      </c>
      <c r="N1273">
        <v>0</v>
      </c>
      <c r="O1273">
        <v>0</v>
      </c>
      <c r="P1273">
        <v>0</v>
      </c>
      <c r="Q1273">
        <v>0</v>
      </c>
      <c r="R1273" t="s">
        <v>41</v>
      </c>
      <c r="S1273">
        <v>0</v>
      </c>
      <c r="T1273">
        <v>0</v>
      </c>
      <c r="U1273">
        <v>0</v>
      </c>
      <c r="V1273">
        <v>0</v>
      </c>
      <c r="W1273">
        <v>1</v>
      </c>
      <c r="X1273">
        <v>0</v>
      </c>
      <c r="Y1273">
        <v>0</v>
      </c>
      <c r="Z1273">
        <v>0</v>
      </c>
      <c r="AA1273">
        <v>61.7</v>
      </c>
      <c r="AB1273">
        <v>57</v>
      </c>
      <c r="AC1273">
        <v>2804</v>
      </c>
      <c r="AD1273">
        <v>7.9388022481544809</v>
      </c>
      <c r="AE1273">
        <f t="shared" si="58"/>
        <v>2804.0000000000005</v>
      </c>
      <c r="AF1273">
        <v>8.0737790627234904</v>
      </c>
      <c r="AG1273">
        <f t="shared" si="59"/>
        <v>3209.2067356171997</v>
      </c>
      <c r="AH1273">
        <v>-0.13497681456900956</v>
      </c>
      <c r="AI1273">
        <v>2804</v>
      </c>
      <c r="AK1273">
        <v>1</v>
      </c>
      <c r="AL1273">
        <v>0</v>
      </c>
      <c r="AM1273">
        <v>5.74</v>
      </c>
      <c r="AN1273">
        <v>5.77</v>
      </c>
      <c r="AO1273">
        <v>3.55</v>
      </c>
    </row>
    <row r="1274" spans="1:41" x14ac:dyDescent="0.3">
      <c r="A1274">
        <v>1</v>
      </c>
      <c r="B1274">
        <v>0.31</v>
      </c>
      <c r="C1274">
        <f t="shared" si="57"/>
        <v>0.77294828243535307</v>
      </c>
      <c r="D1274" t="s">
        <v>37</v>
      </c>
      <c r="E1274">
        <v>0</v>
      </c>
      <c r="F1274">
        <v>0</v>
      </c>
      <c r="G1274">
        <v>1</v>
      </c>
      <c r="H1274">
        <v>0</v>
      </c>
      <c r="I1274">
        <v>0</v>
      </c>
      <c r="J1274" t="s">
        <v>47</v>
      </c>
      <c r="K1274">
        <v>0</v>
      </c>
      <c r="L1274">
        <v>0</v>
      </c>
      <c r="M1274">
        <v>0</v>
      </c>
      <c r="N1274">
        <v>1</v>
      </c>
      <c r="O1274">
        <v>0</v>
      </c>
      <c r="P1274">
        <v>0</v>
      </c>
      <c r="Q1274">
        <v>0</v>
      </c>
      <c r="R1274" t="s">
        <v>41</v>
      </c>
      <c r="S1274">
        <v>0</v>
      </c>
      <c r="T1274">
        <v>0</v>
      </c>
      <c r="U1274">
        <v>0</v>
      </c>
      <c r="V1274">
        <v>0</v>
      </c>
      <c r="W1274">
        <v>1</v>
      </c>
      <c r="X1274">
        <v>0</v>
      </c>
      <c r="Y1274">
        <v>0</v>
      </c>
      <c r="Z1274">
        <v>0</v>
      </c>
      <c r="AA1274">
        <v>62.3</v>
      </c>
      <c r="AB1274">
        <v>54</v>
      </c>
      <c r="AC1274">
        <v>600</v>
      </c>
      <c r="AD1274">
        <v>6.3969296552161463</v>
      </c>
      <c r="AE1274">
        <f t="shared" si="58"/>
        <v>600</v>
      </c>
      <c r="AF1274">
        <v>6.5012604215635417</v>
      </c>
      <c r="AG1274">
        <f t="shared" si="59"/>
        <v>665.98052046629914</v>
      </c>
      <c r="AH1274">
        <v>-0.10433076634739535</v>
      </c>
      <c r="AI1274">
        <v>600</v>
      </c>
      <c r="AK1274">
        <v>1</v>
      </c>
      <c r="AL1274">
        <v>0</v>
      </c>
      <c r="AM1274">
        <v>4.3499999999999996</v>
      </c>
      <c r="AN1274">
        <v>4.38</v>
      </c>
      <c r="AO1274">
        <v>2.72</v>
      </c>
    </row>
    <row r="1275" spans="1:41" x14ac:dyDescent="0.3">
      <c r="A1275">
        <v>1</v>
      </c>
      <c r="B1275">
        <v>0.72</v>
      </c>
      <c r="C1275">
        <f t="shared" si="57"/>
        <v>0.93030941457244143</v>
      </c>
      <c r="D1275" t="s">
        <v>46</v>
      </c>
      <c r="E1275">
        <v>0</v>
      </c>
      <c r="F1275">
        <v>0</v>
      </c>
      <c r="G1275">
        <v>0</v>
      </c>
      <c r="H1275">
        <v>1</v>
      </c>
      <c r="I1275">
        <v>0</v>
      </c>
      <c r="J1275" t="s">
        <v>48</v>
      </c>
      <c r="K1275">
        <v>0</v>
      </c>
      <c r="L1275">
        <v>0</v>
      </c>
      <c r="M1275">
        <v>1</v>
      </c>
      <c r="N1275">
        <v>0</v>
      </c>
      <c r="O1275">
        <v>0</v>
      </c>
      <c r="P1275">
        <v>0</v>
      </c>
      <c r="Q1275">
        <v>0</v>
      </c>
      <c r="R1275" t="s">
        <v>41</v>
      </c>
      <c r="S1275">
        <v>0</v>
      </c>
      <c r="T1275">
        <v>0</v>
      </c>
      <c r="U1275">
        <v>0</v>
      </c>
      <c r="V1275">
        <v>0</v>
      </c>
      <c r="W1275">
        <v>1</v>
      </c>
      <c r="X1275">
        <v>0</v>
      </c>
      <c r="Y1275">
        <v>0</v>
      </c>
      <c r="Z1275">
        <v>0</v>
      </c>
      <c r="AA1275">
        <v>58.8</v>
      </c>
      <c r="AB1275">
        <v>60</v>
      </c>
      <c r="AC1275">
        <v>2838</v>
      </c>
      <c r="AD1275">
        <v>7.950854857719988</v>
      </c>
      <c r="AE1275">
        <f t="shared" si="58"/>
        <v>2838</v>
      </c>
      <c r="AF1275">
        <v>8.0019012284384647</v>
      </c>
      <c r="AG1275">
        <f t="shared" si="59"/>
        <v>2986.6308601456003</v>
      </c>
      <c r="AH1275">
        <v>-5.104637071847673E-2</v>
      </c>
      <c r="AI1275">
        <v>2838</v>
      </c>
      <c r="AK1275">
        <v>1</v>
      </c>
      <c r="AL1275">
        <v>0</v>
      </c>
      <c r="AM1275">
        <v>5.91</v>
      </c>
      <c r="AN1275">
        <v>5.89</v>
      </c>
      <c r="AO1275">
        <v>3.47</v>
      </c>
    </row>
    <row r="1276" spans="1:41" x14ac:dyDescent="0.3">
      <c r="A1276">
        <v>1</v>
      </c>
      <c r="B1276">
        <v>0.9</v>
      </c>
      <c r="C1276">
        <f t="shared" si="57"/>
        <v>0.97709755787710961</v>
      </c>
      <c r="D1276" t="s">
        <v>34</v>
      </c>
      <c r="E1276">
        <v>0</v>
      </c>
      <c r="F1276">
        <v>1</v>
      </c>
      <c r="G1276">
        <v>0</v>
      </c>
      <c r="H1276">
        <v>0</v>
      </c>
      <c r="I1276">
        <v>0</v>
      </c>
      <c r="J1276" t="s">
        <v>40</v>
      </c>
      <c r="K1276">
        <v>0</v>
      </c>
      <c r="L1276">
        <v>1</v>
      </c>
      <c r="M1276">
        <v>0</v>
      </c>
      <c r="N1276">
        <v>0</v>
      </c>
      <c r="O1276">
        <v>0</v>
      </c>
      <c r="P1276">
        <v>0</v>
      </c>
      <c r="Q1276">
        <v>0</v>
      </c>
      <c r="R1276" t="s">
        <v>49</v>
      </c>
      <c r="S1276">
        <v>0</v>
      </c>
      <c r="T1276">
        <v>0</v>
      </c>
      <c r="U1276">
        <v>0</v>
      </c>
      <c r="V1276">
        <v>0</v>
      </c>
      <c r="W1276">
        <v>0</v>
      </c>
      <c r="X1276">
        <v>1</v>
      </c>
      <c r="Y1276">
        <v>0</v>
      </c>
      <c r="Z1276">
        <v>0</v>
      </c>
      <c r="AA1276">
        <v>64</v>
      </c>
      <c r="AB1276">
        <v>58</v>
      </c>
      <c r="AC1276">
        <v>4278</v>
      </c>
      <c r="AD1276">
        <v>8.3612408896423513</v>
      </c>
      <c r="AE1276">
        <f t="shared" si="58"/>
        <v>4278.0000000000018</v>
      </c>
      <c r="AF1276">
        <v>8.420107463651302</v>
      </c>
      <c r="AG1276">
        <f t="shared" si="59"/>
        <v>4537.3910336007284</v>
      </c>
      <c r="AH1276">
        <v>-5.8866574008950678E-2</v>
      </c>
      <c r="AI1276">
        <v>4278</v>
      </c>
      <c r="AK1276">
        <v>1</v>
      </c>
      <c r="AL1276">
        <v>0</v>
      </c>
      <c r="AM1276">
        <v>6.02</v>
      </c>
      <c r="AN1276">
        <v>6.07</v>
      </c>
      <c r="AO1276">
        <v>3.87</v>
      </c>
    </row>
    <row r="1277" spans="1:41" x14ac:dyDescent="0.3">
      <c r="A1277">
        <v>1</v>
      </c>
      <c r="B1277">
        <v>0.31</v>
      </c>
      <c r="C1277">
        <f t="shared" si="57"/>
        <v>0.77294828243535307</v>
      </c>
      <c r="D1277" t="s">
        <v>37</v>
      </c>
      <c r="E1277">
        <v>0</v>
      </c>
      <c r="F1277">
        <v>0</v>
      </c>
      <c r="G1277">
        <v>1</v>
      </c>
      <c r="H1277">
        <v>0</v>
      </c>
      <c r="I1277">
        <v>0</v>
      </c>
      <c r="J1277" t="s">
        <v>51</v>
      </c>
      <c r="K1277">
        <v>1</v>
      </c>
      <c r="L1277">
        <v>0</v>
      </c>
      <c r="M1277">
        <v>0</v>
      </c>
      <c r="N1277">
        <v>0</v>
      </c>
      <c r="O1277">
        <v>0</v>
      </c>
      <c r="P1277">
        <v>0</v>
      </c>
      <c r="Q1277">
        <v>0</v>
      </c>
      <c r="R1277" t="s">
        <v>49</v>
      </c>
      <c r="S1277">
        <v>0</v>
      </c>
      <c r="T1277">
        <v>0</v>
      </c>
      <c r="U1277">
        <v>0</v>
      </c>
      <c r="V1277">
        <v>0</v>
      </c>
      <c r="W1277">
        <v>0</v>
      </c>
      <c r="X1277">
        <v>1</v>
      </c>
      <c r="Y1277">
        <v>0</v>
      </c>
      <c r="Z1277">
        <v>0</v>
      </c>
      <c r="AA1277">
        <v>60.7</v>
      </c>
      <c r="AB1277">
        <v>56</v>
      </c>
      <c r="AC1277">
        <v>942</v>
      </c>
      <c r="AD1277">
        <v>6.8480052745763631</v>
      </c>
      <c r="AE1277">
        <f t="shared" si="58"/>
        <v>942</v>
      </c>
      <c r="AF1277">
        <v>6.6045995758901501</v>
      </c>
      <c r="AG1277">
        <f t="shared" si="59"/>
        <v>738.48410316007039</v>
      </c>
      <c r="AH1277">
        <v>0.24340569868621298</v>
      </c>
      <c r="AI1277">
        <v>942</v>
      </c>
      <c r="AK1277">
        <v>1</v>
      </c>
      <c r="AL1277">
        <v>0</v>
      </c>
      <c r="AM1277">
        <v>4.38</v>
      </c>
      <c r="AN1277">
        <v>4.3499999999999996</v>
      </c>
      <c r="AO1277">
        <v>2.65</v>
      </c>
    </row>
    <row r="1278" spans="1:41" x14ac:dyDescent="0.3">
      <c r="A1278">
        <v>1</v>
      </c>
      <c r="B1278">
        <v>0.71</v>
      </c>
      <c r="C1278">
        <f t="shared" si="57"/>
        <v>0.92745257402238301</v>
      </c>
      <c r="D1278" t="s">
        <v>37</v>
      </c>
      <c r="E1278">
        <v>0</v>
      </c>
      <c r="F1278">
        <v>0</v>
      </c>
      <c r="G1278">
        <v>1</v>
      </c>
      <c r="H1278">
        <v>0</v>
      </c>
      <c r="I1278">
        <v>0</v>
      </c>
      <c r="J1278" t="s">
        <v>40</v>
      </c>
      <c r="K1278">
        <v>0</v>
      </c>
      <c r="L1278">
        <v>1</v>
      </c>
      <c r="M1278">
        <v>0</v>
      </c>
      <c r="N1278">
        <v>0</v>
      </c>
      <c r="O1278">
        <v>0</v>
      </c>
      <c r="P1278">
        <v>0</v>
      </c>
      <c r="Q1278">
        <v>0</v>
      </c>
      <c r="R1278" t="s">
        <v>49</v>
      </c>
      <c r="S1278">
        <v>0</v>
      </c>
      <c r="T1278">
        <v>0</v>
      </c>
      <c r="U1278">
        <v>0</v>
      </c>
      <c r="V1278">
        <v>0</v>
      </c>
      <c r="W1278">
        <v>0</v>
      </c>
      <c r="X1278">
        <v>1</v>
      </c>
      <c r="Y1278">
        <v>0</v>
      </c>
      <c r="Z1278">
        <v>0</v>
      </c>
      <c r="AA1278">
        <v>61.6</v>
      </c>
      <c r="AB1278">
        <v>56</v>
      </c>
      <c r="AC1278">
        <v>3553</v>
      </c>
      <c r="AD1278">
        <v>8.1755475960210262</v>
      </c>
      <c r="AE1278">
        <f t="shared" si="58"/>
        <v>3552.9999999999968</v>
      </c>
      <c r="AF1278">
        <v>8.0196777953202396</v>
      </c>
      <c r="AG1278">
        <f t="shared" si="59"/>
        <v>3040.1976092190366</v>
      </c>
      <c r="AH1278">
        <v>0.1558698007007866</v>
      </c>
      <c r="AI1278">
        <v>3553</v>
      </c>
      <c r="AK1278">
        <v>1</v>
      </c>
      <c r="AL1278">
        <v>0</v>
      </c>
      <c r="AM1278">
        <v>5.73</v>
      </c>
      <c r="AN1278">
        <v>5.77</v>
      </c>
      <c r="AO1278">
        <v>3.54</v>
      </c>
    </row>
    <row r="1279" spans="1:41" x14ac:dyDescent="0.3">
      <c r="A1279">
        <v>1</v>
      </c>
      <c r="B1279">
        <v>0.9</v>
      </c>
      <c r="C1279">
        <f t="shared" si="57"/>
        <v>0.97709755787710961</v>
      </c>
      <c r="D1279" t="s">
        <v>46</v>
      </c>
      <c r="E1279">
        <v>0</v>
      </c>
      <c r="F1279">
        <v>0</v>
      </c>
      <c r="G1279">
        <v>0</v>
      </c>
      <c r="H1279">
        <v>1</v>
      </c>
      <c r="I1279">
        <v>0</v>
      </c>
      <c r="J1279" t="s">
        <v>51</v>
      </c>
      <c r="K1279">
        <v>1</v>
      </c>
      <c r="L1279">
        <v>0</v>
      </c>
      <c r="M1279">
        <v>0</v>
      </c>
      <c r="N1279">
        <v>0</v>
      </c>
      <c r="O1279">
        <v>0</v>
      </c>
      <c r="P1279">
        <v>0</v>
      </c>
      <c r="Q1279">
        <v>0</v>
      </c>
      <c r="R1279" t="s">
        <v>36</v>
      </c>
      <c r="S1279">
        <v>0</v>
      </c>
      <c r="T1279">
        <v>0</v>
      </c>
      <c r="U1279">
        <v>1</v>
      </c>
      <c r="V1279">
        <v>0</v>
      </c>
      <c r="W1279">
        <v>0</v>
      </c>
      <c r="X1279">
        <v>0</v>
      </c>
      <c r="Y1279">
        <v>0</v>
      </c>
      <c r="Z1279">
        <v>0</v>
      </c>
      <c r="AA1279">
        <v>59.4</v>
      </c>
      <c r="AB1279">
        <v>62</v>
      </c>
      <c r="AC1279">
        <v>4304</v>
      </c>
      <c r="AD1279">
        <v>8.3673001018416198</v>
      </c>
      <c r="AE1279">
        <f t="shared" si="58"/>
        <v>4303.9999999999973</v>
      </c>
      <c r="AF1279">
        <v>8.3728673167020649</v>
      </c>
      <c r="AG1279">
        <f t="shared" si="59"/>
        <v>4328.0281155399562</v>
      </c>
      <c r="AH1279">
        <v>-5.5672148604450911E-3</v>
      </c>
      <c r="AI1279">
        <v>4304</v>
      </c>
      <c r="AK1279">
        <v>1</v>
      </c>
      <c r="AL1279">
        <v>0</v>
      </c>
      <c r="AM1279">
        <v>6.24</v>
      </c>
      <c r="AN1279">
        <v>6.19</v>
      </c>
      <c r="AO1279">
        <v>3.69</v>
      </c>
    </row>
    <row r="1280" spans="1:41" x14ac:dyDescent="0.3">
      <c r="A1280">
        <v>1</v>
      </c>
      <c r="B1280">
        <v>1</v>
      </c>
      <c r="C1280">
        <f t="shared" si="57"/>
        <v>1</v>
      </c>
      <c r="D1280" t="s">
        <v>37</v>
      </c>
      <c r="E1280">
        <v>0</v>
      </c>
      <c r="F1280">
        <v>0</v>
      </c>
      <c r="G1280">
        <v>1</v>
      </c>
      <c r="H1280">
        <v>0</v>
      </c>
      <c r="I1280">
        <v>0</v>
      </c>
      <c r="J1280" t="s">
        <v>38</v>
      </c>
      <c r="K1280">
        <v>0</v>
      </c>
      <c r="L1280">
        <v>0</v>
      </c>
      <c r="M1280">
        <v>0</v>
      </c>
      <c r="N1280">
        <v>0</v>
      </c>
      <c r="O1280">
        <v>1</v>
      </c>
      <c r="P1280">
        <v>0</v>
      </c>
      <c r="Q1280">
        <v>0</v>
      </c>
      <c r="R1280" t="s">
        <v>45</v>
      </c>
      <c r="S1280">
        <v>0</v>
      </c>
      <c r="T1280">
        <v>0</v>
      </c>
      <c r="U1280">
        <v>0</v>
      </c>
      <c r="V1280">
        <v>1</v>
      </c>
      <c r="W1280">
        <v>0</v>
      </c>
      <c r="X1280">
        <v>0</v>
      </c>
      <c r="Y1280">
        <v>0</v>
      </c>
      <c r="Z1280">
        <v>0</v>
      </c>
      <c r="AA1280">
        <v>62.6</v>
      </c>
      <c r="AB1280">
        <v>56</v>
      </c>
      <c r="AC1280">
        <v>4256</v>
      </c>
      <c r="AD1280">
        <v>8.3560850310214807</v>
      </c>
      <c r="AE1280">
        <f t="shared" si="58"/>
        <v>4256.0000000000018</v>
      </c>
      <c r="AF1280">
        <v>8.1420139242566201</v>
      </c>
      <c r="AG1280">
        <f t="shared" si="59"/>
        <v>3435.8304071853881</v>
      </c>
      <c r="AH1280">
        <v>0.21407110676486063</v>
      </c>
      <c r="AI1280">
        <v>4256</v>
      </c>
      <c r="AK1280">
        <v>1</v>
      </c>
      <c r="AL1280">
        <v>0</v>
      </c>
      <c r="AM1280">
        <v>6.38</v>
      </c>
      <c r="AN1280">
        <v>6.34</v>
      </c>
      <c r="AO1280">
        <v>3.98</v>
      </c>
    </row>
    <row r="1281" spans="1:41" x14ac:dyDescent="0.3">
      <c r="A1281">
        <v>1</v>
      </c>
      <c r="B1281">
        <v>0.4</v>
      </c>
      <c r="C1281">
        <f t="shared" si="57"/>
        <v>0.81750984625132994</v>
      </c>
      <c r="D1281" t="s">
        <v>37</v>
      </c>
      <c r="E1281">
        <v>0</v>
      </c>
      <c r="F1281">
        <v>0</v>
      </c>
      <c r="G1281">
        <v>1</v>
      </c>
      <c r="H1281">
        <v>0</v>
      </c>
      <c r="I1281">
        <v>0</v>
      </c>
      <c r="J1281" t="s">
        <v>35</v>
      </c>
      <c r="K1281">
        <v>0</v>
      </c>
      <c r="L1281">
        <v>0</v>
      </c>
      <c r="M1281">
        <v>0</v>
      </c>
      <c r="N1281">
        <v>0</v>
      </c>
      <c r="O1281">
        <v>0</v>
      </c>
      <c r="P1281">
        <v>0</v>
      </c>
      <c r="Q1281">
        <v>1</v>
      </c>
      <c r="R1281" t="s">
        <v>49</v>
      </c>
      <c r="S1281">
        <v>0</v>
      </c>
      <c r="T1281">
        <v>0</v>
      </c>
      <c r="U1281">
        <v>0</v>
      </c>
      <c r="V1281">
        <v>0</v>
      </c>
      <c r="W1281">
        <v>0</v>
      </c>
      <c r="X1281">
        <v>1</v>
      </c>
      <c r="Y1281">
        <v>0</v>
      </c>
      <c r="Z1281">
        <v>0</v>
      </c>
      <c r="AA1281">
        <v>62.3</v>
      </c>
      <c r="AB1281">
        <v>55</v>
      </c>
      <c r="AC1281">
        <v>598</v>
      </c>
      <c r="AD1281">
        <v>6.3935907539506314</v>
      </c>
      <c r="AE1281">
        <f t="shared" si="58"/>
        <v>597.99999999999977</v>
      </c>
      <c r="AF1281">
        <v>6.508976597529708</v>
      </c>
      <c r="AG1281">
        <f t="shared" si="59"/>
        <v>671.13922047531503</v>
      </c>
      <c r="AH1281">
        <v>-0.11538584357907666</v>
      </c>
      <c r="AI1281">
        <v>598</v>
      </c>
      <c r="AK1281">
        <v>1</v>
      </c>
      <c r="AL1281">
        <v>0</v>
      </c>
      <c r="AM1281">
        <v>4.72</v>
      </c>
      <c r="AN1281">
        <v>4.75</v>
      </c>
      <c r="AO1281">
        <v>2.95</v>
      </c>
    </row>
    <row r="1282" spans="1:41" x14ac:dyDescent="0.3">
      <c r="A1282">
        <v>1</v>
      </c>
      <c r="B1282">
        <v>0.71</v>
      </c>
      <c r="C1282">
        <f t="shared" si="57"/>
        <v>0.92745257402238301</v>
      </c>
      <c r="D1282" t="s">
        <v>37</v>
      </c>
      <c r="E1282">
        <v>0</v>
      </c>
      <c r="F1282">
        <v>0</v>
      </c>
      <c r="G1282">
        <v>1</v>
      </c>
      <c r="H1282">
        <v>0</v>
      </c>
      <c r="I1282">
        <v>0</v>
      </c>
      <c r="J1282" t="s">
        <v>48</v>
      </c>
      <c r="K1282">
        <v>0</v>
      </c>
      <c r="L1282">
        <v>0</v>
      </c>
      <c r="M1282">
        <v>1</v>
      </c>
      <c r="N1282">
        <v>0</v>
      </c>
      <c r="O1282">
        <v>0</v>
      </c>
      <c r="P1282">
        <v>0</v>
      </c>
      <c r="Q1282">
        <v>0</v>
      </c>
      <c r="R1282" t="s">
        <v>41</v>
      </c>
      <c r="S1282">
        <v>0</v>
      </c>
      <c r="T1282">
        <v>0</v>
      </c>
      <c r="U1282">
        <v>0</v>
      </c>
      <c r="V1282">
        <v>0</v>
      </c>
      <c r="W1282">
        <v>1</v>
      </c>
      <c r="X1282">
        <v>0</v>
      </c>
      <c r="Y1282">
        <v>0</v>
      </c>
      <c r="Z1282">
        <v>0</v>
      </c>
      <c r="AA1282">
        <v>62.1</v>
      </c>
      <c r="AB1282">
        <v>55</v>
      </c>
      <c r="AC1282">
        <v>2839</v>
      </c>
      <c r="AD1282">
        <v>7.9512071564729716</v>
      </c>
      <c r="AE1282">
        <f t="shared" si="58"/>
        <v>2839.0000000000014</v>
      </c>
      <c r="AF1282">
        <v>7.9740250879988288</v>
      </c>
      <c r="AG1282">
        <f t="shared" si="59"/>
        <v>2904.5248352258263</v>
      </c>
      <c r="AH1282">
        <v>-2.2817931525857205E-2</v>
      </c>
      <c r="AI1282">
        <v>2839</v>
      </c>
      <c r="AK1282">
        <v>1</v>
      </c>
      <c r="AL1282">
        <v>0</v>
      </c>
      <c r="AM1282">
        <v>5.82</v>
      </c>
      <c r="AN1282">
        <v>5.68</v>
      </c>
      <c r="AO1282">
        <v>3.57</v>
      </c>
    </row>
    <row r="1283" spans="1:41" x14ac:dyDescent="0.3">
      <c r="A1283">
        <v>1</v>
      </c>
      <c r="B1283">
        <v>0.3</v>
      </c>
      <c r="C1283">
        <f t="shared" ref="C1283:C1346" si="60">(B1283^0.2199)</f>
        <v>0.76739499771787789</v>
      </c>
      <c r="D1283" t="s">
        <v>37</v>
      </c>
      <c r="E1283">
        <v>0</v>
      </c>
      <c r="F1283">
        <v>0</v>
      </c>
      <c r="G1283">
        <v>1</v>
      </c>
      <c r="H1283">
        <v>0</v>
      </c>
      <c r="I1283">
        <v>0</v>
      </c>
      <c r="J1283" t="s">
        <v>48</v>
      </c>
      <c r="K1283">
        <v>0</v>
      </c>
      <c r="L1283">
        <v>0</v>
      </c>
      <c r="M1283">
        <v>1</v>
      </c>
      <c r="N1283">
        <v>0</v>
      </c>
      <c r="O1283">
        <v>0</v>
      </c>
      <c r="P1283">
        <v>0</v>
      </c>
      <c r="Q1283">
        <v>0</v>
      </c>
      <c r="R1283" t="s">
        <v>41</v>
      </c>
      <c r="S1283">
        <v>0</v>
      </c>
      <c r="T1283">
        <v>0</v>
      </c>
      <c r="U1283">
        <v>0</v>
      </c>
      <c r="V1283">
        <v>0</v>
      </c>
      <c r="W1283">
        <v>1</v>
      </c>
      <c r="X1283">
        <v>0</v>
      </c>
      <c r="Y1283">
        <v>0</v>
      </c>
      <c r="Z1283">
        <v>0</v>
      </c>
      <c r="AA1283">
        <v>61</v>
      </c>
      <c r="AB1283">
        <v>56</v>
      </c>
      <c r="AC1283">
        <v>570</v>
      </c>
      <c r="AD1283">
        <v>6.3456363608285962</v>
      </c>
      <c r="AE1283">
        <f t="shared" ref="AE1283:AE1346" si="61">EXP(AD1283)</f>
        <v>570.00000000000023</v>
      </c>
      <c r="AF1283">
        <v>6.5086691172484077</v>
      </c>
      <c r="AG1283">
        <f t="shared" ref="AG1283:AG1346" si="62">EXP(AF1283)</f>
        <v>670.93289012189473</v>
      </c>
      <c r="AH1283">
        <v>-0.16303275641981152</v>
      </c>
      <c r="AI1283">
        <v>570</v>
      </c>
      <c r="AK1283">
        <v>1</v>
      </c>
      <c r="AL1283">
        <v>0</v>
      </c>
      <c r="AM1283">
        <v>4.3499999999999996</v>
      </c>
      <c r="AN1283">
        <v>4.37</v>
      </c>
      <c r="AO1283">
        <v>2.66</v>
      </c>
    </row>
    <row r="1284" spans="1:41" x14ac:dyDescent="0.3">
      <c r="A1284">
        <v>1</v>
      </c>
      <c r="B1284">
        <v>0.31</v>
      </c>
      <c r="C1284">
        <f t="shared" si="60"/>
        <v>0.77294828243535307</v>
      </c>
      <c r="D1284" t="s">
        <v>37</v>
      </c>
      <c r="E1284">
        <v>0</v>
      </c>
      <c r="F1284">
        <v>0</v>
      </c>
      <c r="G1284">
        <v>1</v>
      </c>
      <c r="H1284">
        <v>0</v>
      </c>
      <c r="I1284">
        <v>0</v>
      </c>
      <c r="J1284" t="s">
        <v>48</v>
      </c>
      <c r="K1284">
        <v>0</v>
      </c>
      <c r="L1284">
        <v>0</v>
      </c>
      <c r="M1284">
        <v>1</v>
      </c>
      <c r="N1284">
        <v>0</v>
      </c>
      <c r="O1284">
        <v>0</v>
      </c>
      <c r="P1284">
        <v>0</v>
      </c>
      <c r="Q1284">
        <v>0</v>
      </c>
      <c r="R1284" t="s">
        <v>49</v>
      </c>
      <c r="S1284">
        <v>0</v>
      </c>
      <c r="T1284">
        <v>0</v>
      </c>
      <c r="U1284">
        <v>0</v>
      </c>
      <c r="V1284">
        <v>0</v>
      </c>
      <c r="W1284">
        <v>0</v>
      </c>
      <c r="X1284">
        <v>1</v>
      </c>
      <c r="Y1284">
        <v>0</v>
      </c>
      <c r="Z1284">
        <v>0</v>
      </c>
      <c r="AA1284">
        <v>61.9</v>
      </c>
      <c r="AB1284">
        <v>55</v>
      </c>
      <c r="AC1284">
        <v>802</v>
      </c>
      <c r="AD1284">
        <v>6.6871086078665147</v>
      </c>
      <c r="AE1284">
        <f t="shared" si="61"/>
        <v>802.00000000000023</v>
      </c>
      <c r="AF1284">
        <v>6.4846716446900121</v>
      </c>
      <c r="AG1284">
        <f t="shared" si="62"/>
        <v>655.02384836501346</v>
      </c>
      <c r="AH1284">
        <v>0.20243696317650262</v>
      </c>
      <c r="AI1284">
        <v>802</v>
      </c>
      <c r="AK1284">
        <v>1</v>
      </c>
      <c r="AL1284">
        <v>0</v>
      </c>
      <c r="AM1284">
        <v>4.3899999999999997</v>
      </c>
      <c r="AN1284">
        <v>4.37</v>
      </c>
      <c r="AO1284">
        <v>2.71</v>
      </c>
    </row>
    <row r="1285" spans="1:41" x14ac:dyDescent="0.3">
      <c r="A1285">
        <v>1</v>
      </c>
      <c r="B1285">
        <v>0.41</v>
      </c>
      <c r="C1285">
        <f t="shared" si="60"/>
        <v>0.82196092099022677</v>
      </c>
      <c r="D1285" t="s">
        <v>37</v>
      </c>
      <c r="E1285">
        <v>0</v>
      </c>
      <c r="F1285">
        <v>0</v>
      </c>
      <c r="G1285">
        <v>1</v>
      </c>
      <c r="H1285">
        <v>0</v>
      </c>
      <c r="I1285">
        <v>0</v>
      </c>
      <c r="J1285" t="s">
        <v>48</v>
      </c>
      <c r="K1285">
        <v>0</v>
      </c>
      <c r="L1285">
        <v>0</v>
      </c>
      <c r="M1285">
        <v>1</v>
      </c>
      <c r="N1285">
        <v>0</v>
      </c>
      <c r="O1285">
        <v>0</v>
      </c>
      <c r="P1285">
        <v>0</v>
      </c>
      <c r="Q1285">
        <v>0</v>
      </c>
      <c r="R1285" t="s">
        <v>49</v>
      </c>
      <c r="S1285">
        <v>0</v>
      </c>
      <c r="T1285">
        <v>0</v>
      </c>
      <c r="U1285">
        <v>0</v>
      </c>
      <c r="V1285">
        <v>0</v>
      </c>
      <c r="W1285">
        <v>0</v>
      </c>
      <c r="X1285">
        <v>1</v>
      </c>
      <c r="Y1285">
        <v>0</v>
      </c>
      <c r="Z1285">
        <v>0</v>
      </c>
      <c r="AA1285">
        <v>61.8</v>
      </c>
      <c r="AB1285">
        <v>57</v>
      </c>
      <c r="AC1285">
        <v>863</v>
      </c>
      <c r="AD1285">
        <v>6.7604146910834277</v>
      </c>
      <c r="AE1285">
        <f t="shared" si="61"/>
        <v>862.99999999999977</v>
      </c>
      <c r="AF1285">
        <v>6.9978205709224159</v>
      </c>
      <c r="AG1285">
        <f t="shared" si="62"/>
        <v>1094.2457267995005</v>
      </c>
      <c r="AH1285">
        <v>-0.2374058798389882</v>
      </c>
      <c r="AI1285">
        <v>863</v>
      </c>
      <c r="AK1285">
        <v>1</v>
      </c>
      <c r="AL1285">
        <v>0</v>
      </c>
      <c r="AM1285">
        <v>4.75</v>
      </c>
      <c r="AN1285">
        <v>4.79</v>
      </c>
      <c r="AO1285">
        <v>2.95</v>
      </c>
    </row>
    <row r="1286" spans="1:41" x14ac:dyDescent="0.3">
      <c r="A1286">
        <v>1</v>
      </c>
      <c r="B1286">
        <v>0.3</v>
      </c>
      <c r="C1286">
        <f t="shared" si="60"/>
        <v>0.76739499771787789</v>
      </c>
      <c r="D1286" t="s">
        <v>37</v>
      </c>
      <c r="E1286">
        <v>0</v>
      </c>
      <c r="F1286">
        <v>0</v>
      </c>
      <c r="G1286">
        <v>1</v>
      </c>
      <c r="H1286">
        <v>0</v>
      </c>
      <c r="I1286">
        <v>0</v>
      </c>
      <c r="J1286" t="s">
        <v>40</v>
      </c>
      <c r="K1286">
        <v>0</v>
      </c>
      <c r="L1286">
        <v>1</v>
      </c>
      <c r="M1286">
        <v>0</v>
      </c>
      <c r="N1286">
        <v>0</v>
      </c>
      <c r="O1286">
        <v>0</v>
      </c>
      <c r="P1286">
        <v>0</v>
      </c>
      <c r="Q1286">
        <v>0</v>
      </c>
      <c r="R1286" t="s">
        <v>36</v>
      </c>
      <c r="S1286">
        <v>0</v>
      </c>
      <c r="T1286">
        <v>0</v>
      </c>
      <c r="U1286">
        <v>1</v>
      </c>
      <c r="V1286">
        <v>0</v>
      </c>
      <c r="W1286">
        <v>0</v>
      </c>
      <c r="X1286">
        <v>0</v>
      </c>
      <c r="Y1286">
        <v>0</v>
      </c>
      <c r="Z1286">
        <v>0</v>
      </c>
      <c r="AA1286">
        <v>61.9</v>
      </c>
      <c r="AB1286">
        <v>57</v>
      </c>
      <c r="AC1286">
        <v>526</v>
      </c>
      <c r="AD1286">
        <v>6.2653012127377101</v>
      </c>
      <c r="AE1286">
        <f t="shared" si="61"/>
        <v>526.00000000000011</v>
      </c>
      <c r="AF1286">
        <v>6.3701694892648923</v>
      </c>
      <c r="AG1286">
        <f t="shared" si="62"/>
        <v>584.15682881284317</v>
      </c>
      <c r="AH1286">
        <v>-0.10486827652718222</v>
      </c>
      <c r="AI1286">
        <v>526</v>
      </c>
      <c r="AK1286">
        <v>1</v>
      </c>
      <c r="AL1286">
        <v>0</v>
      </c>
      <c r="AM1286">
        <v>4.29</v>
      </c>
      <c r="AN1286">
        <v>4.33</v>
      </c>
      <c r="AO1286">
        <v>2.67</v>
      </c>
    </row>
    <row r="1287" spans="1:41" x14ac:dyDescent="0.3">
      <c r="A1287">
        <v>1</v>
      </c>
      <c r="B1287">
        <v>0.23</v>
      </c>
      <c r="C1287">
        <f t="shared" si="60"/>
        <v>0.72384228710528042</v>
      </c>
      <c r="D1287" t="s">
        <v>52</v>
      </c>
      <c r="E1287">
        <v>0</v>
      </c>
      <c r="F1287">
        <v>0</v>
      </c>
      <c r="G1287">
        <v>0</v>
      </c>
      <c r="H1287">
        <v>0</v>
      </c>
      <c r="I1287">
        <v>1</v>
      </c>
      <c r="J1287" t="s">
        <v>40</v>
      </c>
      <c r="K1287">
        <v>0</v>
      </c>
      <c r="L1287">
        <v>1</v>
      </c>
      <c r="M1287">
        <v>0</v>
      </c>
      <c r="N1287">
        <v>0</v>
      </c>
      <c r="O1287">
        <v>0</v>
      </c>
      <c r="P1287">
        <v>0</v>
      </c>
      <c r="Q1287">
        <v>0</v>
      </c>
      <c r="R1287" t="s">
        <v>39</v>
      </c>
      <c r="S1287">
        <v>0</v>
      </c>
      <c r="T1287">
        <v>0</v>
      </c>
      <c r="U1287">
        <v>0</v>
      </c>
      <c r="V1287">
        <v>0</v>
      </c>
      <c r="W1287">
        <v>0</v>
      </c>
      <c r="X1287">
        <v>0</v>
      </c>
      <c r="Y1287">
        <v>0</v>
      </c>
      <c r="Z1287">
        <v>1</v>
      </c>
      <c r="AA1287">
        <v>60.9</v>
      </c>
      <c r="AB1287">
        <v>59</v>
      </c>
      <c r="AC1287">
        <v>530</v>
      </c>
      <c r="AD1287">
        <v>6.2728770065461674</v>
      </c>
      <c r="AE1287">
        <f t="shared" si="61"/>
        <v>530</v>
      </c>
      <c r="AF1287">
        <v>6.238618806655067</v>
      </c>
      <c r="AG1287">
        <f t="shared" si="62"/>
        <v>512.15064314430163</v>
      </c>
      <c r="AH1287">
        <v>3.425819989110046E-2</v>
      </c>
      <c r="AI1287">
        <v>530</v>
      </c>
      <c r="AK1287">
        <v>1</v>
      </c>
      <c r="AL1287">
        <v>0</v>
      </c>
      <c r="AM1287">
        <v>3.96</v>
      </c>
      <c r="AN1287">
        <v>3.99</v>
      </c>
      <c r="AO1287">
        <v>2.42</v>
      </c>
    </row>
    <row r="1288" spans="1:41" x14ac:dyDescent="0.3">
      <c r="A1288">
        <v>1</v>
      </c>
      <c r="B1288">
        <v>0.73</v>
      </c>
      <c r="C1288">
        <f t="shared" si="60"/>
        <v>0.93313546776018752</v>
      </c>
      <c r="D1288" t="s">
        <v>37</v>
      </c>
      <c r="E1288">
        <v>0</v>
      </c>
      <c r="F1288">
        <v>0</v>
      </c>
      <c r="G1288">
        <v>1</v>
      </c>
      <c r="H1288">
        <v>0</v>
      </c>
      <c r="I1288">
        <v>0</v>
      </c>
      <c r="J1288" t="s">
        <v>51</v>
      </c>
      <c r="K1288">
        <v>1</v>
      </c>
      <c r="L1288">
        <v>0</v>
      </c>
      <c r="M1288">
        <v>0</v>
      </c>
      <c r="N1288">
        <v>0</v>
      </c>
      <c r="O1288">
        <v>0</v>
      </c>
      <c r="P1288">
        <v>0</v>
      </c>
      <c r="Q1288">
        <v>0</v>
      </c>
      <c r="R1288" t="s">
        <v>49</v>
      </c>
      <c r="S1288">
        <v>0</v>
      </c>
      <c r="T1288">
        <v>0</v>
      </c>
      <c r="U1288">
        <v>0</v>
      </c>
      <c r="V1288">
        <v>0</v>
      </c>
      <c r="W1288">
        <v>0</v>
      </c>
      <c r="X1288">
        <v>1</v>
      </c>
      <c r="Y1288">
        <v>0</v>
      </c>
      <c r="Z1288">
        <v>0</v>
      </c>
      <c r="AA1288">
        <v>62</v>
      </c>
      <c r="AB1288">
        <v>56</v>
      </c>
      <c r="AC1288">
        <v>3440</v>
      </c>
      <c r="AD1288">
        <v>8.1432267503674449</v>
      </c>
      <c r="AE1288">
        <f t="shared" si="61"/>
        <v>3440.0000000000032</v>
      </c>
      <c r="AF1288">
        <v>8.1263426480350063</v>
      </c>
      <c r="AG1288">
        <f t="shared" si="62"/>
        <v>3382.4062654251816</v>
      </c>
      <c r="AH1288">
        <v>1.6884102332438644E-2</v>
      </c>
      <c r="AI1288">
        <v>3440</v>
      </c>
      <c r="AK1288">
        <v>1</v>
      </c>
      <c r="AL1288">
        <v>0</v>
      </c>
      <c r="AM1288">
        <v>5.74</v>
      </c>
      <c r="AN1288">
        <v>5.78</v>
      </c>
      <c r="AO1288">
        <v>3.57</v>
      </c>
    </row>
    <row r="1289" spans="1:41" x14ac:dyDescent="0.3">
      <c r="A1289">
        <v>1</v>
      </c>
      <c r="B1289">
        <v>0.7</v>
      </c>
      <c r="C1289">
        <f t="shared" si="60"/>
        <v>0.9245641699070527</v>
      </c>
      <c r="D1289" t="s">
        <v>52</v>
      </c>
      <c r="E1289">
        <v>0</v>
      </c>
      <c r="F1289">
        <v>0</v>
      </c>
      <c r="G1289">
        <v>0</v>
      </c>
      <c r="H1289">
        <v>0</v>
      </c>
      <c r="I1289">
        <v>1</v>
      </c>
      <c r="J1289" t="s">
        <v>47</v>
      </c>
      <c r="K1289">
        <v>0</v>
      </c>
      <c r="L1289">
        <v>0</v>
      </c>
      <c r="M1289">
        <v>0</v>
      </c>
      <c r="N1289">
        <v>1</v>
      </c>
      <c r="O1289">
        <v>0</v>
      </c>
      <c r="P1289">
        <v>0</v>
      </c>
      <c r="Q1289">
        <v>0</v>
      </c>
      <c r="R1289" t="s">
        <v>53</v>
      </c>
      <c r="S1289">
        <v>1</v>
      </c>
      <c r="T1289">
        <v>0</v>
      </c>
      <c r="U1289">
        <v>0</v>
      </c>
      <c r="V1289">
        <v>0</v>
      </c>
      <c r="W1289">
        <v>0</v>
      </c>
      <c r="X1289">
        <v>0</v>
      </c>
      <c r="Y1289">
        <v>0</v>
      </c>
      <c r="Z1289">
        <v>0</v>
      </c>
      <c r="AA1289">
        <v>63.1</v>
      </c>
      <c r="AB1289">
        <v>56</v>
      </c>
      <c r="AC1289">
        <v>1115</v>
      </c>
      <c r="AD1289">
        <v>7.0166096838942194</v>
      </c>
      <c r="AE1289">
        <f t="shared" si="61"/>
        <v>1115.0000000000002</v>
      </c>
      <c r="AF1289">
        <v>7.1299068930856588</v>
      </c>
      <c r="AG1289">
        <f t="shared" si="62"/>
        <v>1248.7606932454996</v>
      </c>
      <c r="AH1289">
        <v>-0.11329720919143949</v>
      </c>
      <c r="AI1289">
        <v>1115</v>
      </c>
      <c r="AK1289">
        <v>1</v>
      </c>
      <c r="AL1289">
        <v>0</v>
      </c>
      <c r="AM1289">
        <v>5.6</v>
      </c>
      <c r="AN1289">
        <v>5.51</v>
      </c>
      <c r="AO1289">
        <v>3.51</v>
      </c>
    </row>
    <row r="1290" spans="1:41" x14ac:dyDescent="0.3">
      <c r="A1290">
        <v>1</v>
      </c>
      <c r="B1290">
        <v>0.7</v>
      </c>
      <c r="C1290">
        <f t="shared" si="60"/>
        <v>0.9245641699070527</v>
      </c>
      <c r="D1290" t="s">
        <v>37</v>
      </c>
      <c r="E1290">
        <v>0</v>
      </c>
      <c r="F1290">
        <v>0</v>
      </c>
      <c r="G1290">
        <v>1</v>
      </c>
      <c r="H1290">
        <v>0</v>
      </c>
      <c r="I1290">
        <v>0</v>
      </c>
      <c r="J1290" t="s">
        <v>48</v>
      </c>
      <c r="K1290">
        <v>0</v>
      </c>
      <c r="L1290">
        <v>0</v>
      </c>
      <c r="M1290">
        <v>1</v>
      </c>
      <c r="N1290">
        <v>0</v>
      </c>
      <c r="O1290">
        <v>0</v>
      </c>
      <c r="P1290">
        <v>0</v>
      </c>
      <c r="Q1290">
        <v>0</v>
      </c>
      <c r="R1290" t="s">
        <v>39</v>
      </c>
      <c r="S1290">
        <v>0</v>
      </c>
      <c r="T1290">
        <v>0</v>
      </c>
      <c r="U1290">
        <v>0</v>
      </c>
      <c r="V1290">
        <v>0</v>
      </c>
      <c r="W1290">
        <v>0</v>
      </c>
      <c r="X1290">
        <v>0</v>
      </c>
      <c r="Y1290">
        <v>0</v>
      </c>
      <c r="Z1290">
        <v>1</v>
      </c>
      <c r="AA1290">
        <v>61.7</v>
      </c>
      <c r="AB1290">
        <v>58</v>
      </c>
      <c r="AC1290">
        <v>3644</v>
      </c>
      <c r="AD1290">
        <v>8.200837258379849</v>
      </c>
      <c r="AE1290">
        <f t="shared" si="61"/>
        <v>3644.0000000000005</v>
      </c>
      <c r="AF1290">
        <v>8.1843873302950172</v>
      </c>
      <c r="AG1290">
        <f t="shared" si="62"/>
        <v>3584.5468031295463</v>
      </c>
      <c r="AH1290">
        <v>1.6449928084831811E-2</v>
      </c>
      <c r="AI1290">
        <v>3644</v>
      </c>
      <c r="AK1290">
        <v>1</v>
      </c>
      <c r="AL1290">
        <v>0</v>
      </c>
      <c r="AM1290">
        <v>5.66</v>
      </c>
      <c r="AN1290">
        <v>5.71</v>
      </c>
      <c r="AO1290">
        <v>3.51</v>
      </c>
    </row>
    <row r="1291" spans="1:41" x14ac:dyDescent="0.3">
      <c r="A1291">
        <v>1</v>
      </c>
      <c r="B1291">
        <v>0.38</v>
      </c>
      <c r="C1291">
        <f t="shared" si="60"/>
        <v>0.80834063819684221</v>
      </c>
      <c r="D1291" t="s">
        <v>37</v>
      </c>
      <c r="E1291">
        <v>0</v>
      </c>
      <c r="F1291">
        <v>0</v>
      </c>
      <c r="G1291">
        <v>1</v>
      </c>
      <c r="H1291">
        <v>0</v>
      </c>
      <c r="I1291">
        <v>0</v>
      </c>
      <c r="J1291" t="s">
        <v>48</v>
      </c>
      <c r="K1291">
        <v>0</v>
      </c>
      <c r="L1291">
        <v>0</v>
      </c>
      <c r="M1291">
        <v>1</v>
      </c>
      <c r="N1291">
        <v>0</v>
      </c>
      <c r="O1291">
        <v>0</v>
      </c>
      <c r="P1291">
        <v>0</v>
      </c>
      <c r="Q1291">
        <v>0</v>
      </c>
      <c r="R1291" t="s">
        <v>39</v>
      </c>
      <c r="S1291">
        <v>0</v>
      </c>
      <c r="T1291">
        <v>0</v>
      </c>
      <c r="U1291">
        <v>0</v>
      </c>
      <c r="V1291">
        <v>0</v>
      </c>
      <c r="W1291">
        <v>0</v>
      </c>
      <c r="X1291">
        <v>0</v>
      </c>
      <c r="Y1291">
        <v>0</v>
      </c>
      <c r="Z1291">
        <v>1</v>
      </c>
      <c r="AA1291">
        <v>62.1</v>
      </c>
      <c r="AB1291">
        <v>54.6</v>
      </c>
      <c r="AC1291">
        <v>1010</v>
      </c>
      <c r="AD1291">
        <v>6.9177056098353047</v>
      </c>
      <c r="AE1291">
        <f t="shared" si="61"/>
        <v>1009.9999999999995</v>
      </c>
      <c r="AF1291">
        <v>7.0624126065230381</v>
      </c>
      <c r="AG1291">
        <f t="shared" si="62"/>
        <v>1167.2579054281528</v>
      </c>
      <c r="AH1291">
        <v>-0.14470699668773346</v>
      </c>
      <c r="AI1291">
        <v>1010</v>
      </c>
      <c r="AK1291">
        <v>1</v>
      </c>
      <c r="AL1291">
        <v>0</v>
      </c>
      <c r="AM1291">
        <v>4.6500000000000004</v>
      </c>
      <c r="AN1291">
        <v>4.6900000000000004</v>
      </c>
      <c r="AO1291">
        <v>2.9</v>
      </c>
    </row>
    <row r="1292" spans="1:41" x14ac:dyDescent="0.3">
      <c r="A1292">
        <v>1</v>
      </c>
      <c r="B1292">
        <v>0.5</v>
      </c>
      <c r="C1292">
        <f t="shared" si="60"/>
        <v>0.85862494972146253</v>
      </c>
      <c r="D1292" t="s">
        <v>52</v>
      </c>
      <c r="E1292">
        <v>0</v>
      </c>
      <c r="F1292">
        <v>0</v>
      </c>
      <c r="G1292">
        <v>0</v>
      </c>
      <c r="H1292">
        <v>0</v>
      </c>
      <c r="I1292">
        <v>1</v>
      </c>
      <c r="J1292" t="s">
        <v>40</v>
      </c>
      <c r="K1292">
        <v>0</v>
      </c>
      <c r="L1292">
        <v>1</v>
      </c>
      <c r="M1292">
        <v>0</v>
      </c>
      <c r="N1292">
        <v>0</v>
      </c>
      <c r="O1292">
        <v>0</v>
      </c>
      <c r="P1292">
        <v>0</v>
      </c>
      <c r="Q1292">
        <v>0</v>
      </c>
      <c r="R1292" t="s">
        <v>36</v>
      </c>
      <c r="S1292">
        <v>0</v>
      </c>
      <c r="T1292">
        <v>0</v>
      </c>
      <c r="U1292">
        <v>1</v>
      </c>
      <c r="V1292">
        <v>0</v>
      </c>
      <c r="W1292">
        <v>0</v>
      </c>
      <c r="X1292">
        <v>0</v>
      </c>
      <c r="Y1292">
        <v>0</v>
      </c>
      <c r="Z1292">
        <v>0</v>
      </c>
      <c r="AA1292">
        <v>63.3</v>
      </c>
      <c r="AB1292">
        <v>57</v>
      </c>
      <c r="AC1292">
        <v>1374</v>
      </c>
      <c r="AD1292">
        <v>7.2254814727822945</v>
      </c>
      <c r="AE1292">
        <f t="shared" si="61"/>
        <v>1373.9999999999998</v>
      </c>
      <c r="AF1292">
        <v>7.2163175091382179</v>
      </c>
      <c r="AG1292">
        <f t="shared" si="62"/>
        <v>1361.4662311675111</v>
      </c>
      <c r="AH1292">
        <v>9.163963644076567E-3</v>
      </c>
      <c r="AI1292">
        <v>1374</v>
      </c>
      <c r="AK1292">
        <v>1</v>
      </c>
      <c r="AL1292">
        <v>0</v>
      </c>
      <c r="AM1292">
        <v>5.01</v>
      </c>
      <c r="AN1292">
        <v>4.9400000000000004</v>
      </c>
      <c r="AO1292">
        <v>3.15</v>
      </c>
    </row>
    <row r="1293" spans="1:41" x14ac:dyDescent="0.3">
      <c r="A1293">
        <v>1</v>
      </c>
      <c r="B1293">
        <v>0.4</v>
      </c>
      <c r="C1293">
        <f t="shared" si="60"/>
        <v>0.81750984625132994</v>
      </c>
      <c r="D1293" t="s">
        <v>37</v>
      </c>
      <c r="E1293">
        <v>0</v>
      </c>
      <c r="F1293">
        <v>0</v>
      </c>
      <c r="G1293">
        <v>1</v>
      </c>
      <c r="H1293">
        <v>0</v>
      </c>
      <c r="I1293">
        <v>0</v>
      </c>
      <c r="J1293" t="s">
        <v>51</v>
      </c>
      <c r="K1293">
        <v>1</v>
      </c>
      <c r="L1293">
        <v>0</v>
      </c>
      <c r="M1293">
        <v>0</v>
      </c>
      <c r="N1293">
        <v>0</v>
      </c>
      <c r="O1293">
        <v>0</v>
      </c>
      <c r="P1293">
        <v>0</v>
      </c>
      <c r="Q1293">
        <v>0</v>
      </c>
      <c r="R1293" t="s">
        <v>36</v>
      </c>
      <c r="S1293">
        <v>0</v>
      </c>
      <c r="T1293">
        <v>0</v>
      </c>
      <c r="U1293">
        <v>1</v>
      </c>
      <c r="V1293">
        <v>0</v>
      </c>
      <c r="W1293">
        <v>0</v>
      </c>
      <c r="X1293">
        <v>0</v>
      </c>
      <c r="Y1293">
        <v>0</v>
      </c>
      <c r="Z1293">
        <v>0</v>
      </c>
      <c r="AA1293">
        <v>61.8</v>
      </c>
      <c r="AB1293">
        <v>55</v>
      </c>
      <c r="AC1293">
        <v>990</v>
      </c>
      <c r="AD1293">
        <v>6.8977049431286357</v>
      </c>
      <c r="AE1293">
        <f t="shared" si="61"/>
        <v>990.00000000000011</v>
      </c>
      <c r="AF1293">
        <v>6.857819041989929</v>
      </c>
      <c r="AG1293">
        <f t="shared" si="62"/>
        <v>951.2900796836783</v>
      </c>
      <c r="AH1293">
        <v>3.9885901138706714E-2</v>
      </c>
      <c r="AI1293">
        <v>990</v>
      </c>
      <c r="AK1293">
        <v>1</v>
      </c>
      <c r="AL1293">
        <v>0</v>
      </c>
      <c r="AM1293">
        <v>4.78</v>
      </c>
      <c r="AN1293">
        <v>4.74</v>
      </c>
      <c r="AO1293">
        <v>2.94</v>
      </c>
    </row>
    <row r="1294" spans="1:41" x14ac:dyDescent="0.3">
      <c r="A1294">
        <v>1</v>
      </c>
      <c r="B1294">
        <v>0.59</v>
      </c>
      <c r="C1294">
        <f t="shared" si="60"/>
        <v>0.89045167945814385</v>
      </c>
      <c r="D1294" t="s">
        <v>37</v>
      </c>
      <c r="E1294">
        <v>0</v>
      </c>
      <c r="F1294">
        <v>0</v>
      </c>
      <c r="G1294">
        <v>1</v>
      </c>
      <c r="H1294">
        <v>0</v>
      </c>
      <c r="I1294">
        <v>0</v>
      </c>
      <c r="J1294" t="s">
        <v>44</v>
      </c>
      <c r="K1294">
        <v>0</v>
      </c>
      <c r="L1294">
        <v>0</v>
      </c>
      <c r="M1294">
        <v>0</v>
      </c>
      <c r="N1294">
        <v>0</v>
      </c>
      <c r="O1294">
        <v>0</v>
      </c>
      <c r="P1294">
        <v>1</v>
      </c>
      <c r="Q1294">
        <v>0</v>
      </c>
      <c r="R1294" t="s">
        <v>49</v>
      </c>
      <c r="S1294">
        <v>0</v>
      </c>
      <c r="T1294">
        <v>0</v>
      </c>
      <c r="U1294">
        <v>0</v>
      </c>
      <c r="V1294">
        <v>0</v>
      </c>
      <c r="W1294">
        <v>0</v>
      </c>
      <c r="X1294">
        <v>1</v>
      </c>
      <c r="Y1294">
        <v>0</v>
      </c>
      <c r="Z1294">
        <v>0</v>
      </c>
      <c r="AA1294">
        <v>62</v>
      </c>
      <c r="AB1294">
        <v>54</v>
      </c>
      <c r="AC1294">
        <v>1300</v>
      </c>
      <c r="AD1294">
        <v>7.1701195434496281</v>
      </c>
      <c r="AE1294">
        <f t="shared" si="61"/>
        <v>1300</v>
      </c>
      <c r="AF1294">
        <v>7.3160631030425591</v>
      </c>
      <c r="AG1294">
        <f t="shared" si="62"/>
        <v>1504.2701404509803</v>
      </c>
      <c r="AH1294">
        <v>-0.14594355959293104</v>
      </c>
      <c r="AI1294">
        <v>1300</v>
      </c>
      <c r="AK1294">
        <v>1</v>
      </c>
      <c r="AL1294">
        <v>0</v>
      </c>
      <c r="AM1294">
        <v>5.4</v>
      </c>
      <c r="AN1294">
        <v>5.43</v>
      </c>
      <c r="AO1294">
        <v>3.36</v>
      </c>
    </row>
    <row r="1295" spans="1:41" x14ac:dyDescent="0.3">
      <c r="A1295">
        <v>1</v>
      </c>
      <c r="B1295">
        <v>0.3</v>
      </c>
      <c r="C1295">
        <f t="shared" si="60"/>
        <v>0.76739499771787789</v>
      </c>
      <c r="D1295" t="s">
        <v>34</v>
      </c>
      <c r="E1295">
        <v>0</v>
      </c>
      <c r="F1295">
        <v>1</v>
      </c>
      <c r="G1295">
        <v>0</v>
      </c>
      <c r="H1295">
        <v>0</v>
      </c>
      <c r="I1295">
        <v>0</v>
      </c>
      <c r="J1295" t="s">
        <v>38</v>
      </c>
      <c r="K1295">
        <v>0</v>
      </c>
      <c r="L1295">
        <v>0</v>
      </c>
      <c r="M1295">
        <v>0</v>
      </c>
      <c r="N1295">
        <v>0</v>
      </c>
      <c r="O1295">
        <v>1</v>
      </c>
      <c r="P1295">
        <v>0</v>
      </c>
      <c r="Q1295">
        <v>0</v>
      </c>
      <c r="R1295" t="s">
        <v>41</v>
      </c>
      <c r="S1295">
        <v>0</v>
      </c>
      <c r="T1295">
        <v>0</v>
      </c>
      <c r="U1295">
        <v>0</v>
      </c>
      <c r="V1295">
        <v>0</v>
      </c>
      <c r="W1295">
        <v>1</v>
      </c>
      <c r="X1295">
        <v>0</v>
      </c>
      <c r="Y1295">
        <v>0</v>
      </c>
      <c r="Z1295">
        <v>0</v>
      </c>
      <c r="AA1295">
        <v>63.2</v>
      </c>
      <c r="AB1295">
        <v>56</v>
      </c>
      <c r="AC1295">
        <v>526</v>
      </c>
      <c r="AD1295">
        <v>6.2653012127377101</v>
      </c>
      <c r="AE1295">
        <f t="shared" si="61"/>
        <v>526.00000000000011</v>
      </c>
      <c r="AF1295">
        <v>6.2722671734114481</v>
      </c>
      <c r="AG1295">
        <f t="shared" si="62"/>
        <v>529.67688697112806</v>
      </c>
      <c r="AH1295">
        <v>-6.9659606737380031E-3</v>
      </c>
      <c r="AI1295">
        <v>526</v>
      </c>
      <c r="AK1295">
        <v>1</v>
      </c>
      <c r="AL1295">
        <v>0</v>
      </c>
      <c r="AM1295">
        <v>4.25</v>
      </c>
      <c r="AN1295">
        <v>4.29</v>
      </c>
      <c r="AO1295">
        <v>2.7</v>
      </c>
    </row>
    <row r="1296" spans="1:41" x14ac:dyDescent="0.3">
      <c r="A1296">
        <v>1</v>
      </c>
      <c r="B1296">
        <v>0.61</v>
      </c>
      <c r="C1296">
        <f t="shared" si="60"/>
        <v>0.89700327921936895</v>
      </c>
      <c r="D1296" t="s">
        <v>52</v>
      </c>
      <c r="E1296">
        <v>0</v>
      </c>
      <c r="F1296">
        <v>0</v>
      </c>
      <c r="G1296">
        <v>0</v>
      </c>
      <c r="H1296">
        <v>0</v>
      </c>
      <c r="I1296">
        <v>1</v>
      </c>
      <c r="J1296" t="s">
        <v>44</v>
      </c>
      <c r="K1296">
        <v>0</v>
      </c>
      <c r="L1296">
        <v>0</v>
      </c>
      <c r="M1296">
        <v>0</v>
      </c>
      <c r="N1296">
        <v>0</v>
      </c>
      <c r="O1296">
        <v>0</v>
      </c>
      <c r="P1296">
        <v>1</v>
      </c>
      <c r="Q1296">
        <v>0</v>
      </c>
      <c r="R1296" t="s">
        <v>39</v>
      </c>
      <c r="S1296">
        <v>0</v>
      </c>
      <c r="T1296">
        <v>0</v>
      </c>
      <c r="U1296">
        <v>0</v>
      </c>
      <c r="V1296">
        <v>0</v>
      </c>
      <c r="W1296">
        <v>0</v>
      </c>
      <c r="X1296">
        <v>0</v>
      </c>
      <c r="Y1296">
        <v>0</v>
      </c>
      <c r="Z1296">
        <v>1</v>
      </c>
      <c r="AA1296">
        <v>62</v>
      </c>
      <c r="AB1296">
        <v>54.4</v>
      </c>
      <c r="AC1296">
        <v>1773</v>
      </c>
      <c r="AD1296">
        <v>7.4804283060742076</v>
      </c>
      <c r="AE1296">
        <f t="shared" si="61"/>
        <v>1772.9999999999995</v>
      </c>
      <c r="AF1296">
        <v>7.5284330581159349</v>
      </c>
      <c r="AG1296">
        <f t="shared" si="62"/>
        <v>1860.1884115622347</v>
      </c>
      <c r="AH1296">
        <v>-4.8004752041727272E-2</v>
      </c>
      <c r="AI1296">
        <v>1773</v>
      </c>
      <c r="AK1296">
        <v>1</v>
      </c>
      <c r="AL1296">
        <v>0</v>
      </c>
      <c r="AM1296">
        <v>5.47</v>
      </c>
      <c r="AN1296">
        <v>5.51</v>
      </c>
      <c r="AO1296">
        <v>3.4</v>
      </c>
    </row>
    <row r="1297" spans="1:41" x14ac:dyDescent="0.3">
      <c r="A1297">
        <v>1</v>
      </c>
      <c r="B1297">
        <v>0.39</v>
      </c>
      <c r="C1297">
        <f t="shared" si="60"/>
        <v>0.81297109959900216</v>
      </c>
      <c r="D1297" t="s">
        <v>46</v>
      </c>
      <c r="E1297">
        <v>0</v>
      </c>
      <c r="F1297">
        <v>0</v>
      </c>
      <c r="G1297">
        <v>0</v>
      </c>
      <c r="H1297">
        <v>1</v>
      </c>
      <c r="I1297">
        <v>0</v>
      </c>
      <c r="J1297" t="s">
        <v>51</v>
      </c>
      <c r="K1297">
        <v>1</v>
      </c>
      <c r="L1297">
        <v>0</v>
      </c>
      <c r="M1297">
        <v>0</v>
      </c>
      <c r="N1297">
        <v>0</v>
      </c>
      <c r="O1297">
        <v>0</v>
      </c>
      <c r="P1297">
        <v>0</v>
      </c>
      <c r="Q1297">
        <v>0</v>
      </c>
      <c r="R1297" t="s">
        <v>39</v>
      </c>
      <c r="S1297">
        <v>0</v>
      </c>
      <c r="T1297">
        <v>0</v>
      </c>
      <c r="U1297">
        <v>0</v>
      </c>
      <c r="V1297">
        <v>0</v>
      </c>
      <c r="W1297">
        <v>0</v>
      </c>
      <c r="X1297">
        <v>0</v>
      </c>
      <c r="Y1297">
        <v>0</v>
      </c>
      <c r="Z1297">
        <v>1</v>
      </c>
      <c r="AA1297">
        <v>63</v>
      </c>
      <c r="AB1297">
        <v>57</v>
      </c>
      <c r="AC1297">
        <v>1290</v>
      </c>
      <c r="AD1297">
        <v>7.1623974973557178</v>
      </c>
      <c r="AE1297">
        <f t="shared" si="61"/>
        <v>1290</v>
      </c>
      <c r="AF1297">
        <v>7.1403603729685869</v>
      </c>
      <c r="AG1297">
        <f t="shared" si="62"/>
        <v>1261.8830557113997</v>
      </c>
      <c r="AH1297">
        <v>2.2037124387130902E-2</v>
      </c>
      <c r="AI1297">
        <v>1290</v>
      </c>
      <c r="AK1297">
        <v>1</v>
      </c>
      <c r="AL1297">
        <v>0</v>
      </c>
      <c r="AM1297">
        <v>4.6900000000000004</v>
      </c>
      <c r="AN1297">
        <v>4.6500000000000004</v>
      </c>
      <c r="AO1297">
        <v>2.94</v>
      </c>
    </row>
    <row r="1298" spans="1:41" x14ac:dyDescent="0.3">
      <c r="A1298">
        <v>1</v>
      </c>
      <c r="B1298">
        <v>0.78</v>
      </c>
      <c r="C1298">
        <f t="shared" si="60"/>
        <v>0.94682911306354378</v>
      </c>
      <c r="D1298" t="s">
        <v>37</v>
      </c>
      <c r="E1298">
        <v>0</v>
      </c>
      <c r="F1298">
        <v>0</v>
      </c>
      <c r="G1298">
        <v>1</v>
      </c>
      <c r="H1298">
        <v>0</v>
      </c>
      <c r="I1298">
        <v>0</v>
      </c>
      <c r="J1298" t="s">
        <v>51</v>
      </c>
      <c r="K1298">
        <v>1</v>
      </c>
      <c r="L1298">
        <v>0</v>
      </c>
      <c r="M1298">
        <v>0</v>
      </c>
      <c r="N1298">
        <v>0</v>
      </c>
      <c r="O1298">
        <v>0</v>
      </c>
      <c r="P1298">
        <v>0</v>
      </c>
      <c r="Q1298">
        <v>0</v>
      </c>
      <c r="R1298" t="s">
        <v>49</v>
      </c>
      <c r="S1298">
        <v>0</v>
      </c>
      <c r="T1298">
        <v>0</v>
      </c>
      <c r="U1298">
        <v>0</v>
      </c>
      <c r="V1298">
        <v>0</v>
      </c>
      <c r="W1298">
        <v>0</v>
      </c>
      <c r="X1298">
        <v>1</v>
      </c>
      <c r="Y1298">
        <v>0</v>
      </c>
      <c r="Z1298">
        <v>0</v>
      </c>
      <c r="AA1298">
        <v>62.2</v>
      </c>
      <c r="AB1298">
        <v>55</v>
      </c>
      <c r="AC1298">
        <v>3864</v>
      </c>
      <c r="AD1298">
        <v>8.2594581953324084</v>
      </c>
      <c r="AE1298">
        <f t="shared" si="61"/>
        <v>3863.9999999999991</v>
      </c>
      <c r="AF1298">
        <v>8.2373429820515298</v>
      </c>
      <c r="AG1298">
        <f t="shared" si="62"/>
        <v>3779.4847963088682</v>
      </c>
      <c r="AH1298">
        <v>2.2115213280878621E-2</v>
      </c>
      <c r="AI1298">
        <v>3864</v>
      </c>
      <c r="AK1298">
        <v>1</v>
      </c>
      <c r="AL1298">
        <v>0</v>
      </c>
      <c r="AM1298">
        <v>5.87</v>
      </c>
      <c r="AN1298">
        <v>5.97</v>
      </c>
      <c r="AO1298">
        <v>3.68</v>
      </c>
    </row>
    <row r="1299" spans="1:41" x14ac:dyDescent="0.3">
      <c r="A1299">
        <v>1</v>
      </c>
      <c r="B1299">
        <v>0.52</v>
      </c>
      <c r="C1299">
        <f t="shared" si="60"/>
        <v>0.86606230248622262</v>
      </c>
      <c r="D1299" t="s">
        <v>37</v>
      </c>
      <c r="E1299">
        <v>0</v>
      </c>
      <c r="F1299">
        <v>0</v>
      </c>
      <c r="G1299">
        <v>1</v>
      </c>
      <c r="H1299">
        <v>0</v>
      </c>
      <c r="I1299">
        <v>0</v>
      </c>
      <c r="J1299" t="s">
        <v>51</v>
      </c>
      <c r="K1299">
        <v>1</v>
      </c>
      <c r="L1299">
        <v>0</v>
      </c>
      <c r="M1299">
        <v>0</v>
      </c>
      <c r="N1299">
        <v>0</v>
      </c>
      <c r="O1299">
        <v>0</v>
      </c>
      <c r="P1299">
        <v>0</v>
      </c>
      <c r="Q1299">
        <v>0</v>
      </c>
      <c r="R1299" t="s">
        <v>36</v>
      </c>
      <c r="S1299">
        <v>0</v>
      </c>
      <c r="T1299">
        <v>0</v>
      </c>
      <c r="U1299">
        <v>1</v>
      </c>
      <c r="V1299">
        <v>0</v>
      </c>
      <c r="W1299">
        <v>0</v>
      </c>
      <c r="X1299">
        <v>0</v>
      </c>
      <c r="Y1299">
        <v>0</v>
      </c>
      <c r="Z1299">
        <v>0</v>
      </c>
      <c r="AA1299">
        <v>61.5</v>
      </c>
      <c r="AB1299">
        <v>55</v>
      </c>
      <c r="AC1299">
        <v>1720</v>
      </c>
      <c r="AD1299">
        <v>7.4500795698074986</v>
      </c>
      <c r="AE1299">
        <f t="shared" si="61"/>
        <v>1719.9999999999998</v>
      </c>
      <c r="AF1299">
        <v>7.316530095776244</v>
      </c>
      <c r="AG1299">
        <f t="shared" si="62"/>
        <v>1504.9727877288869</v>
      </c>
      <c r="AH1299">
        <v>0.13354947403125461</v>
      </c>
      <c r="AI1299">
        <v>1720</v>
      </c>
      <c r="AK1299">
        <v>1</v>
      </c>
      <c r="AL1299">
        <v>0</v>
      </c>
      <c r="AM1299">
        <v>5.22</v>
      </c>
      <c r="AN1299">
        <v>5.19</v>
      </c>
      <c r="AO1299">
        <v>3.2</v>
      </c>
    </row>
    <row r="1300" spans="1:41" x14ac:dyDescent="0.3">
      <c r="A1300">
        <v>1</v>
      </c>
      <c r="B1300">
        <v>1</v>
      </c>
      <c r="C1300">
        <f t="shared" si="60"/>
        <v>1</v>
      </c>
      <c r="D1300" t="s">
        <v>46</v>
      </c>
      <c r="E1300">
        <v>0</v>
      </c>
      <c r="F1300">
        <v>0</v>
      </c>
      <c r="G1300">
        <v>0</v>
      </c>
      <c r="H1300">
        <v>1</v>
      </c>
      <c r="I1300">
        <v>0</v>
      </c>
      <c r="J1300" t="s">
        <v>40</v>
      </c>
      <c r="K1300">
        <v>0</v>
      </c>
      <c r="L1300">
        <v>1</v>
      </c>
      <c r="M1300">
        <v>0</v>
      </c>
      <c r="N1300">
        <v>0</v>
      </c>
      <c r="O1300">
        <v>0</v>
      </c>
      <c r="P1300">
        <v>0</v>
      </c>
      <c r="Q1300">
        <v>0</v>
      </c>
      <c r="R1300" t="s">
        <v>36</v>
      </c>
      <c r="S1300">
        <v>0</v>
      </c>
      <c r="T1300">
        <v>0</v>
      </c>
      <c r="U1300">
        <v>1</v>
      </c>
      <c r="V1300">
        <v>0</v>
      </c>
      <c r="W1300">
        <v>0</v>
      </c>
      <c r="X1300">
        <v>0</v>
      </c>
      <c r="Y1300">
        <v>0</v>
      </c>
      <c r="Z1300">
        <v>0</v>
      </c>
      <c r="AA1300">
        <v>61.9</v>
      </c>
      <c r="AB1300">
        <v>60</v>
      </c>
      <c r="AC1300">
        <v>5445</v>
      </c>
      <c r="AD1300">
        <v>8.602453035367061</v>
      </c>
      <c r="AE1300">
        <f t="shared" si="61"/>
        <v>5445.0000000000009</v>
      </c>
      <c r="AF1300">
        <v>8.5122454273989341</v>
      </c>
      <c r="AG1300">
        <f t="shared" si="62"/>
        <v>4975.3222800242329</v>
      </c>
      <c r="AH1300">
        <v>9.0207607968126879E-2</v>
      </c>
      <c r="AI1300">
        <v>5445</v>
      </c>
      <c r="AK1300">
        <v>1</v>
      </c>
      <c r="AL1300">
        <v>0</v>
      </c>
      <c r="AM1300">
        <v>6.37</v>
      </c>
      <c r="AN1300">
        <v>6.46</v>
      </c>
      <c r="AO1300">
        <v>3.97</v>
      </c>
    </row>
    <row r="1301" spans="1:41" x14ac:dyDescent="0.3">
      <c r="A1301">
        <v>1</v>
      </c>
      <c r="B1301">
        <v>0.31</v>
      </c>
      <c r="C1301">
        <f t="shared" si="60"/>
        <v>0.77294828243535307</v>
      </c>
      <c r="D1301" t="s">
        <v>37</v>
      </c>
      <c r="E1301">
        <v>0</v>
      </c>
      <c r="F1301">
        <v>0</v>
      </c>
      <c r="G1301">
        <v>1</v>
      </c>
      <c r="H1301">
        <v>0</v>
      </c>
      <c r="I1301">
        <v>0</v>
      </c>
      <c r="J1301" t="s">
        <v>47</v>
      </c>
      <c r="K1301">
        <v>0</v>
      </c>
      <c r="L1301">
        <v>0</v>
      </c>
      <c r="M1301">
        <v>0</v>
      </c>
      <c r="N1301">
        <v>1</v>
      </c>
      <c r="O1301">
        <v>0</v>
      </c>
      <c r="P1301">
        <v>0</v>
      </c>
      <c r="Q1301">
        <v>0</v>
      </c>
      <c r="R1301" t="s">
        <v>39</v>
      </c>
      <c r="S1301">
        <v>0</v>
      </c>
      <c r="T1301">
        <v>0</v>
      </c>
      <c r="U1301">
        <v>0</v>
      </c>
      <c r="V1301">
        <v>0</v>
      </c>
      <c r="W1301">
        <v>0</v>
      </c>
      <c r="X1301">
        <v>0</v>
      </c>
      <c r="Y1301">
        <v>0</v>
      </c>
      <c r="Z1301">
        <v>1</v>
      </c>
      <c r="AA1301">
        <v>62.7</v>
      </c>
      <c r="AB1301">
        <v>57</v>
      </c>
      <c r="AC1301">
        <v>907</v>
      </c>
      <c r="AD1301">
        <v>6.8101424501151362</v>
      </c>
      <c r="AE1301">
        <f t="shared" si="61"/>
        <v>906.99999999999966</v>
      </c>
      <c r="AF1301">
        <v>6.65914424881508</v>
      </c>
      <c r="AG1301">
        <f t="shared" si="62"/>
        <v>779.88326545862321</v>
      </c>
      <c r="AH1301">
        <v>0.15099820130005615</v>
      </c>
      <c r="AI1301">
        <v>907</v>
      </c>
      <c r="AK1301">
        <v>1</v>
      </c>
      <c r="AL1301">
        <v>0</v>
      </c>
      <c r="AM1301">
        <v>4.33</v>
      </c>
      <c r="AN1301">
        <v>4.3099999999999996</v>
      </c>
      <c r="AO1301">
        <v>2.71</v>
      </c>
    </row>
    <row r="1302" spans="1:41" x14ac:dyDescent="0.3">
      <c r="A1302">
        <v>1</v>
      </c>
      <c r="B1302">
        <v>0.57999999999999996</v>
      </c>
      <c r="C1302">
        <f t="shared" si="60"/>
        <v>0.88711069634013073</v>
      </c>
      <c r="D1302" t="s">
        <v>37</v>
      </c>
      <c r="E1302">
        <v>0</v>
      </c>
      <c r="F1302">
        <v>0</v>
      </c>
      <c r="G1302">
        <v>1</v>
      </c>
      <c r="H1302">
        <v>0</v>
      </c>
      <c r="I1302">
        <v>0</v>
      </c>
      <c r="J1302" t="s">
        <v>51</v>
      </c>
      <c r="K1302">
        <v>1</v>
      </c>
      <c r="L1302">
        <v>0</v>
      </c>
      <c r="M1302">
        <v>0</v>
      </c>
      <c r="N1302">
        <v>0</v>
      </c>
      <c r="O1302">
        <v>0</v>
      </c>
      <c r="P1302">
        <v>0</v>
      </c>
      <c r="Q1302">
        <v>0</v>
      </c>
      <c r="R1302" t="s">
        <v>45</v>
      </c>
      <c r="S1302">
        <v>0</v>
      </c>
      <c r="T1302">
        <v>0</v>
      </c>
      <c r="U1302">
        <v>0</v>
      </c>
      <c r="V1302">
        <v>1</v>
      </c>
      <c r="W1302">
        <v>0</v>
      </c>
      <c r="X1302">
        <v>0</v>
      </c>
      <c r="Y1302">
        <v>0</v>
      </c>
      <c r="Z1302">
        <v>0</v>
      </c>
      <c r="AA1302">
        <v>61.7</v>
      </c>
      <c r="AB1302">
        <v>54</v>
      </c>
      <c r="AC1302">
        <v>1356</v>
      </c>
      <c r="AD1302">
        <v>7.2122944685003407</v>
      </c>
      <c r="AE1302">
        <f t="shared" si="61"/>
        <v>1355.9999999999998</v>
      </c>
      <c r="AF1302">
        <v>7.322363977515348</v>
      </c>
      <c r="AG1302">
        <f t="shared" si="62"/>
        <v>1513.7782811226618</v>
      </c>
      <c r="AH1302">
        <v>-0.11006950901500723</v>
      </c>
      <c r="AI1302">
        <v>1356</v>
      </c>
      <c r="AK1302">
        <v>1</v>
      </c>
      <c r="AL1302">
        <v>0</v>
      </c>
      <c r="AM1302">
        <v>5.4</v>
      </c>
      <c r="AN1302">
        <v>5.43</v>
      </c>
      <c r="AO1302">
        <v>3.34</v>
      </c>
    </row>
    <row r="1303" spans="1:41" x14ac:dyDescent="0.3">
      <c r="A1303">
        <v>1</v>
      </c>
      <c r="B1303">
        <v>0.89</v>
      </c>
      <c r="C1303">
        <f t="shared" si="60"/>
        <v>0.97469976747977627</v>
      </c>
      <c r="D1303" t="s">
        <v>34</v>
      </c>
      <c r="E1303">
        <v>0</v>
      </c>
      <c r="F1303">
        <v>1</v>
      </c>
      <c r="G1303">
        <v>0</v>
      </c>
      <c r="H1303">
        <v>0</v>
      </c>
      <c r="I1303">
        <v>0</v>
      </c>
      <c r="J1303" t="s">
        <v>40</v>
      </c>
      <c r="K1303">
        <v>0</v>
      </c>
      <c r="L1303">
        <v>1</v>
      </c>
      <c r="M1303">
        <v>0</v>
      </c>
      <c r="N1303">
        <v>0</v>
      </c>
      <c r="O1303">
        <v>0</v>
      </c>
      <c r="P1303">
        <v>0</v>
      </c>
      <c r="Q1303">
        <v>0</v>
      </c>
      <c r="R1303" t="s">
        <v>45</v>
      </c>
      <c r="S1303">
        <v>0</v>
      </c>
      <c r="T1303">
        <v>0</v>
      </c>
      <c r="U1303">
        <v>0</v>
      </c>
      <c r="V1303">
        <v>1</v>
      </c>
      <c r="W1303">
        <v>0</v>
      </c>
      <c r="X1303">
        <v>0</v>
      </c>
      <c r="Y1303">
        <v>0</v>
      </c>
      <c r="Z1303">
        <v>0</v>
      </c>
      <c r="AA1303">
        <v>64.3</v>
      </c>
      <c r="AB1303">
        <v>65</v>
      </c>
      <c r="AC1303">
        <v>2728</v>
      </c>
      <c r="AD1303">
        <v>7.9113240189633531</v>
      </c>
      <c r="AE1303">
        <f t="shared" si="61"/>
        <v>2728.0000000000009</v>
      </c>
      <c r="AF1303">
        <v>8.0720212684648711</v>
      </c>
      <c r="AG1303">
        <f t="shared" si="62"/>
        <v>3203.5705655075776</v>
      </c>
      <c r="AH1303">
        <v>-0.16069724950151798</v>
      </c>
      <c r="AI1303">
        <v>2728</v>
      </c>
      <c r="AK1303">
        <v>1</v>
      </c>
      <c r="AL1303">
        <v>0</v>
      </c>
      <c r="AM1303">
        <v>6</v>
      </c>
      <c r="AN1303">
        <v>5.95</v>
      </c>
      <c r="AO1303">
        <v>3.84</v>
      </c>
    </row>
    <row r="1304" spans="1:41" x14ac:dyDescent="0.3">
      <c r="A1304">
        <v>1</v>
      </c>
      <c r="B1304">
        <v>0.32</v>
      </c>
      <c r="C1304">
        <f t="shared" si="60"/>
        <v>0.77836353222053056</v>
      </c>
      <c r="D1304" t="s">
        <v>37</v>
      </c>
      <c r="E1304">
        <v>0</v>
      </c>
      <c r="F1304">
        <v>0</v>
      </c>
      <c r="G1304">
        <v>1</v>
      </c>
      <c r="H1304">
        <v>0</v>
      </c>
      <c r="I1304">
        <v>0</v>
      </c>
      <c r="J1304" t="s">
        <v>48</v>
      </c>
      <c r="K1304">
        <v>0</v>
      </c>
      <c r="L1304">
        <v>0</v>
      </c>
      <c r="M1304">
        <v>1</v>
      </c>
      <c r="N1304">
        <v>0</v>
      </c>
      <c r="O1304">
        <v>0</v>
      </c>
      <c r="P1304">
        <v>0</v>
      </c>
      <c r="Q1304">
        <v>0</v>
      </c>
      <c r="R1304" t="s">
        <v>43</v>
      </c>
      <c r="S1304">
        <v>0</v>
      </c>
      <c r="T1304">
        <v>0</v>
      </c>
      <c r="U1304">
        <v>0</v>
      </c>
      <c r="V1304">
        <v>0</v>
      </c>
      <c r="W1304">
        <v>0</v>
      </c>
      <c r="X1304">
        <v>0</v>
      </c>
      <c r="Y1304">
        <v>1</v>
      </c>
      <c r="Z1304">
        <v>0</v>
      </c>
      <c r="AA1304">
        <v>61.1</v>
      </c>
      <c r="AB1304">
        <v>56</v>
      </c>
      <c r="AC1304">
        <v>827</v>
      </c>
      <c r="AD1304">
        <v>6.7178046950236912</v>
      </c>
      <c r="AE1304">
        <f t="shared" si="61"/>
        <v>826.99999999999989</v>
      </c>
      <c r="AF1304">
        <v>6.8369665425533519</v>
      </c>
      <c r="AG1304">
        <f t="shared" si="62"/>
        <v>931.65869688147905</v>
      </c>
      <c r="AH1304">
        <v>-0.11916184752966075</v>
      </c>
      <c r="AI1304">
        <v>827</v>
      </c>
      <c r="AK1304">
        <v>1</v>
      </c>
      <c r="AL1304">
        <v>0</v>
      </c>
      <c r="AM1304">
        <v>4.42</v>
      </c>
      <c r="AN1304">
        <v>4.45</v>
      </c>
      <c r="AO1304">
        <v>2.71</v>
      </c>
    </row>
    <row r="1305" spans="1:41" x14ac:dyDescent="0.3">
      <c r="A1305">
        <v>1</v>
      </c>
      <c r="B1305">
        <v>0.91</v>
      </c>
      <c r="C1305">
        <f t="shared" si="60"/>
        <v>0.97947465398452693</v>
      </c>
      <c r="D1305" t="s">
        <v>46</v>
      </c>
      <c r="E1305">
        <v>0</v>
      </c>
      <c r="F1305">
        <v>0</v>
      </c>
      <c r="G1305">
        <v>0</v>
      </c>
      <c r="H1305">
        <v>1</v>
      </c>
      <c r="I1305">
        <v>0</v>
      </c>
      <c r="J1305" t="s">
        <v>38</v>
      </c>
      <c r="K1305">
        <v>0</v>
      </c>
      <c r="L1305">
        <v>0</v>
      </c>
      <c r="M1305">
        <v>0</v>
      </c>
      <c r="N1305">
        <v>0</v>
      </c>
      <c r="O1305">
        <v>1</v>
      </c>
      <c r="P1305">
        <v>0</v>
      </c>
      <c r="Q1305">
        <v>0</v>
      </c>
      <c r="R1305" t="s">
        <v>36</v>
      </c>
      <c r="S1305">
        <v>0</v>
      </c>
      <c r="T1305">
        <v>0</v>
      </c>
      <c r="U1305">
        <v>1</v>
      </c>
      <c r="V1305">
        <v>0</v>
      </c>
      <c r="W1305">
        <v>0</v>
      </c>
      <c r="X1305">
        <v>0</v>
      </c>
      <c r="Y1305">
        <v>0</v>
      </c>
      <c r="Z1305">
        <v>0</v>
      </c>
      <c r="AA1305">
        <v>62.2</v>
      </c>
      <c r="AB1305">
        <v>60</v>
      </c>
      <c r="AC1305">
        <v>3669</v>
      </c>
      <c r="AD1305">
        <v>8.2076744243552824</v>
      </c>
      <c r="AE1305">
        <f t="shared" si="61"/>
        <v>3669.0000000000014</v>
      </c>
      <c r="AF1305">
        <v>8.0941556055918298</v>
      </c>
      <c r="AG1305">
        <f t="shared" si="62"/>
        <v>3275.2700595201804</v>
      </c>
      <c r="AH1305">
        <v>0.1135188187634526</v>
      </c>
      <c r="AI1305">
        <v>3669</v>
      </c>
      <c r="AK1305">
        <v>1</v>
      </c>
      <c r="AL1305">
        <v>0</v>
      </c>
      <c r="AM1305">
        <v>6.22</v>
      </c>
      <c r="AN1305">
        <v>6.16</v>
      </c>
      <c r="AO1305">
        <v>3.85</v>
      </c>
    </row>
    <row r="1306" spans="1:41" x14ac:dyDescent="0.3">
      <c r="A1306">
        <v>1</v>
      </c>
      <c r="B1306">
        <v>0.3</v>
      </c>
      <c r="C1306">
        <f t="shared" si="60"/>
        <v>0.76739499771787789</v>
      </c>
      <c r="D1306" t="s">
        <v>34</v>
      </c>
      <c r="E1306">
        <v>0</v>
      </c>
      <c r="F1306">
        <v>1</v>
      </c>
      <c r="G1306">
        <v>0</v>
      </c>
      <c r="H1306">
        <v>0</v>
      </c>
      <c r="I1306">
        <v>0</v>
      </c>
      <c r="J1306" t="s">
        <v>48</v>
      </c>
      <c r="K1306">
        <v>0</v>
      </c>
      <c r="L1306">
        <v>0</v>
      </c>
      <c r="M1306">
        <v>1</v>
      </c>
      <c r="N1306">
        <v>0</v>
      </c>
      <c r="O1306">
        <v>0</v>
      </c>
      <c r="P1306">
        <v>0</v>
      </c>
      <c r="Q1306">
        <v>0</v>
      </c>
      <c r="R1306" t="s">
        <v>41</v>
      </c>
      <c r="S1306">
        <v>0</v>
      </c>
      <c r="T1306">
        <v>0</v>
      </c>
      <c r="U1306">
        <v>0</v>
      </c>
      <c r="V1306">
        <v>0</v>
      </c>
      <c r="W1306">
        <v>1</v>
      </c>
      <c r="X1306">
        <v>0</v>
      </c>
      <c r="Y1306">
        <v>0</v>
      </c>
      <c r="Z1306">
        <v>0</v>
      </c>
      <c r="AA1306">
        <v>63.7</v>
      </c>
      <c r="AB1306">
        <v>56</v>
      </c>
      <c r="AC1306">
        <v>731</v>
      </c>
      <c r="AD1306">
        <v>6.5944134597497781</v>
      </c>
      <c r="AE1306">
        <f t="shared" si="61"/>
        <v>730.99999999999966</v>
      </c>
      <c r="AF1306">
        <v>6.4020253172481478</v>
      </c>
      <c r="AG1306">
        <f t="shared" si="62"/>
        <v>603.06520019881657</v>
      </c>
      <c r="AH1306">
        <v>0.19238814250163028</v>
      </c>
      <c r="AI1306">
        <v>731</v>
      </c>
      <c r="AK1306">
        <v>1</v>
      </c>
      <c r="AL1306">
        <v>0</v>
      </c>
      <c r="AM1306">
        <v>4.28</v>
      </c>
      <c r="AN1306">
        <v>4.26</v>
      </c>
      <c r="AO1306">
        <v>2.72</v>
      </c>
    </row>
    <row r="1307" spans="1:41" x14ac:dyDescent="0.3">
      <c r="A1307">
        <v>1</v>
      </c>
      <c r="B1307">
        <v>0.24</v>
      </c>
      <c r="C1307">
        <f t="shared" si="60"/>
        <v>0.73064842432297705</v>
      </c>
      <c r="D1307" t="s">
        <v>37</v>
      </c>
      <c r="E1307">
        <v>0</v>
      </c>
      <c r="F1307">
        <v>0</v>
      </c>
      <c r="G1307">
        <v>1</v>
      </c>
      <c r="H1307">
        <v>0</v>
      </c>
      <c r="I1307">
        <v>0</v>
      </c>
      <c r="J1307" t="s">
        <v>48</v>
      </c>
      <c r="K1307">
        <v>0</v>
      </c>
      <c r="L1307">
        <v>0</v>
      </c>
      <c r="M1307">
        <v>1</v>
      </c>
      <c r="N1307">
        <v>0</v>
      </c>
      <c r="O1307">
        <v>0</v>
      </c>
      <c r="P1307">
        <v>0</v>
      </c>
      <c r="Q1307">
        <v>0</v>
      </c>
      <c r="R1307" t="s">
        <v>39</v>
      </c>
      <c r="S1307">
        <v>0</v>
      </c>
      <c r="T1307">
        <v>0</v>
      </c>
      <c r="U1307">
        <v>0</v>
      </c>
      <c r="V1307">
        <v>0</v>
      </c>
      <c r="W1307">
        <v>0</v>
      </c>
      <c r="X1307">
        <v>0</v>
      </c>
      <c r="Y1307">
        <v>0</v>
      </c>
      <c r="Z1307">
        <v>1</v>
      </c>
      <c r="AA1307">
        <v>61.1</v>
      </c>
      <c r="AB1307">
        <v>57</v>
      </c>
      <c r="AC1307">
        <v>552</v>
      </c>
      <c r="AD1307">
        <v>6.313548046277095</v>
      </c>
      <c r="AE1307">
        <f t="shared" si="61"/>
        <v>551.99999999999977</v>
      </c>
      <c r="AF1307">
        <v>6.3005409718806842</v>
      </c>
      <c r="AG1307">
        <f t="shared" si="62"/>
        <v>544.86658791533011</v>
      </c>
      <c r="AH1307">
        <v>1.30070743964108E-2</v>
      </c>
      <c r="AI1307">
        <v>552</v>
      </c>
      <c r="AK1307">
        <v>1</v>
      </c>
      <c r="AL1307">
        <v>0</v>
      </c>
      <c r="AM1307">
        <v>4.03</v>
      </c>
      <c r="AN1307">
        <v>4.0599999999999996</v>
      </c>
      <c r="AO1307">
        <v>2.4700000000000002</v>
      </c>
    </row>
    <row r="1308" spans="1:41" x14ac:dyDescent="0.3">
      <c r="A1308">
        <v>1</v>
      </c>
      <c r="B1308">
        <v>0.27</v>
      </c>
      <c r="C1308">
        <f t="shared" si="60"/>
        <v>0.74981977819724854</v>
      </c>
      <c r="D1308" t="s">
        <v>37</v>
      </c>
      <c r="E1308">
        <v>0</v>
      </c>
      <c r="F1308">
        <v>0</v>
      </c>
      <c r="G1308">
        <v>1</v>
      </c>
      <c r="H1308">
        <v>0</v>
      </c>
      <c r="I1308">
        <v>0</v>
      </c>
      <c r="J1308" t="s">
        <v>48</v>
      </c>
      <c r="K1308">
        <v>0</v>
      </c>
      <c r="L1308">
        <v>0</v>
      </c>
      <c r="M1308">
        <v>1</v>
      </c>
      <c r="N1308">
        <v>0</v>
      </c>
      <c r="O1308">
        <v>0</v>
      </c>
      <c r="P1308">
        <v>0</v>
      </c>
      <c r="Q1308">
        <v>0</v>
      </c>
      <c r="R1308" t="s">
        <v>50</v>
      </c>
      <c r="S1308">
        <v>0</v>
      </c>
      <c r="T1308">
        <v>1</v>
      </c>
      <c r="U1308">
        <v>0</v>
      </c>
      <c r="V1308">
        <v>0</v>
      </c>
      <c r="W1308">
        <v>0</v>
      </c>
      <c r="X1308">
        <v>0</v>
      </c>
      <c r="Y1308">
        <v>0</v>
      </c>
      <c r="Z1308">
        <v>0</v>
      </c>
      <c r="AA1308">
        <v>61.4</v>
      </c>
      <c r="AB1308">
        <v>57</v>
      </c>
      <c r="AC1308">
        <v>760</v>
      </c>
      <c r="AD1308">
        <v>6.633318433280377</v>
      </c>
      <c r="AE1308">
        <f t="shared" si="61"/>
        <v>760.00000000000011</v>
      </c>
      <c r="AF1308">
        <v>6.6396494287267096</v>
      </c>
      <c r="AG1308">
        <f t="shared" si="62"/>
        <v>764.82681970382384</v>
      </c>
      <c r="AH1308">
        <v>-6.3309954463326434E-3</v>
      </c>
      <c r="AI1308">
        <v>760</v>
      </c>
      <c r="AK1308">
        <v>1</v>
      </c>
      <c r="AL1308">
        <v>0</v>
      </c>
      <c r="AM1308">
        <v>4.17</v>
      </c>
      <c r="AN1308">
        <v>4.1900000000000004</v>
      </c>
      <c r="AO1308">
        <v>2.57</v>
      </c>
    </row>
    <row r="1309" spans="1:41" x14ac:dyDescent="0.3">
      <c r="A1309">
        <v>1</v>
      </c>
      <c r="B1309">
        <v>0.31</v>
      </c>
      <c r="C1309">
        <f t="shared" si="60"/>
        <v>0.77294828243535307</v>
      </c>
      <c r="D1309" t="s">
        <v>46</v>
      </c>
      <c r="E1309">
        <v>0</v>
      </c>
      <c r="F1309">
        <v>0</v>
      </c>
      <c r="G1309">
        <v>0</v>
      </c>
      <c r="H1309">
        <v>1</v>
      </c>
      <c r="I1309">
        <v>0</v>
      </c>
      <c r="J1309" t="s">
        <v>47</v>
      </c>
      <c r="K1309">
        <v>0</v>
      </c>
      <c r="L1309">
        <v>0</v>
      </c>
      <c r="M1309">
        <v>0</v>
      </c>
      <c r="N1309">
        <v>1</v>
      </c>
      <c r="O1309">
        <v>0</v>
      </c>
      <c r="P1309">
        <v>0</v>
      </c>
      <c r="Q1309">
        <v>0</v>
      </c>
      <c r="R1309" t="s">
        <v>49</v>
      </c>
      <c r="S1309">
        <v>0</v>
      </c>
      <c r="T1309">
        <v>0</v>
      </c>
      <c r="U1309">
        <v>0</v>
      </c>
      <c r="V1309">
        <v>0</v>
      </c>
      <c r="W1309">
        <v>0</v>
      </c>
      <c r="X1309">
        <v>1</v>
      </c>
      <c r="Y1309">
        <v>0</v>
      </c>
      <c r="Z1309">
        <v>0</v>
      </c>
      <c r="AA1309">
        <v>59.9</v>
      </c>
      <c r="AB1309">
        <v>59</v>
      </c>
      <c r="AC1309">
        <v>698</v>
      </c>
      <c r="AD1309">
        <v>6.5482191027623724</v>
      </c>
      <c r="AE1309">
        <f t="shared" si="61"/>
        <v>698</v>
      </c>
      <c r="AF1309">
        <v>6.4173433700010776</v>
      </c>
      <c r="AG1309">
        <f t="shared" si="62"/>
        <v>612.37409983533871</v>
      </c>
      <c r="AH1309">
        <v>0.13087573276129483</v>
      </c>
      <c r="AI1309">
        <v>698</v>
      </c>
      <c r="AK1309">
        <v>1</v>
      </c>
      <c r="AL1309">
        <v>0</v>
      </c>
      <c r="AM1309">
        <v>4.4000000000000004</v>
      </c>
      <c r="AN1309">
        <v>4.38</v>
      </c>
      <c r="AO1309">
        <v>2.63</v>
      </c>
    </row>
    <row r="1310" spans="1:41" x14ac:dyDescent="0.3">
      <c r="A1310">
        <v>1</v>
      </c>
      <c r="B1310">
        <v>0.41</v>
      </c>
      <c r="C1310">
        <f t="shared" si="60"/>
        <v>0.82196092099022677</v>
      </c>
      <c r="D1310" t="s">
        <v>34</v>
      </c>
      <c r="E1310">
        <v>0</v>
      </c>
      <c r="F1310">
        <v>1</v>
      </c>
      <c r="G1310">
        <v>0</v>
      </c>
      <c r="H1310">
        <v>0</v>
      </c>
      <c r="I1310">
        <v>0</v>
      </c>
      <c r="J1310" t="s">
        <v>51</v>
      </c>
      <c r="K1310">
        <v>1</v>
      </c>
      <c r="L1310">
        <v>0</v>
      </c>
      <c r="M1310">
        <v>0</v>
      </c>
      <c r="N1310">
        <v>0</v>
      </c>
      <c r="O1310">
        <v>0</v>
      </c>
      <c r="P1310">
        <v>0</v>
      </c>
      <c r="Q1310">
        <v>0</v>
      </c>
      <c r="R1310" t="s">
        <v>36</v>
      </c>
      <c r="S1310">
        <v>0</v>
      </c>
      <c r="T1310">
        <v>0</v>
      </c>
      <c r="U1310">
        <v>1</v>
      </c>
      <c r="V1310">
        <v>0</v>
      </c>
      <c r="W1310">
        <v>0</v>
      </c>
      <c r="X1310">
        <v>0</v>
      </c>
      <c r="Y1310">
        <v>0</v>
      </c>
      <c r="Z1310">
        <v>0</v>
      </c>
      <c r="AA1310">
        <v>56.5</v>
      </c>
      <c r="AB1310">
        <v>63</v>
      </c>
      <c r="AC1310">
        <v>758</v>
      </c>
      <c r="AD1310">
        <v>6.6306833856423717</v>
      </c>
      <c r="AE1310">
        <f t="shared" si="61"/>
        <v>758</v>
      </c>
      <c r="AF1310">
        <v>6.8153617459591267</v>
      </c>
      <c r="AG1310">
        <f t="shared" si="62"/>
        <v>911.74627666708238</v>
      </c>
      <c r="AH1310">
        <v>-0.184678360316755</v>
      </c>
      <c r="AI1310">
        <v>758</v>
      </c>
      <c r="AK1310">
        <v>1</v>
      </c>
      <c r="AL1310">
        <v>0</v>
      </c>
      <c r="AM1310">
        <v>4.9800000000000004</v>
      </c>
      <c r="AN1310">
        <v>4.9400000000000004</v>
      </c>
      <c r="AO1310">
        <v>2.8</v>
      </c>
    </row>
    <row r="1311" spans="1:41" x14ac:dyDescent="0.3">
      <c r="A1311">
        <v>1</v>
      </c>
      <c r="B1311">
        <v>0.56999999999999995</v>
      </c>
      <c r="C1311">
        <f t="shared" si="60"/>
        <v>0.88372447030658097</v>
      </c>
      <c r="D1311" t="s">
        <v>37</v>
      </c>
      <c r="E1311">
        <v>0</v>
      </c>
      <c r="F1311">
        <v>0</v>
      </c>
      <c r="G1311">
        <v>1</v>
      </c>
      <c r="H1311">
        <v>0</v>
      </c>
      <c r="I1311">
        <v>0</v>
      </c>
      <c r="J1311" t="s">
        <v>40</v>
      </c>
      <c r="K1311">
        <v>0</v>
      </c>
      <c r="L1311">
        <v>1</v>
      </c>
      <c r="M1311">
        <v>0</v>
      </c>
      <c r="N1311">
        <v>0</v>
      </c>
      <c r="O1311">
        <v>0</v>
      </c>
      <c r="P1311">
        <v>0</v>
      </c>
      <c r="Q1311">
        <v>0</v>
      </c>
      <c r="R1311" t="s">
        <v>45</v>
      </c>
      <c r="S1311">
        <v>0</v>
      </c>
      <c r="T1311">
        <v>0</v>
      </c>
      <c r="U1311">
        <v>0</v>
      </c>
      <c r="V1311">
        <v>1</v>
      </c>
      <c r="W1311">
        <v>0</v>
      </c>
      <c r="X1311">
        <v>0</v>
      </c>
      <c r="Y1311">
        <v>0</v>
      </c>
      <c r="Z1311">
        <v>0</v>
      </c>
      <c r="AA1311">
        <v>62.1</v>
      </c>
      <c r="AB1311">
        <v>55</v>
      </c>
      <c r="AC1311">
        <v>1244</v>
      </c>
      <c r="AD1311">
        <v>7.1260872732991247</v>
      </c>
      <c r="AE1311">
        <f t="shared" si="61"/>
        <v>1244</v>
      </c>
      <c r="AF1311">
        <v>7.2678855257010273</v>
      </c>
      <c r="AG1311">
        <f t="shared" si="62"/>
        <v>1433.5161131718526</v>
      </c>
      <c r="AH1311">
        <v>-0.14179825240190258</v>
      </c>
      <c r="AI1311">
        <v>1244</v>
      </c>
      <c r="AK1311">
        <v>1</v>
      </c>
      <c r="AL1311">
        <v>0</v>
      </c>
      <c r="AM1311">
        <v>5.34</v>
      </c>
      <c r="AN1311">
        <v>5.36</v>
      </c>
      <c r="AO1311">
        <v>3.32</v>
      </c>
    </row>
    <row r="1312" spans="1:41" x14ac:dyDescent="0.3">
      <c r="A1312">
        <v>1</v>
      </c>
      <c r="B1312">
        <v>0.9</v>
      </c>
      <c r="C1312">
        <f t="shared" si="60"/>
        <v>0.97709755787710961</v>
      </c>
      <c r="D1312" t="s">
        <v>37</v>
      </c>
      <c r="E1312">
        <v>0</v>
      </c>
      <c r="F1312">
        <v>0</v>
      </c>
      <c r="G1312">
        <v>1</v>
      </c>
      <c r="H1312">
        <v>0</v>
      </c>
      <c r="I1312">
        <v>0</v>
      </c>
      <c r="J1312" t="s">
        <v>51</v>
      </c>
      <c r="K1312">
        <v>1</v>
      </c>
      <c r="L1312">
        <v>0</v>
      </c>
      <c r="M1312">
        <v>0</v>
      </c>
      <c r="N1312">
        <v>0</v>
      </c>
      <c r="O1312">
        <v>0</v>
      </c>
      <c r="P1312">
        <v>0</v>
      </c>
      <c r="Q1312">
        <v>0</v>
      </c>
      <c r="R1312" t="s">
        <v>45</v>
      </c>
      <c r="S1312">
        <v>0</v>
      </c>
      <c r="T1312">
        <v>0</v>
      </c>
      <c r="U1312">
        <v>0</v>
      </c>
      <c r="V1312">
        <v>1</v>
      </c>
      <c r="W1312">
        <v>0</v>
      </c>
      <c r="X1312">
        <v>0</v>
      </c>
      <c r="Y1312">
        <v>0</v>
      </c>
      <c r="Z1312">
        <v>0</v>
      </c>
      <c r="AA1312">
        <v>60.9</v>
      </c>
      <c r="AB1312">
        <v>57</v>
      </c>
      <c r="AC1312">
        <v>3798</v>
      </c>
      <c r="AD1312">
        <v>8.2422298913722312</v>
      </c>
      <c r="AE1312">
        <f t="shared" si="61"/>
        <v>3798</v>
      </c>
      <c r="AF1312">
        <v>8.1952301604036943</v>
      </c>
      <c r="AG1312">
        <f t="shared" si="62"/>
        <v>3623.6249109172099</v>
      </c>
      <c r="AH1312">
        <v>4.6999730968536824E-2</v>
      </c>
      <c r="AI1312">
        <v>3798</v>
      </c>
      <c r="AK1312">
        <v>1</v>
      </c>
      <c r="AL1312">
        <v>0</v>
      </c>
      <c r="AM1312">
        <v>6.2</v>
      </c>
      <c r="AN1312">
        <v>6.24</v>
      </c>
      <c r="AO1312">
        <v>3.79</v>
      </c>
    </row>
    <row r="1313" spans="1:41" x14ac:dyDescent="0.3">
      <c r="A1313">
        <v>1</v>
      </c>
      <c r="B1313">
        <v>1</v>
      </c>
      <c r="C1313">
        <f t="shared" si="60"/>
        <v>1</v>
      </c>
      <c r="D1313" t="s">
        <v>46</v>
      </c>
      <c r="E1313">
        <v>0</v>
      </c>
      <c r="F1313">
        <v>0</v>
      </c>
      <c r="G1313">
        <v>0</v>
      </c>
      <c r="H1313">
        <v>1</v>
      </c>
      <c r="I1313">
        <v>0</v>
      </c>
      <c r="J1313" t="s">
        <v>48</v>
      </c>
      <c r="K1313">
        <v>0</v>
      </c>
      <c r="L1313">
        <v>0</v>
      </c>
      <c r="M1313">
        <v>1</v>
      </c>
      <c r="N1313">
        <v>0</v>
      </c>
      <c r="O1313">
        <v>0</v>
      </c>
      <c r="P1313">
        <v>0</v>
      </c>
      <c r="Q1313">
        <v>0</v>
      </c>
      <c r="R1313" t="s">
        <v>36</v>
      </c>
      <c r="S1313">
        <v>0</v>
      </c>
      <c r="T1313">
        <v>0</v>
      </c>
      <c r="U1313">
        <v>1</v>
      </c>
      <c r="V1313">
        <v>0</v>
      </c>
      <c r="W1313">
        <v>0</v>
      </c>
      <c r="X1313">
        <v>0</v>
      </c>
      <c r="Y1313">
        <v>0</v>
      </c>
      <c r="Z1313">
        <v>0</v>
      </c>
      <c r="AA1313">
        <v>61.6</v>
      </c>
      <c r="AB1313">
        <v>60</v>
      </c>
      <c r="AC1313">
        <v>5292</v>
      </c>
      <c r="AD1313">
        <v>8.5739515252348468</v>
      </c>
      <c r="AE1313">
        <f t="shared" si="61"/>
        <v>5292.0000000000027</v>
      </c>
      <c r="AF1313">
        <v>8.4714174416621209</v>
      </c>
      <c r="AG1313">
        <f t="shared" si="62"/>
        <v>4776.2807730050881</v>
      </c>
      <c r="AH1313">
        <v>0.10253408357272598</v>
      </c>
      <c r="AI1313">
        <v>5292</v>
      </c>
      <c r="AK1313">
        <v>1</v>
      </c>
      <c r="AL1313">
        <v>0</v>
      </c>
      <c r="AM1313">
        <v>6.41</v>
      </c>
      <c r="AN1313">
        <v>6.31</v>
      </c>
      <c r="AO1313">
        <v>3.9</v>
      </c>
    </row>
    <row r="1314" spans="1:41" x14ac:dyDescent="0.3">
      <c r="A1314">
        <v>1</v>
      </c>
      <c r="B1314">
        <v>0.7</v>
      </c>
      <c r="C1314">
        <f t="shared" si="60"/>
        <v>0.9245641699070527</v>
      </c>
      <c r="D1314" t="s">
        <v>37</v>
      </c>
      <c r="E1314">
        <v>0</v>
      </c>
      <c r="F1314">
        <v>0</v>
      </c>
      <c r="G1314">
        <v>1</v>
      </c>
      <c r="H1314">
        <v>0</v>
      </c>
      <c r="I1314">
        <v>0</v>
      </c>
      <c r="J1314" t="s">
        <v>48</v>
      </c>
      <c r="K1314">
        <v>0</v>
      </c>
      <c r="L1314">
        <v>0</v>
      </c>
      <c r="M1314">
        <v>1</v>
      </c>
      <c r="N1314">
        <v>0</v>
      </c>
      <c r="O1314">
        <v>0</v>
      </c>
      <c r="P1314">
        <v>0</v>
      </c>
      <c r="Q1314">
        <v>0</v>
      </c>
      <c r="R1314" t="s">
        <v>36</v>
      </c>
      <c r="S1314">
        <v>0</v>
      </c>
      <c r="T1314">
        <v>0</v>
      </c>
      <c r="U1314">
        <v>1</v>
      </c>
      <c r="V1314">
        <v>0</v>
      </c>
      <c r="W1314">
        <v>0</v>
      </c>
      <c r="X1314">
        <v>0</v>
      </c>
      <c r="Y1314">
        <v>0</v>
      </c>
      <c r="Z1314">
        <v>0</v>
      </c>
      <c r="AA1314">
        <v>61.3</v>
      </c>
      <c r="AB1314">
        <v>57</v>
      </c>
      <c r="AC1314">
        <v>2196</v>
      </c>
      <c r="AD1314">
        <v>7.6943928026294213</v>
      </c>
      <c r="AE1314">
        <f t="shared" si="61"/>
        <v>2196</v>
      </c>
      <c r="AF1314">
        <v>7.7689145595842195</v>
      </c>
      <c r="AG1314">
        <f t="shared" si="62"/>
        <v>2365.9018486344862</v>
      </c>
      <c r="AH1314">
        <v>-7.4521756954798235E-2</v>
      </c>
      <c r="AI1314">
        <v>2196</v>
      </c>
      <c r="AK1314">
        <v>1</v>
      </c>
      <c r="AL1314">
        <v>0</v>
      </c>
      <c r="AM1314">
        <v>5.76</v>
      </c>
      <c r="AN1314">
        <v>5.79</v>
      </c>
      <c r="AO1314">
        <v>3.54</v>
      </c>
    </row>
    <row r="1315" spans="1:41" x14ac:dyDescent="0.3">
      <c r="A1315">
        <v>1</v>
      </c>
      <c r="B1315">
        <v>0.82</v>
      </c>
      <c r="C1315">
        <f t="shared" si="60"/>
        <v>0.95729913422253865</v>
      </c>
      <c r="D1315" t="s">
        <v>52</v>
      </c>
      <c r="E1315">
        <v>0</v>
      </c>
      <c r="F1315">
        <v>0</v>
      </c>
      <c r="G1315">
        <v>0</v>
      </c>
      <c r="H1315">
        <v>0</v>
      </c>
      <c r="I1315">
        <v>1</v>
      </c>
      <c r="J1315" t="s">
        <v>40</v>
      </c>
      <c r="K1315">
        <v>0</v>
      </c>
      <c r="L1315">
        <v>1</v>
      </c>
      <c r="M1315">
        <v>0</v>
      </c>
      <c r="N1315">
        <v>0</v>
      </c>
      <c r="O1315">
        <v>0</v>
      </c>
      <c r="P1315">
        <v>0</v>
      </c>
      <c r="Q1315">
        <v>0</v>
      </c>
      <c r="R1315" t="s">
        <v>45</v>
      </c>
      <c r="S1315">
        <v>0</v>
      </c>
      <c r="T1315">
        <v>0</v>
      </c>
      <c r="U1315">
        <v>0</v>
      </c>
      <c r="V1315">
        <v>1</v>
      </c>
      <c r="W1315">
        <v>0</v>
      </c>
      <c r="X1315">
        <v>0</v>
      </c>
      <c r="Y1315">
        <v>0</v>
      </c>
      <c r="Z1315">
        <v>0</v>
      </c>
      <c r="AA1315">
        <v>63.3</v>
      </c>
      <c r="AB1315">
        <v>56</v>
      </c>
      <c r="AC1315">
        <v>2975</v>
      </c>
      <c r="AD1315">
        <v>7.9979993179797297</v>
      </c>
      <c r="AE1315">
        <f t="shared" si="61"/>
        <v>2974.9999999999986</v>
      </c>
      <c r="AF1315">
        <v>7.8733965358221116</v>
      </c>
      <c r="AG1315">
        <f t="shared" si="62"/>
        <v>2626.4713592980502</v>
      </c>
      <c r="AH1315">
        <v>0.12460278215761811</v>
      </c>
      <c r="AI1315">
        <v>2975</v>
      </c>
      <c r="AK1315">
        <v>1</v>
      </c>
      <c r="AL1315">
        <v>0</v>
      </c>
      <c r="AM1315">
        <v>5.99</v>
      </c>
      <c r="AN1315">
        <v>5.95</v>
      </c>
      <c r="AO1315">
        <v>3.78</v>
      </c>
    </row>
    <row r="1316" spans="1:41" x14ac:dyDescent="0.3">
      <c r="A1316">
        <v>1</v>
      </c>
      <c r="B1316">
        <v>0.7</v>
      </c>
      <c r="C1316">
        <f t="shared" si="60"/>
        <v>0.9245641699070527</v>
      </c>
      <c r="D1316" t="s">
        <v>46</v>
      </c>
      <c r="E1316">
        <v>0</v>
      </c>
      <c r="F1316">
        <v>0</v>
      </c>
      <c r="G1316">
        <v>0</v>
      </c>
      <c r="H1316">
        <v>1</v>
      </c>
      <c r="I1316">
        <v>0</v>
      </c>
      <c r="J1316" t="s">
        <v>47</v>
      </c>
      <c r="K1316">
        <v>0</v>
      </c>
      <c r="L1316">
        <v>0</v>
      </c>
      <c r="M1316">
        <v>0</v>
      </c>
      <c r="N1316">
        <v>1</v>
      </c>
      <c r="O1316">
        <v>0</v>
      </c>
      <c r="P1316">
        <v>0</v>
      </c>
      <c r="Q1316">
        <v>0</v>
      </c>
      <c r="R1316" t="s">
        <v>53</v>
      </c>
      <c r="S1316">
        <v>1</v>
      </c>
      <c r="T1316">
        <v>0</v>
      </c>
      <c r="U1316">
        <v>0</v>
      </c>
      <c r="V1316">
        <v>0</v>
      </c>
      <c r="W1316">
        <v>0</v>
      </c>
      <c r="X1316">
        <v>0</v>
      </c>
      <c r="Y1316">
        <v>0</v>
      </c>
      <c r="Z1316">
        <v>0</v>
      </c>
      <c r="AA1316">
        <v>61.9</v>
      </c>
      <c r="AB1316">
        <v>58</v>
      </c>
      <c r="AC1316">
        <v>1650</v>
      </c>
      <c r="AD1316">
        <v>7.4085305668946262</v>
      </c>
      <c r="AE1316">
        <f t="shared" si="61"/>
        <v>1649.9999999999998</v>
      </c>
      <c r="AF1316">
        <v>7.0763466261837689</v>
      </c>
      <c r="AG1316">
        <f t="shared" si="62"/>
        <v>1183.6363437744476</v>
      </c>
      <c r="AH1316">
        <v>0.33218394071085733</v>
      </c>
      <c r="AI1316">
        <v>1650</v>
      </c>
      <c r="AK1316">
        <v>1</v>
      </c>
      <c r="AL1316">
        <v>0</v>
      </c>
      <c r="AM1316">
        <v>5.74</v>
      </c>
      <c r="AN1316">
        <v>5.69</v>
      </c>
      <c r="AO1316">
        <v>3.54</v>
      </c>
    </row>
    <row r="1317" spans="1:41" x14ac:dyDescent="0.3">
      <c r="A1317">
        <v>1</v>
      </c>
      <c r="B1317">
        <v>0.43</v>
      </c>
      <c r="C1317">
        <f t="shared" si="60"/>
        <v>0.83061489223310514</v>
      </c>
      <c r="D1317" t="s">
        <v>52</v>
      </c>
      <c r="E1317">
        <v>0</v>
      </c>
      <c r="F1317">
        <v>0</v>
      </c>
      <c r="G1317">
        <v>0</v>
      </c>
      <c r="H1317">
        <v>0</v>
      </c>
      <c r="I1317">
        <v>1</v>
      </c>
      <c r="J1317" t="s">
        <v>48</v>
      </c>
      <c r="K1317">
        <v>0</v>
      </c>
      <c r="L1317">
        <v>0</v>
      </c>
      <c r="M1317">
        <v>1</v>
      </c>
      <c r="N1317">
        <v>0</v>
      </c>
      <c r="O1317">
        <v>0</v>
      </c>
      <c r="P1317">
        <v>0</v>
      </c>
      <c r="Q1317">
        <v>0</v>
      </c>
      <c r="R1317" t="s">
        <v>36</v>
      </c>
      <c r="S1317">
        <v>0</v>
      </c>
      <c r="T1317">
        <v>0</v>
      </c>
      <c r="U1317">
        <v>1</v>
      </c>
      <c r="V1317">
        <v>0</v>
      </c>
      <c r="W1317">
        <v>0</v>
      </c>
      <c r="X1317">
        <v>0</v>
      </c>
      <c r="Y1317">
        <v>0</v>
      </c>
      <c r="Z1317">
        <v>0</v>
      </c>
      <c r="AA1317">
        <v>62.9</v>
      </c>
      <c r="AB1317">
        <v>60</v>
      </c>
      <c r="AC1317">
        <v>792</v>
      </c>
      <c r="AD1317">
        <v>6.674561391814426</v>
      </c>
      <c r="AE1317">
        <f t="shared" si="61"/>
        <v>792.00000000000011</v>
      </c>
      <c r="AF1317">
        <v>6.8969956946441755</v>
      </c>
      <c r="AG1317">
        <f t="shared" si="62"/>
        <v>989.29809294306619</v>
      </c>
      <c r="AH1317">
        <v>-0.22243430282974952</v>
      </c>
      <c r="AI1317">
        <v>792</v>
      </c>
      <c r="AK1317">
        <v>1</v>
      </c>
      <c r="AL1317">
        <v>0</v>
      </c>
      <c r="AM1317">
        <v>4.7699999999999996</v>
      </c>
      <c r="AN1317">
        <v>4.8</v>
      </c>
      <c r="AO1317">
        <v>3.01</v>
      </c>
    </row>
    <row r="1318" spans="1:41" x14ac:dyDescent="0.3">
      <c r="A1318">
        <v>1</v>
      </c>
      <c r="B1318">
        <v>0.9</v>
      </c>
      <c r="C1318">
        <f t="shared" si="60"/>
        <v>0.97709755787710961</v>
      </c>
      <c r="D1318" t="s">
        <v>46</v>
      </c>
      <c r="E1318">
        <v>0</v>
      </c>
      <c r="F1318">
        <v>0</v>
      </c>
      <c r="G1318">
        <v>0</v>
      </c>
      <c r="H1318">
        <v>1</v>
      </c>
      <c r="I1318">
        <v>0</v>
      </c>
      <c r="J1318" t="s">
        <v>38</v>
      </c>
      <c r="K1318">
        <v>0</v>
      </c>
      <c r="L1318">
        <v>0</v>
      </c>
      <c r="M1318">
        <v>0</v>
      </c>
      <c r="N1318">
        <v>0</v>
      </c>
      <c r="O1318">
        <v>1</v>
      </c>
      <c r="P1318">
        <v>0</v>
      </c>
      <c r="Q1318">
        <v>0</v>
      </c>
      <c r="R1318" t="s">
        <v>49</v>
      </c>
      <c r="S1318">
        <v>0</v>
      </c>
      <c r="T1318">
        <v>0</v>
      </c>
      <c r="U1318">
        <v>0</v>
      </c>
      <c r="V1318">
        <v>0</v>
      </c>
      <c r="W1318">
        <v>0</v>
      </c>
      <c r="X1318">
        <v>1</v>
      </c>
      <c r="Y1318">
        <v>0</v>
      </c>
      <c r="Z1318">
        <v>0</v>
      </c>
      <c r="AA1318">
        <v>61.6</v>
      </c>
      <c r="AB1318">
        <v>58</v>
      </c>
      <c r="AC1318">
        <v>4032</v>
      </c>
      <c r="AD1318">
        <v>8.3020178097512041</v>
      </c>
      <c r="AE1318">
        <f t="shared" si="61"/>
        <v>4031.9999999999982</v>
      </c>
      <c r="AF1318">
        <v>8.1899070963483194</v>
      </c>
      <c r="AG1318">
        <f t="shared" si="62"/>
        <v>3604.3873701592461</v>
      </c>
      <c r="AH1318">
        <v>0.1121107134028847</v>
      </c>
      <c r="AI1318">
        <v>4032</v>
      </c>
      <c r="AK1318">
        <v>1</v>
      </c>
      <c r="AL1318">
        <v>0</v>
      </c>
      <c r="AM1318">
        <v>6.26</v>
      </c>
      <c r="AN1318">
        <v>6.18</v>
      </c>
      <c r="AO1318">
        <v>3.83</v>
      </c>
    </row>
    <row r="1319" spans="1:41" x14ac:dyDescent="0.3">
      <c r="A1319">
        <v>1</v>
      </c>
      <c r="B1319">
        <v>0.56000000000000005</v>
      </c>
      <c r="C1319">
        <f t="shared" si="60"/>
        <v>0.88029157857036111</v>
      </c>
      <c r="D1319" t="s">
        <v>37</v>
      </c>
      <c r="E1319">
        <v>0</v>
      </c>
      <c r="F1319">
        <v>0</v>
      </c>
      <c r="G1319">
        <v>1</v>
      </c>
      <c r="H1319">
        <v>0</v>
      </c>
      <c r="I1319">
        <v>0</v>
      </c>
      <c r="J1319" t="s">
        <v>47</v>
      </c>
      <c r="K1319">
        <v>0</v>
      </c>
      <c r="L1319">
        <v>0</v>
      </c>
      <c r="M1319">
        <v>0</v>
      </c>
      <c r="N1319">
        <v>1</v>
      </c>
      <c r="O1319">
        <v>0</v>
      </c>
      <c r="P1319">
        <v>0</v>
      </c>
      <c r="Q1319">
        <v>0</v>
      </c>
      <c r="R1319" t="s">
        <v>41</v>
      </c>
      <c r="S1319">
        <v>0</v>
      </c>
      <c r="T1319">
        <v>0</v>
      </c>
      <c r="U1319">
        <v>0</v>
      </c>
      <c r="V1319">
        <v>0</v>
      </c>
      <c r="W1319">
        <v>1</v>
      </c>
      <c r="X1319">
        <v>0</v>
      </c>
      <c r="Y1319">
        <v>0</v>
      </c>
      <c r="Z1319">
        <v>0</v>
      </c>
      <c r="AA1319">
        <v>60.7</v>
      </c>
      <c r="AB1319">
        <v>57</v>
      </c>
      <c r="AC1319">
        <v>1682</v>
      </c>
      <c r="AD1319">
        <v>7.4277388405328937</v>
      </c>
      <c r="AE1319">
        <f t="shared" si="61"/>
        <v>1682.0000000000005</v>
      </c>
      <c r="AF1319">
        <v>7.5777632426948891</v>
      </c>
      <c r="AG1319">
        <f t="shared" si="62"/>
        <v>1954.2528836825802</v>
      </c>
      <c r="AH1319">
        <v>-0.15002440216199542</v>
      </c>
      <c r="AI1319">
        <v>1682</v>
      </c>
      <c r="AK1319">
        <v>1</v>
      </c>
      <c r="AL1319">
        <v>0</v>
      </c>
      <c r="AM1319">
        <v>5.27</v>
      </c>
      <c r="AN1319">
        <v>5.34</v>
      </c>
      <c r="AO1319">
        <v>3.22</v>
      </c>
    </row>
    <row r="1320" spans="1:41" x14ac:dyDescent="0.3">
      <c r="A1320">
        <v>1</v>
      </c>
      <c r="B1320">
        <v>0.36</v>
      </c>
      <c r="C1320">
        <f t="shared" si="60"/>
        <v>0.79878687431266571</v>
      </c>
      <c r="D1320" t="s">
        <v>37</v>
      </c>
      <c r="E1320">
        <v>0</v>
      </c>
      <c r="F1320">
        <v>0</v>
      </c>
      <c r="G1320">
        <v>1</v>
      </c>
      <c r="H1320">
        <v>0</v>
      </c>
      <c r="I1320">
        <v>0</v>
      </c>
      <c r="J1320" t="s">
        <v>38</v>
      </c>
      <c r="K1320">
        <v>0</v>
      </c>
      <c r="L1320">
        <v>0</v>
      </c>
      <c r="M1320">
        <v>0</v>
      </c>
      <c r="N1320">
        <v>0</v>
      </c>
      <c r="O1320">
        <v>1</v>
      </c>
      <c r="P1320">
        <v>0</v>
      </c>
      <c r="Q1320">
        <v>0</v>
      </c>
      <c r="R1320" t="s">
        <v>36</v>
      </c>
      <c r="S1320">
        <v>0</v>
      </c>
      <c r="T1320">
        <v>0</v>
      </c>
      <c r="U1320">
        <v>1</v>
      </c>
      <c r="V1320">
        <v>0</v>
      </c>
      <c r="W1320">
        <v>0</v>
      </c>
      <c r="X1320">
        <v>0</v>
      </c>
      <c r="Y1320">
        <v>0</v>
      </c>
      <c r="Z1320">
        <v>0</v>
      </c>
      <c r="AA1320">
        <v>61.5</v>
      </c>
      <c r="AB1320">
        <v>57</v>
      </c>
      <c r="AC1320">
        <v>648</v>
      </c>
      <c r="AD1320">
        <v>6.4738906963522744</v>
      </c>
      <c r="AE1320">
        <f t="shared" si="61"/>
        <v>647.99999999999989</v>
      </c>
      <c r="AF1320">
        <v>6.4551419381583184</v>
      </c>
      <c r="AG1320">
        <f t="shared" si="62"/>
        <v>635.96398740399229</v>
      </c>
      <c r="AH1320">
        <v>1.874875819395605E-2</v>
      </c>
      <c r="AI1320">
        <v>648</v>
      </c>
      <c r="AK1320">
        <v>1</v>
      </c>
      <c r="AL1320">
        <v>0</v>
      </c>
      <c r="AM1320">
        <v>4.5999999999999996</v>
      </c>
      <c r="AN1320">
        <v>4.57</v>
      </c>
      <c r="AO1320">
        <v>2.82</v>
      </c>
    </row>
    <row r="1321" spans="1:41" x14ac:dyDescent="0.3">
      <c r="A1321">
        <v>1</v>
      </c>
      <c r="B1321">
        <v>0.43</v>
      </c>
      <c r="C1321">
        <f t="shared" si="60"/>
        <v>0.83061489223310514</v>
      </c>
      <c r="D1321" t="s">
        <v>46</v>
      </c>
      <c r="E1321">
        <v>0</v>
      </c>
      <c r="F1321">
        <v>0</v>
      </c>
      <c r="G1321">
        <v>0</v>
      </c>
      <c r="H1321">
        <v>1</v>
      </c>
      <c r="I1321">
        <v>0</v>
      </c>
      <c r="J1321" t="s">
        <v>47</v>
      </c>
      <c r="K1321">
        <v>0</v>
      </c>
      <c r="L1321">
        <v>0</v>
      </c>
      <c r="M1321">
        <v>0</v>
      </c>
      <c r="N1321">
        <v>1</v>
      </c>
      <c r="O1321">
        <v>0</v>
      </c>
      <c r="P1321">
        <v>0</v>
      </c>
      <c r="Q1321">
        <v>0</v>
      </c>
      <c r="R1321" t="s">
        <v>49</v>
      </c>
      <c r="S1321">
        <v>0</v>
      </c>
      <c r="T1321">
        <v>0</v>
      </c>
      <c r="U1321">
        <v>0</v>
      </c>
      <c r="V1321">
        <v>0</v>
      </c>
      <c r="W1321">
        <v>0</v>
      </c>
      <c r="X1321">
        <v>1</v>
      </c>
      <c r="Y1321">
        <v>0</v>
      </c>
      <c r="Z1321">
        <v>0</v>
      </c>
      <c r="AA1321">
        <v>61.1</v>
      </c>
      <c r="AB1321">
        <v>58</v>
      </c>
      <c r="AC1321">
        <v>867</v>
      </c>
      <c r="AD1321">
        <v>6.7650389767805414</v>
      </c>
      <c r="AE1321">
        <f t="shared" si="61"/>
        <v>866.99999999999966</v>
      </c>
      <c r="AF1321">
        <v>6.9834801966226738</v>
      </c>
      <c r="AG1321">
        <f t="shared" si="62"/>
        <v>1078.6658114055824</v>
      </c>
      <c r="AH1321">
        <v>-0.21844121984213238</v>
      </c>
      <c r="AI1321">
        <v>867</v>
      </c>
      <c r="AK1321">
        <v>1</v>
      </c>
      <c r="AL1321">
        <v>0</v>
      </c>
      <c r="AM1321">
        <v>4.84</v>
      </c>
      <c r="AN1321">
        <v>4.88</v>
      </c>
      <c r="AO1321">
        <v>2.97</v>
      </c>
    </row>
    <row r="1322" spans="1:41" x14ac:dyDescent="0.3">
      <c r="A1322">
        <v>1</v>
      </c>
      <c r="B1322">
        <v>0.32</v>
      </c>
      <c r="C1322">
        <f t="shared" si="60"/>
        <v>0.77836353222053056</v>
      </c>
      <c r="D1322" t="s">
        <v>37</v>
      </c>
      <c r="E1322">
        <v>0</v>
      </c>
      <c r="F1322">
        <v>0</v>
      </c>
      <c r="G1322">
        <v>1</v>
      </c>
      <c r="H1322">
        <v>0</v>
      </c>
      <c r="I1322">
        <v>0</v>
      </c>
      <c r="J1322" t="s">
        <v>48</v>
      </c>
      <c r="K1322">
        <v>0</v>
      </c>
      <c r="L1322">
        <v>0</v>
      </c>
      <c r="M1322">
        <v>1</v>
      </c>
      <c r="N1322">
        <v>0</v>
      </c>
      <c r="O1322">
        <v>0</v>
      </c>
      <c r="P1322">
        <v>0</v>
      </c>
      <c r="Q1322">
        <v>0</v>
      </c>
      <c r="R1322" t="s">
        <v>39</v>
      </c>
      <c r="S1322">
        <v>0</v>
      </c>
      <c r="T1322">
        <v>0</v>
      </c>
      <c r="U1322">
        <v>0</v>
      </c>
      <c r="V1322">
        <v>0</v>
      </c>
      <c r="W1322">
        <v>0</v>
      </c>
      <c r="X1322">
        <v>0</v>
      </c>
      <c r="Y1322">
        <v>0</v>
      </c>
      <c r="Z1322">
        <v>1</v>
      </c>
      <c r="AA1322">
        <v>61.9</v>
      </c>
      <c r="AB1322">
        <v>57</v>
      </c>
      <c r="AC1322">
        <v>1008</v>
      </c>
      <c r="AD1322">
        <v>6.9157234486313142</v>
      </c>
      <c r="AE1322">
        <f t="shared" si="61"/>
        <v>1008.0000000000002</v>
      </c>
      <c r="AF1322">
        <v>6.7860209420104862</v>
      </c>
      <c r="AG1322">
        <f t="shared" si="62"/>
        <v>885.38355093699749</v>
      </c>
      <c r="AH1322">
        <v>0.12970250662082794</v>
      </c>
      <c r="AI1322">
        <v>1008</v>
      </c>
      <c r="AK1322">
        <v>1</v>
      </c>
      <c r="AL1322">
        <v>0</v>
      </c>
      <c r="AM1322">
        <v>4.3899999999999997</v>
      </c>
      <c r="AN1322">
        <v>4.3600000000000003</v>
      </c>
      <c r="AO1322">
        <v>2.71</v>
      </c>
    </row>
    <row r="1323" spans="1:41" x14ac:dyDescent="0.3">
      <c r="A1323">
        <v>1</v>
      </c>
      <c r="B1323">
        <v>0.3</v>
      </c>
      <c r="C1323">
        <f t="shared" si="60"/>
        <v>0.76739499771787789</v>
      </c>
      <c r="D1323" t="s">
        <v>46</v>
      </c>
      <c r="E1323">
        <v>0</v>
      </c>
      <c r="F1323">
        <v>0</v>
      </c>
      <c r="G1323">
        <v>0</v>
      </c>
      <c r="H1323">
        <v>1</v>
      </c>
      <c r="I1323">
        <v>0</v>
      </c>
      <c r="J1323" t="s">
        <v>48</v>
      </c>
      <c r="K1323">
        <v>0</v>
      </c>
      <c r="L1323">
        <v>0</v>
      </c>
      <c r="M1323">
        <v>1</v>
      </c>
      <c r="N1323">
        <v>0</v>
      </c>
      <c r="O1323">
        <v>0</v>
      </c>
      <c r="P1323">
        <v>0</v>
      </c>
      <c r="Q1323">
        <v>0</v>
      </c>
      <c r="R1323" t="s">
        <v>49</v>
      </c>
      <c r="S1323">
        <v>0</v>
      </c>
      <c r="T1323">
        <v>0</v>
      </c>
      <c r="U1323">
        <v>0</v>
      </c>
      <c r="V1323">
        <v>0</v>
      </c>
      <c r="W1323">
        <v>0</v>
      </c>
      <c r="X1323">
        <v>1</v>
      </c>
      <c r="Y1323">
        <v>0</v>
      </c>
      <c r="Z1323">
        <v>0</v>
      </c>
      <c r="AA1323">
        <v>61.8</v>
      </c>
      <c r="AB1323">
        <v>60</v>
      </c>
      <c r="AC1323">
        <v>673</v>
      </c>
      <c r="AD1323">
        <v>6.5117453296447279</v>
      </c>
      <c r="AE1323">
        <f t="shared" si="61"/>
        <v>673</v>
      </c>
      <c r="AF1323">
        <v>6.4251986406940134</v>
      </c>
      <c r="AG1323">
        <f t="shared" si="62"/>
        <v>617.20340707993455</v>
      </c>
      <c r="AH1323">
        <v>8.654668895071449E-2</v>
      </c>
      <c r="AI1323">
        <v>673</v>
      </c>
      <c r="AK1323">
        <v>1</v>
      </c>
      <c r="AL1323">
        <v>0</v>
      </c>
      <c r="AM1323">
        <v>4.3</v>
      </c>
      <c r="AN1323">
        <v>4.2699999999999996</v>
      </c>
      <c r="AO1323">
        <v>2.65</v>
      </c>
    </row>
    <row r="1324" spans="1:41" x14ac:dyDescent="0.3">
      <c r="A1324">
        <v>1</v>
      </c>
      <c r="B1324">
        <v>0.72</v>
      </c>
      <c r="C1324">
        <f t="shared" si="60"/>
        <v>0.93030941457244143</v>
      </c>
      <c r="D1324" t="s">
        <v>52</v>
      </c>
      <c r="E1324">
        <v>0</v>
      </c>
      <c r="F1324">
        <v>0</v>
      </c>
      <c r="G1324">
        <v>0</v>
      </c>
      <c r="H1324">
        <v>0</v>
      </c>
      <c r="I1324">
        <v>1</v>
      </c>
      <c r="J1324" t="s">
        <v>40</v>
      </c>
      <c r="K1324">
        <v>0</v>
      </c>
      <c r="L1324">
        <v>1</v>
      </c>
      <c r="M1324">
        <v>0</v>
      </c>
      <c r="N1324">
        <v>0</v>
      </c>
      <c r="O1324">
        <v>0</v>
      </c>
      <c r="P1324">
        <v>0</v>
      </c>
      <c r="Q1324">
        <v>0</v>
      </c>
      <c r="R1324" t="s">
        <v>49</v>
      </c>
      <c r="S1324">
        <v>0</v>
      </c>
      <c r="T1324">
        <v>0</v>
      </c>
      <c r="U1324">
        <v>0</v>
      </c>
      <c r="V1324">
        <v>0</v>
      </c>
      <c r="W1324">
        <v>0</v>
      </c>
      <c r="X1324">
        <v>1</v>
      </c>
      <c r="Y1324">
        <v>0</v>
      </c>
      <c r="Z1324">
        <v>0</v>
      </c>
      <c r="AA1324">
        <v>59.8</v>
      </c>
      <c r="AB1324">
        <v>57</v>
      </c>
      <c r="AC1324">
        <v>3270</v>
      </c>
      <c r="AD1324">
        <v>8.0925452638912994</v>
      </c>
      <c r="AE1324">
        <f t="shared" si="61"/>
        <v>3270.0000000000009</v>
      </c>
      <c r="AF1324">
        <v>7.9774076551735522</v>
      </c>
      <c r="AG1324">
        <f t="shared" si="62"/>
        <v>2914.3662207819348</v>
      </c>
      <c r="AH1324">
        <v>0.11513760871774714</v>
      </c>
      <c r="AI1324">
        <v>3270</v>
      </c>
      <c r="AK1324">
        <v>1</v>
      </c>
      <c r="AL1324">
        <v>0</v>
      </c>
      <c r="AM1324">
        <v>5.84</v>
      </c>
      <c r="AN1324">
        <v>5.89</v>
      </c>
      <c r="AO1324">
        <v>3.51</v>
      </c>
    </row>
    <row r="1325" spans="1:41" x14ac:dyDescent="0.3">
      <c r="A1325">
        <v>1</v>
      </c>
      <c r="B1325">
        <v>0.5</v>
      </c>
      <c r="C1325">
        <f t="shared" si="60"/>
        <v>0.85862494972146253</v>
      </c>
      <c r="D1325" t="s">
        <v>37</v>
      </c>
      <c r="E1325">
        <v>0</v>
      </c>
      <c r="F1325">
        <v>0</v>
      </c>
      <c r="G1325">
        <v>1</v>
      </c>
      <c r="H1325">
        <v>0</v>
      </c>
      <c r="I1325">
        <v>0</v>
      </c>
      <c r="J1325" t="s">
        <v>38</v>
      </c>
      <c r="K1325">
        <v>0</v>
      </c>
      <c r="L1325">
        <v>0</v>
      </c>
      <c r="M1325">
        <v>0</v>
      </c>
      <c r="N1325">
        <v>0</v>
      </c>
      <c r="O1325">
        <v>1</v>
      </c>
      <c r="P1325">
        <v>0</v>
      </c>
      <c r="Q1325">
        <v>0</v>
      </c>
      <c r="R1325" t="s">
        <v>36</v>
      </c>
      <c r="S1325">
        <v>0</v>
      </c>
      <c r="T1325">
        <v>0</v>
      </c>
      <c r="U1325">
        <v>1</v>
      </c>
      <c r="V1325">
        <v>0</v>
      </c>
      <c r="W1325">
        <v>0</v>
      </c>
      <c r="X1325">
        <v>0</v>
      </c>
      <c r="Y1325">
        <v>0</v>
      </c>
      <c r="Z1325">
        <v>0</v>
      </c>
      <c r="AA1325">
        <v>62.4</v>
      </c>
      <c r="AB1325">
        <v>56</v>
      </c>
      <c r="AC1325">
        <v>1140</v>
      </c>
      <c r="AD1325">
        <v>7.0387835413885416</v>
      </c>
      <c r="AE1325">
        <f t="shared" si="61"/>
        <v>1140.0000000000005</v>
      </c>
      <c r="AF1325">
        <v>7.0376930329480771</v>
      </c>
      <c r="AG1325">
        <f t="shared" si="62"/>
        <v>1138.7574979804738</v>
      </c>
      <c r="AH1325">
        <v>1.0905084404644327E-3</v>
      </c>
      <c r="AI1325">
        <v>1140</v>
      </c>
      <c r="AK1325">
        <v>1</v>
      </c>
      <c r="AL1325">
        <v>0</v>
      </c>
      <c r="AM1325">
        <v>5.07</v>
      </c>
      <c r="AN1325">
        <v>5.09</v>
      </c>
      <c r="AO1325">
        <v>3.17</v>
      </c>
    </row>
    <row r="1326" spans="1:41" x14ac:dyDescent="0.3">
      <c r="A1326">
        <v>1</v>
      </c>
      <c r="B1326">
        <v>0.93</v>
      </c>
      <c r="C1326">
        <f t="shared" si="60"/>
        <v>0.98416836359225979</v>
      </c>
      <c r="D1326" t="s">
        <v>34</v>
      </c>
      <c r="E1326">
        <v>0</v>
      </c>
      <c r="F1326">
        <v>1</v>
      </c>
      <c r="G1326">
        <v>0</v>
      </c>
      <c r="H1326">
        <v>0</v>
      </c>
      <c r="I1326">
        <v>0</v>
      </c>
      <c r="J1326" t="s">
        <v>35</v>
      </c>
      <c r="K1326">
        <v>0</v>
      </c>
      <c r="L1326">
        <v>0</v>
      </c>
      <c r="M1326">
        <v>0</v>
      </c>
      <c r="N1326">
        <v>0</v>
      </c>
      <c r="O1326">
        <v>0</v>
      </c>
      <c r="P1326">
        <v>0</v>
      </c>
      <c r="Q1326">
        <v>1</v>
      </c>
      <c r="R1326" t="s">
        <v>36</v>
      </c>
      <c r="S1326">
        <v>0</v>
      </c>
      <c r="T1326">
        <v>0</v>
      </c>
      <c r="U1326">
        <v>1</v>
      </c>
      <c r="V1326">
        <v>0</v>
      </c>
      <c r="W1326">
        <v>0</v>
      </c>
      <c r="X1326">
        <v>0</v>
      </c>
      <c r="Y1326">
        <v>0</v>
      </c>
      <c r="Z1326">
        <v>0</v>
      </c>
      <c r="AA1326">
        <v>63.7</v>
      </c>
      <c r="AB1326">
        <v>54</v>
      </c>
      <c r="AC1326">
        <v>2438</v>
      </c>
      <c r="AD1326">
        <v>7.7989333100412166</v>
      </c>
      <c r="AE1326">
        <f t="shared" si="61"/>
        <v>2437.9999999999995</v>
      </c>
      <c r="AF1326">
        <v>7.8362170929682406</v>
      </c>
      <c r="AG1326">
        <f t="shared" si="62"/>
        <v>2530.6136278569079</v>
      </c>
      <c r="AH1326">
        <v>-3.7283782927024056E-2</v>
      </c>
      <c r="AI1326">
        <v>2438</v>
      </c>
      <c r="AK1326">
        <v>1</v>
      </c>
      <c r="AL1326">
        <v>0</v>
      </c>
      <c r="AM1326">
        <v>6.15</v>
      </c>
      <c r="AN1326">
        <v>6.09</v>
      </c>
      <c r="AO1326">
        <v>3.9</v>
      </c>
    </row>
    <row r="1327" spans="1:41" x14ac:dyDescent="0.3">
      <c r="A1327">
        <v>1</v>
      </c>
      <c r="B1327">
        <v>0.32</v>
      </c>
      <c r="C1327">
        <f t="shared" si="60"/>
        <v>0.77836353222053056</v>
      </c>
      <c r="D1327" t="s">
        <v>37</v>
      </c>
      <c r="E1327">
        <v>0</v>
      </c>
      <c r="F1327">
        <v>0</v>
      </c>
      <c r="G1327">
        <v>1</v>
      </c>
      <c r="H1327">
        <v>0</v>
      </c>
      <c r="I1327">
        <v>0</v>
      </c>
      <c r="J1327" t="s">
        <v>47</v>
      </c>
      <c r="K1327">
        <v>0</v>
      </c>
      <c r="L1327">
        <v>0</v>
      </c>
      <c r="M1327">
        <v>0</v>
      </c>
      <c r="N1327">
        <v>1</v>
      </c>
      <c r="O1327">
        <v>0</v>
      </c>
      <c r="P1327">
        <v>0</v>
      </c>
      <c r="Q1327">
        <v>0</v>
      </c>
      <c r="R1327" t="s">
        <v>41</v>
      </c>
      <c r="S1327">
        <v>0</v>
      </c>
      <c r="T1327">
        <v>0</v>
      </c>
      <c r="U1327">
        <v>0</v>
      </c>
      <c r="V1327">
        <v>0</v>
      </c>
      <c r="W1327">
        <v>1</v>
      </c>
      <c r="X1327">
        <v>0</v>
      </c>
      <c r="Y1327">
        <v>0</v>
      </c>
      <c r="Z1327">
        <v>0</v>
      </c>
      <c r="AA1327">
        <v>61.9</v>
      </c>
      <c r="AB1327">
        <v>55</v>
      </c>
      <c r="AC1327">
        <v>602</v>
      </c>
      <c r="AD1327">
        <v>6.4002574453088208</v>
      </c>
      <c r="AE1327">
        <f t="shared" si="61"/>
        <v>601.99999999999989</v>
      </c>
      <c r="AF1327">
        <v>6.5613150871046901</v>
      </c>
      <c r="AG1327">
        <f t="shared" si="62"/>
        <v>707.20111439338257</v>
      </c>
      <c r="AH1327">
        <v>-0.16105764179586934</v>
      </c>
      <c r="AI1327">
        <v>602</v>
      </c>
      <c r="AK1327">
        <v>1</v>
      </c>
      <c r="AL1327">
        <v>0</v>
      </c>
      <c r="AM1327">
        <v>4.4000000000000004</v>
      </c>
      <c r="AN1327">
        <v>4.42</v>
      </c>
      <c r="AO1327">
        <v>2.73</v>
      </c>
    </row>
    <row r="1328" spans="1:41" x14ac:dyDescent="0.3">
      <c r="A1328">
        <v>1</v>
      </c>
      <c r="B1328">
        <v>0.5</v>
      </c>
      <c r="C1328">
        <f t="shared" si="60"/>
        <v>0.85862494972146253</v>
      </c>
      <c r="D1328" t="s">
        <v>34</v>
      </c>
      <c r="E1328">
        <v>0</v>
      </c>
      <c r="F1328">
        <v>1</v>
      </c>
      <c r="G1328">
        <v>0</v>
      </c>
      <c r="H1328">
        <v>0</v>
      </c>
      <c r="I1328">
        <v>0</v>
      </c>
      <c r="J1328" t="s">
        <v>38</v>
      </c>
      <c r="K1328">
        <v>0</v>
      </c>
      <c r="L1328">
        <v>0</v>
      </c>
      <c r="M1328">
        <v>0</v>
      </c>
      <c r="N1328">
        <v>0</v>
      </c>
      <c r="O1328">
        <v>1</v>
      </c>
      <c r="P1328">
        <v>0</v>
      </c>
      <c r="Q1328">
        <v>0</v>
      </c>
      <c r="R1328" t="s">
        <v>39</v>
      </c>
      <c r="S1328">
        <v>0</v>
      </c>
      <c r="T1328">
        <v>0</v>
      </c>
      <c r="U1328">
        <v>0</v>
      </c>
      <c r="V1328">
        <v>0</v>
      </c>
      <c r="W1328">
        <v>0</v>
      </c>
      <c r="X1328">
        <v>0</v>
      </c>
      <c r="Y1328">
        <v>0</v>
      </c>
      <c r="Z1328">
        <v>1</v>
      </c>
      <c r="AA1328">
        <v>61.9</v>
      </c>
      <c r="AB1328">
        <v>64.3</v>
      </c>
      <c r="AC1328">
        <v>1362</v>
      </c>
      <c r="AD1328">
        <v>7.2167094867094574</v>
      </c>
      <c r="AE1328">
        <f t="shared" si="61"/>
        <v>1361.9999999999998</v>
      </c>
      <c r="AF1328">
        <v>7.3482140557822575</v>
      </c>
      <c r="AG1328">
        <f t="shared" si="62"/>
        <v>1553.4197279894806</v>
      </c>
      <c r="AH1328">
        <v>-0.13150456907280006</v>
      </c>
      <c r="AI1328">
        <v>1362</v>
      </c>
      <c r="AK1328">
        <v>1</v>
      </c>
      <c r="AL1328">
        <v>0</v>
      </c>
      <c r="AM1328">
        <v>5.01</v>
      </c>
      <c r="AN1328">
        <v>5.03</v>
      </c>
      <c r="AO1328">
        <v>3.11</v>
      </c>
    </row>
    <row r="1329" spans="1:41" x14ac:dyDescent="0.3">
      <c r="A1329">
        <v>1</v>
      </c>
      <c r="B1329">
        <v>0.3</v>
      </c>
      <c r="C1329">
        <f t="shared" si="60"/>
        <v>0.76739499771787789</v>
      </c>
      <c r="D1329" t="s">
        <v>46</v>
      </c>
      <c r="E1329">
        <v>0</v>
      </c>
      <c r="F1329">
        <v>0</v>
      </c>
      <c r="G1329">
        <v>0</v>
      </c>
      <c r="H1329">
        <v>1</v>
      </c>
      <c r="I1329">
        <v>0</v>
      </c>
      <c r="J1329" t="s">
        <v>51</v>
      </c>
      <c r="K1329">
        <v>1</v>
      </c>
      <c r="L1329">
        <v>0</v>
      </c>
      <c r="M1329">
        <v>0</v>
      </c>
      <c r="N1329">
        <v>0</v>
      </c>
      <c r="O1329">
        <v>0</v>
      </c>
      <c r="P1329">
        <v>0</v>
      </c>
      <c r="Q1329">
        <v>0</v>
      </c>
      <c r="R1329" t="s">
        <v>49</v>
      </c>
      <c r="S1329">
        <v>0</v>
      </c>
      <c r="T1329">
        <v>0</v>
      </c>
      <c r="U1329">
        <v>0</v>
      </c>
      <c r="V1329">
        <v>0</v>
      </c>
      <c r="W1329">
        <v>0</v>
      </c>
      <c r="X1329">
        <v>1</v>
      </c>
      <c r="Y1329">
        <v>0</v>
      </c>
      <c r="Z1329">
        <v>0</v>
      </c>
      <c r="AA1329">
        <v>62.9</v>
      </c>
      <c r="AB1329">
        <v>59</v>
      </c>
      <c r="AC1329">
        <v>911</v>
      </c>
      <c r="AD1329">
        <v>6.8145428972599582</v>
      </c>
      <c r="AE1329">
        <f t="shared" si="61"/>
        <v>910.99999999999989</v>
      </c>
      <c r="AF1329">
        <v>6.5112415139484057</v>
      </c>
      <c r="AG1329">
        <f t="shared" si="62"/>
        <v>672.66101743591378</v>
      </c>
      <c r="AH1329">
        <v>0.30330138331155254</v>
      </c>
      <c r="AI1329">
        <v>911</v>
      </c>
      <c r="AK1329">
        <v>1</v>
      </c>
      <c r="AL1329">
        <v>0</v>
      </c>
      <c r="AM1329">
        <v>4.2699999999999996</v>
      </c>
      <c r="AN1329">
        <v>4.22</v>
      </c>
      <c r="AO1329">
        <v>2.67</v>
      </c>
    </row>
    <row r="1330" spans="1:41" x14ac:dyDescent="0.3">
      <c r="A1330">
        <v>1</v>
      </c>
      <c r="B1330">
        <v>0.7</v>
      </c>
      <c r="C1330">
        <f t="shared" si="60"/>
        <v>0.9245641699070527</v>
      </c>
      <c r="D1330" t="s">
        <v>37</v>
      </c>
      <c r="E1330">
        <v>0</v>
      </c>
      <c r="F1330">
        <v>0</v>
      </c>
      <c r="G1330">
        <v>1</v>
      </c>
      <c r="H1330">
        <v>0</v>
      </c>
      <c r="I1330">
        <v>0</v>
      </c>
      <c r="J1330" t="s">
        <v>47</v>
      </c>
      <c r="K1330">
        <v>0</v>
      </c>
      <c r="L1330">
        <v>0</v>
      </c>
      <c r="M1330">
        <v>0</v>
      </c>
      <c r="N1330">
        <v>1</v>
      </c>
      <c r="O1330">
        <v>0</v>
      </c>
      <c r="P1330">
        <v>0</v>
      </c>
      <c r="Q1330">
        <v>0</v>
      </c>
      <c r="R1330" t="s">
        <v>36</v>
      </c>
      <c r="S1330">
        <v>0</v>
      </c>
      <c r="T1330">
        <v>0</v>
      </c>
      <c r="U1330">
        <v>1</v>
      </c>
      <c r="V1330">
        <v>0</v>
      </c>
      <c r="W1330">
        <v>0</v>
      </c>
      <c r="X1330">
        <v>0</v>
      </c>
      <c r="Y1330">
        <v>0</v>
      </c>
      <c r="Z1330">
        <v>0</v>
      </c>
      <c r="AA1330">
        <v>61.9</v>
      </c>
      <c r="AB1330">
        <v>58</v>
      </c>
      <c r="AC1330">
        <v>2567</v>
      </c>
      <c r="AD1330">
        <v>7.8504931808711405</v>
      </c>
      <c r="AE1330">
        <f t="shared" si="61"/>
        <v>2567</v>
      </c>
      <c r="AF1330">
        <v>7.7609526372258557</v>
      </c>
      <c r="AG1330">
        <f t="shared" si="62"/>
        <v>2347.1395130531141</v>
      </c>
      <c r="AH1330">
        <v>8.9540543645284743E-2</v>
      </c>
      <c r="AI1330">
        <v>2567</v>
      </c>
      <c r="AK1330">
        <v>1</v>
      </c>
      <c r="AL1330">
        <v>0</v>
      </c>
      <c r="AM1330">
        <v>5.66</v>
      </c>
      <c r="AN1330">
        <v>5.69</v>
      </c>
      <c r="AO1330">
        <v>3.51</v>
      </c>
    </row>
    <row r="1331" spans="1:41" x14ac:dyDescent="0.3">
      <c r="A1331">
        <v>1</v>
      </c>
      <c r="B1331">
        <v>0.54</v>
      </c>
      <c r="C1331">
        <f t="shared" si="60"/>
        <v>0.8732797462273717</v>
      </c>
      <c r="D1331" t="s">
        <v>34</v>
      </c>
      <c r="E1331">
        <v>0</v>
      </c>
      <c r="F1331">
        <v>1</v>
      </c>
      <c r="G1331">
        <v>0</v>
      </c>
      <c r="H1331">
        <v>0</v>
      </c>
      <c r="I1331">
        <v>0</v>
      </c>
      <c r="J1331" t="s">
        <v>51</v>
      </c>
      <c r="K1331">
        <v>1</v>
      </c>
      <c r="L1331">
        <v>0</v>
      </c>
      <c r="M1331">
        <v>0</v>
      </c>
      <c r="N1331">
        <v>0</v>
      </c>
      <c r="O1331">
        <v>0</v>
      </c>
      <c r="P1331">
        <v>0</v>
      </c>
      <c r="Q1331">
        <v>0</v>
      </c>
      <c r="R1331" t="s">
        <v>36</v>
      </c>
      <c r="S1331">
        <v>0</v>
      </c>
      <c r="T1331">
        <v>0</v>
      </c>
      <c r="U1331">
        <v>1</v>
      </c>
      <c r="V1331">
        <v>0</v>
      </c>
      <c r="W1331">
        <v>0</v>
      </c>
      <c r="X1331">
        <v>0</v>
      </c>
      <c r="Y1331">
        <v>0</v>
      </c>
      <c r="Z1331">
        <v>0</v>
      </c>
      <c r="AA1331">
        <v>57.9</v>
      </c>
      <c r="AB1331">
        <v>60</v>
      </c>
      <c r="AC1331">
        <v>1767</v>
      </c>
      <c r="AD1331">
        <v>7.4770384723196965</v>
      </c>
      <c r="AE1331">
        <f t="shared" si="61"/>
        <v>1767.0000000000002</v>
      </c>
      <c r="AF1331">
        <v>7.3211307116459974</v>
      </c>
      <c r="AG1331">
        <f t="shared" si="62"/>
        <v>1511.9125407482254</v>
      </c>
      <c r="AH1331">
        <v>0.15590776067369916</v>
      </c>
      <c r="AI1331">
        <v>1767</v>
      </c>
      <c r="AK1331">
        <v>1</v>
      </c>
      <c r="AL1331">
        <v>0</v>
      </c>
      <c r="AM1331">
        <v>5.36</v>
      </c>
      <c r="AN1331">
        <v>5.39</v>
      </c>
      <c r="AO1331">
        <v>3.11</v>
      </c>
    </row>
    <row r="1332" spans="1:41" x14ac:dyDescent="0.3">
      <c r="A1332">
        <v>1</v>
      </c>
      <c r="B1332">
        <v>0.32</v>
      </c>
      <c r="C1332">
        <f t="shared" si="60"/>
        <v>0.77836353222053056</v>
      </c>
      <c r="D1332" t="s">
        <v>52</v>
      </c>
      <c r="E1332">
        <v>0</v>
      </c>
      <c r="F1332">
        <v>0</v>
      </c>
      <c r="G1332">
        <v>0</v>
      </c>
      <c r="H1332">
        <v>0</v>
      </c>
      <c r="I1332">
        <v>1</v>
      </c>
      <c r="J1332" t="s">
        <v>48</v>
      </c>
      <c r="K1332">
        <v>0</v>
      </c>
      <c r="L1332">
        <v>0</v>
      </c>
      <c r="M1332">
        <v>1</v>
      </c>
      <c r="N1332">
        <v>0</v>
      </c>
      <c r="O1332">
        <v>0</v>
      </c>
      <c r="P1332">
        <v>0</v>
      </c>
      <c r="Q1332">
        <v>0</v>
      </c>
      <c r="R1332" t="s">
        <v>49</v>
      </c>
      <c r="S1332">
        <v>0</v>
      </c>
      <c r="T1332">
        <v>0</v>
      </c>
      <c r="U1332">
        <v>0</v>
      </c>
      <c r="V1332">
        <v>0</v>
      </c>
      <c r="W1332">
        <v>0</v>
      </c>
      <c r="X1332">
        <v>1</v>
      </c>
      <c r="Y1332">
        <v>0</v>
      </c>
      <c r="Z1332">
        <v>0</v>
      </c>
      <c r="AA1332">
        <v>58.8</v>
      </c>
      <c r="AB1332">
        <v>62</v>
      </c>
      <c r="AC1332">
        <v>602</v>
      </c>
      <c r="AD1332">
        <v>6.4002574453088208</v>
      </c>
      <c r="AE1332">
        <f t="shared" si="61"/>
        <v>601.99999999999989</v>
      </c>
      <c r="AF1332">
        <v>6.5477550327539316</v>
      </c>
      <c r="AG1332">
        <f t="shared" si="62"/>
        <v>697.67615428346244</v>
      </c>
      <c r="AH1332">
        <v>-0.14749758744511077</v>
      </c>
      <c r="AI1332">
        <v>602</v>
      </c>
      <c r="AK1332">
        <v>1</v>
      </c>
      <c r="AL1332">
        <v>0</v>
      </c>
      <c r="AM1332">
        <v>4.43</v>
      </c>
      <c r="AN1332">
        <v>4.4800000000000004</v>
      </c>
      <c r="AO1332">
        <v>2.62</v>
      </c>
    </row>
    <row r="1333" spans="1:41" x14ac:dyDescent="0.3">
      <c r="A1333">
        <v>1</v>
      </c>
      <c r="B1333">
        <v>0.5</v>
      </c>
      <c r="C1333">
        <f t="shared" si="60"/>
        <v>0.85862494972146253</v>
      </c>
      <c r="D1333" t="s">
        <v>52</v>
      </c>
      <c r="E1333">
        <v>0</v>
      </c>
      <c r="F1333">
        <v>0</v>
      </c>
      <c r="G1333">
        <v>0</v>
      </c>
      <c r="H1333">
        <v>0</v>
      </c>
      <c r="I1333">
        <v>1</v>
      </c>
      <c r="J1333" t="s">
        <v>40</v>
      </c>
      <c r="K1333">
        <v>0</v>
      </c>
      <c r="L1333">
        <v>1</v>
      </c>
      <c r="M1333">
        <v>0</v>
      </c>
      <c r="N1333">
        <v>0</v>
      </c>
      <c r="O1333">
        <v>0</v>
      </c>
      <c r="P1333">
        <v>0</v>
      </c>
      <c r="Q1333">
        <v>0</v>
      </c>
      <c r="R1333" t="s">
        <v>49</v>
      </c>
      <c r="S1333">
        <v>0</v>
      </c>
      <c r="T1333">
        <v>0</v>
      </c>
      <c r="U1333">
        <v>0</v>
      </c>
      <c r="V1333">
        <v>0</v>
      </c>
      <c r="W1333">
        <v>0</v>
      </c>
      <c r="X1333">
        <v>1</v>
      </c>
      <c r="Y1333">
        <v>0</v>
      </c>
      <c r="Z1333">
        <v>0</v>
      </c>
      <c r="AA1333">
        <v>61.3</v>
      </c>
      <c r="AB1333">
        <v>59</v>
      </c>
      <c r="AC1333">
        <v>1624</v>
      </c>
      <c r="AD1333">
        <v>7.3926475207216233</v>
      </c>
      <c r="AE1333">
        <f t="shared" si="61"/>
        <v>1624.0000000000002</v>
      </c>
      <c r="AF1333">
        <v>7.3686493711991705</v>
      </c>
      <c r="AG1333">
        <f t="shared" si="62"/>
        <v>1585.4909265594911</v>
      </c>
      <c r="AH1333">
        <v>2.3998149522452827E-2</v>
      </c>
      <c r="AI1333">
        <v>1624</v>
      </c>
      <c r="AK1333">
        <v>1</v>
      </c>
      <c r="AL1333">
        <v>0</v>
      </c>
      <c r="AM1333">
        <v>5.05</v>
      </c>
      <c r="AN1333">
        <v>5.0999999999999996</v>
      </c>
      <c r="AO1333">
        <v>3.11</v>
      </c>
    </row>
    <row r="1334" spans="1:41" x14ac:dyDescent="0.3">
      <c r="A1334">
        <v>1</v>
      </c>
      <c r="B1334">
        <v>0.33</v>
      </c>
      <c r="C1334">
        <f t="shared" si="60"/>
        <v>0.78364833533306566</v>
      </c>
      <c r="D1334" t="s">
        <v>37</v>
      </c>
      <c r="E1334">
        <v>0</v>
      </c>
      <c r="F1334">
        <v>0</v>
      </c>
      <c r="G1334">
        <v>1</v>
      </c>
      <c r="H1334">
        <v>0</v>
      </c>
      <c r="I1334">
        <v>0</v>
      </c>
      <c r="J1334" t="s">
        <v>47</v>
      </c>
      <c r="K1334">
        <v>0</v>
      </c>
      <c r="L1334">
        <v>0</v>
      </c>
      <c r="M1334">
        <v>0</v>
      </c>
      <c r="N1334">
        <v>1</v>
      </c>
      <c r="O1334">
        <v>0</v>
      </c>
      <c r="P1334">
        <v>0</v>
      </c>
      <c r="Q1334">
        <v>0</v>
      </c>
      <c r="R1334" t="s">
        <v>43</v>
      </c>
      <c r="S1334">
        <v>0</v>
      </c>
      <c r="T1334">
        <v>0</v>
      </c>
      <c r="U1334">
        <v>0</v>
      </c>
      <c r="V1334">
        <v>0</v>
      </c>
      <c r="W1334">
        <v>0</v>
      </c>
      <c r="X1334">
        <v>0</v>
      </c>
      <c r="Y1334">
        <v>1</v>
      </c>
      <c r="Z1334">
        <v>0</v>
      </c>
      <c r="AA1334">
        <v>61.7</v>
      </c>
      <c r="AB1334">
        <v>54</v>
      </c>
      <c r="AC1334">
        <v>1114</v>
      </c>
      <c r="AD1334">
        <v>7.0157124204872297</v>
      </c>
      <c r="AE1334">
        <f t="shared" si="61"/>
        <v>1114.0000000000005</v>
      </c>
      <c r="AF1334">
        <v>6.8022967711357847</v>
      </c>
      <c r="AG1334">
        <f t="shared" si="62"/>
        <v>899.91181135129648</v>
      </c>
      <c r="AH1334">
        <v>0.21341564935144497</v>
      </c>
      <c r="AI1334">
        <v>1114</v>
      </c>
      <c r="AK1334">
        <v>1</v>
      </c>
      <c r="AL1334">
        <v>0</v>
      </c>
      <c r="AM1334">
        <v>4.4800000000000004</v>
      </c>
      <c r="AN1334">
        <v>4.47</v>
      </c>
      <c r="AO1334">
        <v>2.76</v>
      </c>
    </row>
    <row r="1335" spans="1:41" x14ac:dyDescent="0.3">
      <c r="A1335">
        <v>1</v>
      </c>
      <c r="B1335">
        <v>0.3</v>
      </c>
      <c r="C1335">
        <f t="shared" si="60"/>
        <v>0.76739499771787789</v>
      </c>
      <c r="D1335" t="s">
        <v>52</v>
      </c>
      <c r="E1335">
        <v>0</v>
      </c>
      <c r="F1335">
        <v>0</v>
      </c>
      <c r="G1335">
        <v>0</v>
      </c>
      <c r="H1335">
        <v>0</v>
      </c>
      <c r="I1335">
        <v>1</v>
      </c>
      <c r="J1335" t="s">
        <v>48</v>
      </c>
      <c r="K1335">
        <v>0</v>
      </c>
      <c r="L1335">
        <v>0</v>
      </c>
      <c r="M1335">
        <v>1</v>
      </c>
      <c r="N1335">
        <v>0</v>
      </c>
      <c r="O1335">
        <v>0</v>
      </c>
      <c r="P1335">
        <v>0</v>
      </c>
      <c r="Q1335">
        <v>0</v>
      </c>
      <c r="R1335" t="s">
        <v>41</v>
      </c>
      <c r="S1335">
        <v>0</v>
      </c>
      <c r="T1335">
        <v>0</v>
      </c>
      <c r="U1335">
        <v>0</v>
      </c>
      <c r="V1335">
        <v>0</v>
      </c>
      <c r="W1335">
        <v>1</v>
      </c>
      <c r="X1335">
        <v>0</v>
      </c>
      <c r="Y1335">
        <v>0</v>
      </c>
      <c r="Z1335">
        <v>0</v>
      </c>
      <c r="AA1335">
        <v>60.9</v>
      </c>
      <c r="AB1335">
        <v>63</v>
      </c>
      <c r="AC1335">
        <v>704</v>
      </c>
      <c r="AD1335">
        <v>6.5567783561580422</v>
      </c>
      <c r="AE1335">
        <f t="shared" si="61"/>
        <v>703.99999999999989</v>
      </c>
      <c r="AF1335">
        <v>6.5165139021961913</v>
      </c>
      <c r="AG1335">
        <f t="shared" si="62"/>
        <v>676.21691327344661</v>
      </c>
      <c r="AH1335">
        <v>4.0264453961850855E-2</v>
      </c>
      <c r="AI1335">
        <v>704</v>
      </c>
      <c r="AK1335">
        <v>1</v>
      </c>
      <c r="AL1335">
        <v>0</v>
      </c>
      <c r="AM1335">
        <v>4.26</v>
      </c>
      <c r="AN1335">
        <v>4.3099999999999996</v>
      </c>
      <c r="AO1335">
        <v>2.61</v>
      </c>
    </row>
    <row r="1336" spans="1:41" x14ac:dyDescent="0.3">
      <c r="A1336">
        <v>1</v>
      </c>
      <c r="B1336">
        <v>0.91</v>
      </c>
      <c r="C1336">
        <f t="shared" si="60"/>
        <v>0.97947465398452693</v>
      </c>
      <c r="D1336" t="s">
        <v>46</v>
      </c>
      <c r="E1336">
        <v>0</v>
      </c>
      <c r="F1336">
        <v>0</v>
      </c>
      <c r="G1336">
        <v>0</v>
      </c>
      <c r="H1336">
        <v>1</v>
      </c>
      <c r="I1336">
        <v>0</v>
      </c>
      <c r="J1336" t="s">
        <v>47</v>
      </c>
      <c r="K1336">
        <v>0</v>
      </c>
      <c r="L1336">
        <v>0</v>
      </c>
      <c r="M1336">
        <v>0</v>
      </c>
      <c r="N1336">
        <v>1</v>
      </c>
      <c r="O1336">
        <v>0</v>
      </c>
      <c r="P1336">
        <v>0</v>
      </c>
      <c r="Q1336">
        <v>0</v>
      </c>
      <c r="R1336" t="s">
        <v>41</v>
      </c>
      <c r="S1336">
        <v>0</v>
      </c>
      <c r="T1336">
        <v>0</v>
      </c>
      <c r="U1336">
        <v>0</v>
      </c>
      <c r="V1336">
        <v>0</v>
      </c>
      <c r="W1336">
        <v>1</v>
      </c>
      <c r="X1336">
        <v>0</v>
      </c>
      <c r="Y1336">
        <v>0</v>
      </c>
      <c r="Z1336">
        <v>0</v>
      </c>
      <c r="AA1336">
        <v>60.9</v>
      </c>
      <c r="AB1336">
        <v>54</v>
      </c>
      <c r="AC1336">
        <v>4510</v>
      </c>
      <c r="AD1336">
        <v>8.4140524324967245</v>
      </c>
      <c r="AE1336">
        <f t="shared" si="61"/>
        <v>4510.0000000000018</v>
      </c>
      <c r="AF1336">
        <v>8.3236366494773257</v>
      </c>
      <c r="AG1336">
        <f t="shared" si="62"/>
        <v>4120.1162150301034</v>
      </c>
      <c r="AH1336">
        <v>9.0415783019398788E-2</v>
      </c>
      <c r="AI1336">
        <v>4510</v>
      </c>
      <c r="AK1336">
        <v>1</v>
      </c>
      <c r="AL1336">
        <v>0</v>
      </c>
      <c r="AM1336">
        <v>6.38</v>
      </c>
      <c r="AN1336">
        <v>6.27</v>
      </c>
      <c r="AO1336">
        <v>3.85</v>
      </c>
    </row>
    <row r="1337" spans="1:41" x14ac:dyDescent="0.3">
      <c r="A1337">
        <v>1</v>
      </c>
      <c r="B1337">
        <v>0.35</v>
      </c>
      <c r="C1337">
        <f t="shared" si="60"/>
        <v>0.79385386390070878</v>
      </c>
      <c r="D1337" t="s">
        <v>37</v>
      </c>
      <c r="E1337">
        <v>0</v>
      </c>
      <c r="F1337">
        <v>0</v>
      </c>
      <c r="G1337">
        <v>1</v>
      </c>
      <c r="H1337">
        <v>0</v>
      </c>
      <c r="I1337">
        <v>0</v>
      </c>
      <c r="J1337" t="s">
        <v>47</v>
      </c>
      <c r="K1337">
        <v>0</v>
      </c>
      <c r="L1337">
        <v>0</v>
      </c>
      <c r="M1337">
        <v>0</v>
      </c>
      <c r="N1337">
        <v>1</v>
      </c>
      <c r="O1337">
        <v>0</v>
      </c>
      <c r="P1337">
        <v>0</v>
      </c>
      <c r="Q1337">
        <v>0</v>
      </c>
      <c r="R1337" t="s">
        <v>43</v>
      </c>
      <c r="S1337">
        <v>0</v>
      </c>
      <c r="T1337">
        <v>0</v>
      </c>
      <c r="U1337">
        <v>0</v>
      </c>
      <c r="V1337">
        <v>0</v>
      </c>
      <c r="W1337">
        <v>0</v>
      </c>
      <c r="X1337">
        <v>0</v>
      </c>
      <c r="Y1337">
        <v>1</v>
      </c>
      <c r="Z1337">
        <v>0</v>
      </c>
      <c r="AA1337">
        <v>61</v>
      </c>
      <c r="AB1337">
        <v>56</v>
      </c>
      <c r="AC1337">
        <v>1028</v>
      </c>
      <c r="AD1337">
        <v>6.93537044601511</v>
      </c>
      <c r="AE1337">
        <f t="shared" si="61"/>
        <v>1027.9999999999995</v>
      </c>
      <c r="AF1337">
        <v>6.9190109903713566</v>
      </c>
      <c r="AG1337">
        <f t="shared" si="62"/>
        <v>1011.3192952452373</v>
      </c>
      <c r="AH1337">
        <v>1.6359455643753407E-2</v>
      </c>
      <c r="AI1337">
        <v>1028</v>
      </c>
      <c r="AK1337">
        <v>1</v>
      </c>
      <c r="AL1337">
        <v>0</v>
      </c>
      <c r="AM1337">
        <v>4.5599999999999996</v>
      </c>
      <c r="AN1337">
        <v>4.59</v>
      </c>
      <c r="AO1337">
        <v>2.79</v>
      </c>
    </row>
    <row r="1338" spans="1:41" x14ac:dyDescent="0.3">
      <c r="A1338">
        <v>1</v>
      </c>
      <c r="B1338">
        <v>0.31</v>
      </c>
      <c r="C1338">
        <f t="shared" si="60"/>
        <v>0.77294828243535307</v>
      </c>
      <c r="D1338" t="s">
        <v>37</v>
      </c>
      <c r="E1338">
        <v>0</v>
      </c>
      <c r="F1338">
        <v>0</v>
      </c>
      <c r="G1338">
        <v>1</v>
      </c>
      <c r="H1338">
        <v>0</v>
      </c>
      <c r="I1338">
        <v>0</v>
      </c>
      <c r="J1338" t="s">
        <v>51</v>
      </c>
      <c r="K1338">
        <v>1</v>
      </c>
      <c r="L1338">
        <v>0</v>
      </c>
      <c r="M1338">
        <v>0</v>
      </c>
      <c r="N1338">
        <v>0</v>
      </c>
      <c r="O1338">
        <v>0</v>
      </c>
      <c r="P1338">
        <v>0</v>
      </c>
      <c r="Q1338">
        <v>0</v>
      </c>
      <c r="R1338" t="s">
        <v>49</v>
      </c>
      <c r="S1338">
        <v>0</v>
      </c>
      <c r="T1338">
        <v>0</v>
      </c>
      <c r="U1338">
        <v>0</v>
      </c>
      <c r="V1338">
        <v>0</v>
      </c>
      <c r="W1338">
        <v>0</v>
      </c>
      <c r="X1338">
        <v>1</v>
      </c>
      <c r="Y1338">
        <v>0</v>
      </c>
      <c r="Z1338">
        <v>0</v>
      </c>
      <c r="AA1338">
        <v>62.1</v>
      </c>
      <c r="AB1338">
        <v>56</v>
      </c>
      <c r="AC1338">
        <v>942</v>
      </c>
      <c r="AD1338">
        <v>6.8480052745763631</v>
      </c>
      <c r="AE1338">
        <f t="shared" si="61"/>
        <v>942</v>
      </c>
      <c r="AF1338">
        <v>6.592302286077933</v>
      </c>
      <c r="AG1338">
        <f t="shared" si="62"/>
        <v>729.45835995341758</v>
      </c>
      <c r="AH1338">
        <v>0.25570298849843009</v>
      </c>
      <c r="AI1338">
        <v>942</v>
      </c>
      <c r="AK1338">
        <v>1</v>
      </c>
      <c r="AL1338">
        <v>0</v>
      </c>
      <c r="AM1338">
        <v>4.3499999999999996</v>
      </c>
      <c r="AN1338">
        <v>4.34</v>
      </c>
      <c r="AO1338">
        <v>2.7</v>
      </c>
    </row>
    <row r="1339" spans="1:41" x14ac:dyDescent="0.3">
      <c r="A1339">
        <v>1</v>
      </c>
      <c r="B1339">
        <v>0.5</v>
      </c>
      <c r="C1339">
        <f t="shared" si="60"/>
        <v>0.85862494972146253</v>
      </c>
      <c r="D1339" t="s">
        <v>52</v>
      </c>
      <c r="E1339">
        <v>0</v>
      </c>
      <c r="F1339">
        <v>0</v>
      </c>
      <c r="G1339">
        <v>0</v>
      </c>
      <c r="H1339">
        <v>0</v>
      </c>
      <c r="I1339">
        <v>1</v>
      </c>
      <c r="J1339" t="s">
        <v>40</v>
      </c>
      <c r="K1339">
        <v>0</v>
      </c>
      <c r="L1339">
        <v>1</v>
      </c>
      <c r="M1339">
        <v>0</v>
      </c>
      <c r="N1339">
        <v>0</v>
      </c>
      <c r="O1339">
        <v>0</v>
      </c>
      <c r="P1339">
        <v>0</v>
      </c>
      <c r="Q1339">
        <v>0</v>
      </c>
      <c r="R1339" t="s">
        <v>41</v>
      </c>
      <c r="S1339">
        <v>0</v>
      </c>
      <c r="T1339">
        <v>0</v>
      </c>
      <c r="U1339">
        <v>0</v>
      </c>
      <c r="V1339">
        <v>0</v>
      </c>
      <c r="W1339">
        <v>1</v>
      </c>
      <c r="X1339">
        <v>0</v>
      </c>
      <c r="Y1339">
        <v>0</v>
      </c>
      <c r="Z1339">
        <v>0</v>
      </c>
      <c r="AA1339">
        <v>59</v>
      </c>
      <c r="AB1339">
        <v>60</v>
      </c>
      <c r="AC1339">
        <v>1806</v>
      </c>
      <c r="AD1339">
        <v>7.4988697339769308</v>
      </c>
      <c r="AE1339">
        <f t="shared" si="61"/>
        <v>1806.0000000000002</v>
      </c>
      <c r="AF1339">
        <v>7.3972061206316724</v>
      </c>
      <c r="AG1339">
        <f t="shared" si="62"/>
        <v>1631.4200659603378</v>
      </c>
      <c r="AH1339">
        <v>0.10166361334525842</v>
      </c>
      <c r="AI1339">
        <v>1806</v>
      </c>
      <c r="AK1339">
        <v>1</v>
      </c>
      <c r="AL1339">
        <v>0</v>
      </c>
      <c r="AM1339">
        <v>5.19</v>
      </c>
      <c r="AN1339">
        <v>5.22</v>
      </c>
      <c r="AO1339">
        <v>3.07</v>
      </c>
    </row>
    <row r="1340" spans="1:41" x14ac:dyDescent="0.3">
      <c r="A1340">
        <v>1</v>
      </c>
      <c r="B1340">
        <v>0.35</v>
      </c>
      <c r="C1340">
        <f t="shared" si="60"/>
        <v>0.79385386390070878</v>
      </c>
      <c r="D1340" t="s">
        <v>37</v>
      </c>
      <c r="E1340">
        <v>0</v>
      </c>
      <c r="F1340">
        <v>0</v>
      </c>
      <c r="G1340">
        <v>1</v>
      </c>
      <c r="H1340">
        <v>0</v>
      </c>
      <c r="I1340">
        <v>0</v>
      </c>
      <c r="J1340" t="s">
        <v>51</v>
      </c>
      <c r="K1340">
        <v>1</v>
      </c>
      <c r="L1340">
        <v>0</v>
      </c>
      <c r="M1340">
        <v>0</v>
      </c>
      <c r="N1340">
        <v>0</v>
      </c>
      <c r="O1340">
        <v>0</v>
      </c>
      <c r="P1340">
        <v>0</v>
      </c>
      <c r="Q1340">
        <v>0</v>
      </c>
      <c r="R1340" t="s">
        <v>36</v>
      </c>
      <c r="S1340">
        <v>0</v>
      </c>
      <c r="T1340">
        <v>0</v>
      </c>
      <c r="U1340">
        <v>1</v>
      </c>
      <c r="V1340">
        <v>0</v>
      </c>
      <c r="W1340">
        <v>0</v>
      </c>
      <c r="X1340">
        <v>0</v>
      </c>
      <c r="Y1340">
        <v>0</v>
      </c>
      <c r="Z1340">
        <v>0</v>
      </c>
      <c r="AA1340">
        <v>61.6</v>
      </c>
      <c r="AB1340">
        <v>55</v>
      </c>
      <c r="AC1340">
        <v>644</v>
      </c>
      <c r="AD1340">
        <v>6.4676987261043539</v>
      </c>
      <c r="AE1340">
        <f t="shared" si="61"/>
        <v>644.00000000000023</v>
      </c>
      <c r="AF1340">
        <v>6.6605748440368622</v>
      </c>
      <c r="AG1340">
        <f t="shared" si="62"/>
        <v>780.99976116803111</v>
      </c>
      <c r="AH1340">
        <v>-0.19287611793250825</v>
      </c>
      <c r="AI1340">
        <v>644</v>
      </c>
      <c r="AK1340">
        <v>1</v>
      </c>
      <c r="AL1340">
        <v>0</v>
      </c>
      <c r="AM1340">
        <v>4.53</v>
      </c>
      <c r="AN1340">
        <v>4.5599999999999996</v>
      </c>
      <c r="AO1340">
        <v>2.8</v>
      </c>
    </row>
    <row r="1341" spans="1:41" x14ac:dyDescent="0.3">
      <c r="A1341">
        <v>1</v>
      </c>
      <c r="B1341">
        <v>0.81</v>
      </c>
      <c r="C1341">
        <f t="shared" si="60"/>
        <v>0.95471963760941148</v>
      </c>
      <c r="D1341" t="s">
        <v>46</v>
      </c>
      <c r="E1341">
        <v>0</v>
      </c>
      <c r="F1341">
        <v>0</v>
      </c>
      <c r="G1341">
        <v>0</v>
      </c>
      <c r="H1341">
        <v>1</v>
      </c>
      <c r="I1341">
        <v>0</v>
      </c>
      <c r="J1341" t="s">
        <v>38</v>
      </c>
      <c r="K1341">
        <v>0</v>
      </c>
      <c r="L1341">
        <v>0</v>
      </c>
      <c r="M1341">
        <v>0</v>
      </c>
      <c r="N1341">
        <v>0</v>
      </c>
      <c r="O1341">
        <v>1</v>
      </c>
      <c r="P1341">
        <v>0</v>
      </c>
      <c r="Q1341">
        <v>0</v>
      </c>
      <c r="R1341" t="s">
        <v>39</v>
      </c>
      <c r="S1341">
        <v>0</v>
      </c>
      <c r="T1341">
        <v>0</v>
      </c>
      <c r="U1341">
        <v>0</v>
      </c>
      <c r="V1341">
        <v>0</v>
      </c>
      <c r="W1341">
        <v>0</v>
      </c>
      <c r="X1341">
        <v>0</v>
      </c>
      <c r="Y1341">
        <v>0</v>
      </c>
      <c r="Z1341">
        <v>1</v>
      </c>
      <c r="AA1341">
        <v>62.8</v>
      </c>
      <c r="AB1341">
        <v>58</v>
      </c>
      <c r="AC1341">
        <v>3266</v>
      </c>
      <c r="AD1341">
        <v>8.0913212735304096</v>
      </c>
      <c r="AE1341">
        <f t="shared" si="61"/>
        <v>3265.9999999999973</v>
      </c>
      <c r="AF1341">
        <v>8.2545607140085817</v>
      </c>
      <c r="AG1341">
        <f t="shared" si="62"/>
        <v>3845.1223962527324</v>
      </c>
      <c r="AH1341">
        <v>-0.16323944047817207</v>
      </c>
      <c r="AI1341">
        <v>3266</v>
      </c>
      <c r="AK1341">
        <v>1</v>
      </c>
      <c r="AL1341">
        <v>0</v>
      </c>
      <c r="AM1341">
        <v>5.92</v>
      </c>
      <c r="AN1341">
        <v>5.89</v>
      </c>
      <c r="AO1341">
        <v>3.71</v>
      </c>
    </row>
    <row r="1342" spans="1:41" x14ac:dyDescent="0.3">
      <c r="A1342">
        <v>1</v>
      </c>
      <c r="B1342">
        <v>0.4</v>
      </c>
      <c r="C1342">
        <f t="shared" si="60"/>
        <v>0.81750984625132994</v>
      </c>
      <c r="D1342" t="s">
        <v>37</v>
      </c>
      <c r="E1342">
        <v>0</v>
      </c>
      <c r="F1342">
        <v>0</v>
      </c>
      <c r="G1342">
        <v>1</v>
      </c>
      <c r="H1342">
        <v>0</v>
      </c>
      <c r="I1342">
        <v>0</v>
      </c>
      <c r="J1342" t="s">
        <v>48</v>
      </c>
      <c r="K1342">
        <v>0</v>
      </c>
      <c r="L1342">
        <v>0</v>
      </c>
      <c r="M1342">
        <v>1</v>
      </c>
      <c r="N1342">
        <v>0</v>
      </c>
      <c r="O1342">
        <v>0</v>
      </c>
      <c r="P1342">
        <v>0</v>
      </c>
      <c r="Q1342">
        <v>0</v>
      </c>
      <c r="R1342" t="s">
        <v>39</v>
      </c>
      <c r="S1342">
        <v>0</v>
      </c>
      <c r="T1342">
        <v>0</v>
      </c>
      <c r="U1342">
        <v>0</v>
      </c>
      <c r="V1342">
        <v>0</v>
      </c>
      <c r="W1342">
        <v>0</v>
      </c>
      <c r="X1342">
        <v>0</v>
      </c>
      <c r="Y1342">
        <v>0</v>
      </c>
      <c r="Z1342">
        <v>1</v>
      </c>
      <c r="AA1342">
        <v>60.1</v>
      </c>
      <c r="AB1342">
        <v>57</v>
      </c>
      <c r="AC1342">
        <v>990</v>
      </c>
      <c r="AD1342">
        <v>6.8977049431286357</v>
      </c>
      <c r="AE1342">
        <f t="shared" si="61"/>
        <v>990.00000000000011</v>
      </c>
      <c r="AF1342">
        <v>7.1605557141013847</v>
      </c>
      <c r="AG1342">
        <f t="shared" si="62"/>
        <v>1287.626286206071</v>
      </c>
      <c r="AH1342">
        <v>-0.262850770972749</v>
      </c>
      <c r="AI1342">
        <v>990</v>
      </c>
      <c r="AK1342">
        <v>1</v>
      </c>
      <c r="AL1342">
        <v>0</v>
      </c>
      <c r="AM1342">
        <v>4.78</v>
      </c>
      <c r="AN1342">
        <v>4.83</v>
      </c>
      <c r="AO1342">
        <v>2.89</v>
      </c>
    </row>
    <row r="1343" spans="1:41" x14ac:dyDescent="0.3">
      <c r="A1343">
        <v>1</v>
      </c>
      <c r="B1343">
        <v>0.6</v>
      </c>
      <c r="C1343">
        <f t="shared" si="60"/>
        <v>0.89374877583841517</v>
      </c>
      <c r="D1343" t="s">
        <v>37</v>
      </c>
      <c r="E1343">
        <v>0</v>
      </c>
      <c r="F1343">
        <v>0</v>
      </c>
      <c r="G1343">
        <v>1</v>
      </c>
      <c r="H1343">
        <v>0</v>
      </c>
      <c r="I1343">
        <v>0</v>
      </c>
      <c r="J1343" t="s">
        <v>51</v>
      </c>
      <c r="K1343">
        <v>1</v>
      </c>
      <c r="L1343">
        <v>0</v>
      </c>
      <c r="M1343">
        <v>0</v>
      </c>
      <c r="N1343">
        <v>0</v>
      </c>
      <c r="O1343">
        <v>0</v>
      </c>
      <c r="P1343">
        <v>0</v>
      </c>
      <c r="Q1343">
        <v>0</v>
      </c>
      <c r="R1343" t="s">
        <v>36</v>
      </c>
      <c r="S1343">
        <v>0</v>
      </c>
      <c r="T1343">
        <v>0</v>
      </c>
      <c r="U1343">
        <v>1</v>
      </c>
      <c r="V1343">
        <v>0</v>
      </c>
      <c r="W1343">
        <v>0</v>
      </c>
      <c r="X1343">
        <v>0</v>
      </c>
      <c r="Y1343">
        <v>0</v>
      </c>
      <c r="Z1343">
        <v>0</v>
      </c>
      <c r="AA1343">
        <v>61.4</v>
      </c>
      <c r="AB1343">
        <v>55</v>
      </c>
      <c r="AC1343">
        <v>2263</v>
      </c>
      <c r="AD1343">
        <v>7.7244466456335372</v>
      </c>
      <c r="AE1343">
        <f t="shared" si="61"/>
        <v>2262.9999999999995</v>
      </c>
      <c r="AF1343">
        <v>7.5885435554528637</v>
      </c>
      <c r="AG1343">
        <f t="shared" si="62"/>
        <v>1975.4343070278981</v>
      </c>
      <c r="AH1343">
        <v>0.13590309018067348</v>
      </c>
      <c r="AI1343">
        <v>2263</v>
      </c>
      <c r="AK1343">
        <v>1</v>
      </c>
      <c r="AL1343">
        <v>0</v>
      </c>
      <c r="AM1343">
        <v>5.45</v>
      </c>
      <c r="AN1343">
        <v>5.47</v>
      </c>
      <c r="AO1343">
        <v>3.35</v>
      </c>
    </row>
    <row r="1344" spans="1:41" x14ac:dyDescent="0.3">
      <c r="A1344">
        <v>1</v>
      </c>
      <c r="B1344">
        <v>0.55000000000000004</v>
      </c>
      <c r="C1344">
        <f t="shared" si="60"/>
        <v>0.8768105272065233</v>
      </c>
      <c r="D1344" t="s">
        <v>37</v>
      </c>
      <c r="E1344">
        <v>0</v>
      </c>
      <c r="F1344">
        <v>0</v>
      </c>
      <c r="G1344">
        <v>1</v>
      </c>
      <c r="H1344">
        <v>0</v>
      </c>
      <c r="I1344">
        <v>0</v>
      </c>
      <c r="J1344" t="s">
        <v>47</v>
      </c>
      <c r="K1344">
        <v>0</v>
      </c>
      <c r="L1344">
        <v>0</v>
      </c>
      <c r="M1344">
        <v>0</v>
      </c>
      <c r="N1344">
        <v>1</v>
      </c>
      <c r="O1344">
        <v>0</v>
      </c>
      <c r="P1344">
        <v>0</v>
      </c>
      <c r="Q1344">
        <v>0</v>
      </c>
      <c r="R1344" t="s">
        <v>41</v>
      </c>
      <c r="S1344">
        <v>0</v>
      </c>
      <c r="T1344">
        <v>0</v>
      </c>
      <c r="U1344">
        <v>0</v>
      </c>
      <c r="V1344">
        <v>0</v>
      </c>
      <c r="W1344">
        <v>1</v>
      </c>
      <c r="X1344">
        <v>0</v>
      </c>
      <c r="Y1344">
        <v>0</v>
      </c>
      <c r="Z1344">
        <v>0</v>
      </c>
      <c r="AA1344">
        <v>61.3</v>
      </c>
      <c r="AB1344">
        <v>57</v>
      </c>
      <c r="AC1344">
        <v>1667</v>
      </c>
      <c r="AD1344">
        <v>7.4187808827507942</v>
      </c>
      <c r="AE1344">
        <f t="shared" si="61"/>
        <v>1667.0000000000002</v>
      </c>
      <c r="AF1344">
        <v>7.522815121733391</v>
      </c>
      <c r="AG1344">
        <f t="shared" si="62"/>
        <v>1849.767291410139</v>
      </c>
      <c r="AH1344">
        <v>-0.10403423898259678</v>
      </c>
      <c r="AI1344">
        <v>1667</v>
      </c>
      <c r="AK1344">
        <v>1</v>
      </c>
      <c r="AL1344">
        <v>0</v>
      </c>
      <c r="AM1344">
        <v>5.25</v>
      </c>
      <c r="AN1344">
        <v>5.28</v>
      </c>
      <c r="AO1344">
        <v>3.23</v>
      </c>
    </row>
    <row r="1345" spans="1:41" x14ac:dyDescent="0.3">
      <c r="A1345">
        <v>1</v>
      </c>
      <c r="B1345">
        <v>0.4</v>
      </c>
      <c r="C1345">
        <f t="shared" si="60"/>
        <v>0.81750984625132994</v>
      </c>
      <c r="D1345" t="s">
        <v>37</v>
      </c>
      <c r="E1345">
        <v>0</v>
      </c>
      <c r="F1345">
        <v>0</v>
      </c>
      <c r="G1345">
        <v>1</v>
      </c>
      <c r="H1345">
        <v>0</v>
      </c>
      <c r="I1345">
        <v>0</v>
      </c>
      <c r="J1345" t="s">
        <v>47</v>
      </c>
      <c r="K1345">
        <v>0</v>
      </c>
      <c r="L1345">
        <v>0</v>
      </c>
      <c r="M1345">
        <v>0</v>
      </c>
      <c r="N1345">
        <v>1</v>
      </c>
      <c r="O1345">
        <v>0</v>
      </c>
      <c r="P1345">
        <v>0</v>
      </c>
      <c r="Q1345">
        <v>0</v>
      </c>
      <c r="R1345" t="s">
        <v>45</v>
      </c>
      <c r="S1345">
        <v>0</v>
      </c>
      <c r="T1345">
        <v>0</v>
      </c>
      <c r="U1345">
        <v>0</v>
      </c>
      <c r="V1345">
        <v>1</v>
      </c>
      <c r="W1345">
        <v>0</v>
      </c>
      <c r="X1345">
        <v>0</v>
      </c>
      <c r="Y1345">
        <v>0</v>
      </c>
      <c r="Z1345">
        <v>0</v>
      </c>
      <c r="AA1345">
        <v>62.1</v>
      </c>
      <c r="AB1345">
        <v>57</v>
      </c>
      <c r="AC1345">
        <v>648</v>
      </c>
      <c r="AD1345">
        <v>6.4738906963522744</v>
      </c>
      <c r="AE1345">
        <f t="shared" si="61"/>
        <v>647.99999999999989</v>
      </c>
      <c r="AF1345">
        <v>6.5498534149613299</v>
      </c>
      <c r="AG1345">
        <f t="shared" si="62"/>
        <v>699.1416825936501</v>
      </c>
      <c r="AH1345">
        <v>-7.5962718609055457E-2</v>
      </c>
      <c r="AI1345">
        <v>648</v>
      </c>
      <c r="AK1345">
        <v>1</v>
      </c>
      <c r="AL1345">
        <v>0</v>
      </c>
      <c r="AM1345">
        <v>4.72</v>
      </c>
      <c r="AN1345">
        <v>4.75</v>
      </c>
      <c r="AO1345">
        <v>2.94</v>
      </c>
    </row>
    <row r="1346" spans="1:41" x14ac:dyDescent="0.3">
      <c r="A1346">
        <v>1</v>
      </c>
      <c r="B1346">
        <v>0.32</v>
      </c>
      <c r="C1346">
        <f t="shared" si="60"/>
        <v>0.77836353222053056</v>
      </c>
      <c r="D1346" t="s">
        <v>37</v>
      </c>
      <c r="E1346">
        <v>0</v>
      </c>
      <c r="F1346">
        <v>0</v>
      </c>
      <c r="G1346">
        <v>1</v>
      </c>
      <c r="H1346">
        <v>0</v>
      </c>
      <c r="I1346">
        <v>0</v>
      </c>
      <c r="J1346" t="s">
        <v>40</v>
      </c>
      <c r="K1346">
        <v>0</v>
      </c>
      <c r="L1346">
        <v>1</v>
      </c>
      <c r="M1346">
        <v>0</v>
      </c>
      <c r="N1346">
        <v>0</v>
      </c>
      <c r="O1346">
        <v>0</v>
      </c>
      <c r="P1346">
        <v>0</v>
      </c>
      <c r="Q1346">
        <v>0</v>
      </c>
      <c r="R1346" t="s">
        <v>50</v>
      </c>
      <c r="S1346">
        <v>0</v>
      </c>
      <c r="T1346">
        <v>1</v>
      </c>
      <c r="U1346">
        <v>0</v>
      </c>
      <c r="V1346">
        <v>0</v>
      </c>
      <c r="W1346">
        <v>0</v>
      </c>
      <c r="X1346">
        <v>0</v>
      </c>
      <c r="Y1346">
        <v>0</v>
      </c>
      <c r="Z1346">
        <v>0</v>
      </c>
      <c r="AA1346">
        <v>62</v>
      </c>
      <c r="AB1346">
        <v>55</v>
      </c>
      <c r="AC1346">
        <v>944</v>
      </c>
      <c r="AD1346">
        <v>6.8501261661455004</v>
      </c>
      <c r="AE1346">
        <f t="shared" si="61"/>
        <v>943.99999999999977</v>
      </c>
      <c r="AF1346">
        <v>6.9860378770107481</v>
      </c>
      <c r="AG1346">
        <f t="shared" si="62"/>
        <v>1081.4282249762944</v>
      </c>
      <c r="AH1346">
        <v>-0.13591171086524767</v>
      </c>
      <c r="AI1346">
        <v>944</v>
      </c>
      <c r="AK1346">
        <v>1</v>
      </c>
      <c r="AL1346">
        <v>0</v>
      </c>
      <c r="AM1346">
        <v>4.37</v>
      </c>
      <c r="AN1346">
        <v>4.41</v>
      </c>
      <c r="AO1346">
        <v>2.72</v>
      </c>
    </row>
    <row r="1347" spans="1:41" x14ac:dyDescent="0.3">
      <c r="A1347">
        <v>1</v>
      </c>
      <c r="B1347">
        <v>0.26</v>
      </c>
      <c r="C1347">
        <f t="shared" ref="C1347:C1410" si="63">(B1347^0.2199)</f>
        <v>0.74362270092788685</v>
      </c>
      <c r="D1347" t="s">
        <v>52</v>
      </c>
      <c r="E1347">
        <v>0</v>
      </c>
      <c r="F1347">
        <v>0</v>
      </c>
      <c r="G1347">
        <v>0</v>
      </c>
      <c r="H1347">
        <v>0</v>
      </c>
      <c r="I1347">
        <v>1</v>
      </c>
      <c r="J1347" t="s">
        <v>40</v>
      </c>
      <c r="K1347">
        <v>0</v>
      </c>
      <c r="L1347">
        <v>1</v>
      </c>
      <c r="M1347">
        <v>0</v>
      </c>
      <c r="N1347">
        <v>0</v>
      </c>
      <c r="O1347">
        <v>0</v>
      </c>
      <c r="P1347">
        <v>0</v>
      </c>
      <c r="Q1347">
        <v>0</v>
      </c>
      <c r="R1347" t="s">
        <v>39</v>
      </c>
      <c r="S1347">
        <v>0</v>
      </c>
      <c r="T1347">
        <v>0</v>
      </c>
      <c r="U1347">
        <v>0</v>
      </c>
      <c r="V1347">
        <v>0</v>
      </c>
      <c r="W1347">
        <v>0</v>
      </c>
      <c r="X1347">
        <v>0</v>
      </c>
      <c r="Y1347">
        <v>0</v>
      </c>
      <c r="Z1347">
        <v>1</v>
      </c>
      <c r="AA1347">
        <v>62.9</v>
      </c>
      <c r="AB1347">
        <v>56</v>
      </c>
      <c r="AC1347">
        <v>614</v>
      </c>
      <c r="AD1347">
        <v>6.4199949281471422</v>
      </c>
      <c r="AE1347">
        <f t="shared" ref="AE1347:AE1410" si="64">EXP(AD1347)</f>
        <v>613.99999999999989</v>
      </c>
      <c r="AF1347">
        <v>6.4314902206270705</v>
      </c>
      <c r="AG1347">
        <f t="shared" ref="AG1347:AG1410" si="65">EXP(AF1347)</f>
        <v>621.09883299258854</v>
      </c>
      <c r="AH1347">
        <v>-1.149529247992831E-2</v>
      </c>
      <c r="AI1347">
        <v>614</v>
      </c>
      <c r="AK1347">
        <v>1</v>
      </c>
      <c r="AL1347">
        <v>0</v>
      </c>
      <c r="AM1347">
        <v>4.07</v>
      </c>
      <c r="AN1347">
        <v>4.0999999999999996</v>
      </c>
      <c r="AO1347">
        <v>2.57</v>
      </c>
    </row>
    <row r="1348" spans="1:41" x14ac:dyDescent="0.3">
      <c r="A1348">
        <v>1</v>
      </c>
      <c r="B1348">
        <v>0.32</v>
      </c>
      <c r="C1348">
        <f t="shared" si="63"/>
        <v>0.77836353222053056</v>
      </c>
      <c r="D1348" t="s">
        <v>37</v>
      </c>
      <c r="E1348">
        <v>0</v>
      </c>
      <c r="F1348">
        <v>0</v>
      </c>
      <c r="G1348">
        <v>1</v>
      </c>
      <c r="H1348">
        <v>0</v>
      </c>
      <c r="I1348">
        <v>0</v>
      </c>
      <c r="J1348" t="s">
        <v>40</v>
      </c>
      <c r="K1348">
        <v>0</v>
      </c>
      <c r="L1348">
        <v>1</v>
      </c>
      <c r="M1348">
        <v>0</v>
      </c>
      <c r="N1348">
        <v>0</v>
      </c>
      <c r="O1348">
        <v>0</v>
      </c>
      <c r="P1348">
        <v>0</v>
      </c>
      <c r="Q1348">
        <v>0</v>
      </c>
      <c r="R1348" t="s">
        <v>43</v>
      </c>
      <c r="S1348">
        <v>0</v>
      </c>
      <c r="T1348">
        <v>0</v>
      </c>
      <c r="U1348">
        <v>0</v>
      </c>
      <c r="V1348">
        <v>0</v>
      </c>
      <c r="W1348">
        <v>0</v>
      </c>
      <c r="X1348">
        <v>0</v>
      </c>
      <c r="Y1348">
        <v>1</v>
      </c>
      <c r="Z1348">
        <v>0</v>
      </c>
      <c r="AA1348">
        <v>61.7</v>
      </c>
      <c r="AB1348">
        <v>55</v>
      </c>
      <c r="AC1348">
        <v>954</v>
      </c>
      <c r="AD1348">
        <v>6.8606636714482869</v>
      </c>
      <c r="AE1348">
        <f t="shared" si="64"/>
        <v>954.00000000000034</v>
      </c>
      <c r="AF1348">
        <v>6.8940669822535785</v>
      </c>
      <c r="AG1348">
        <f t="shared" si="65"/>
        <v>986.40496200243751</v>
      </c>
      <c r="AH1348">
        <v>-3.3403310805291575E-2</v>
      </c>
      <c r="AI1348">
        <v>954</v>
      </c>
      <c r="AK1348">
        <v>1</v>
      </c>
      <c r="AL1348">
        <v>0</v>
      </c>
      <c r="AM1348">
        <v>4.3899999999999997</v>
      </c>
      <c r="AN1348">
        <v>4.42</v>
      </c>
      <c r="AO1348">
        <v>2.72</v>
      </c>
    </row>
    <row r="1349" spans="1:41" x14ac:dyDescent="0.3">
      <c r="A1349">
        <v>1</v>
      </c>
      <c r="B1349">
        <v>0.3</v>
      </c>
      <c r="C1349">
        <f t="shared" si="63"/>
        <v>0.76739499771787789</v>
      </c>
      <c r="D1349" t="s">
        <v>37</v>
      </c>
      <c r="E1349">
        <v>0</v>
      </c>
      <c r="F1349">
        <v>0</v>
      </c>
      <c r="G1349">
        <v>1</v>
      </c>
      <c r="H1349">
        <v>0</v>
      </c>
      <c r="I1349">
        <v>0</v>
      </c>
      <c r="J1349" t="s">
        <v>48</v>
      </c>
      <c r="K1349">
        <v>0</v>
      </c>
      <c r="L1349">
        <v>0</v>
      </c>
      <c r="M1349">
        <v>1</v>
      </c>
      <c r="N1349">
        <v>0</v>
      </c>
      <c r="O1349">
        <v>0</v>
      </c>
      <c r="P1349">
        <v>0</v>
      </c>
      <c r="Q1349">
        <v>0</v>
      </c>
      <c r="R1349" t="s">
        <v>39</v>
      </c>
      <c r="S1349">
        <v>0</v>
      </c>
      <c r="T1349">
        <v>0</v>
      </c>
      <c r="U1349">
        <v>0</v>
      </c>
      <c r="V1349">
        <v>0</v>
      </c>
      <c r="W1349">
        <v>0</v>
      </c>
      <c r="X1349">
        <v>0</v>
      </c>
      <c r="Y1349">
        <v>0</v>
      </c>
      <c r="Z1349">
        <v>1</v>
      </c>
      <c r="AA1349">
        <v>61.8</v>
      </c>
      <c r="AB1349">
        <v>55</v>
      </c>
      <c r="AC1349">
        <v>694</v>
      </c>
      <c r="AD1349">
        <v>6.5424719605068047</v>
      </c>
      <c r="AE1349">
        <f t="shared" si="64"/>
        <v>694.00000000000011</v>
      </c>
      <c r="AF1349">
        <v>6.6537429723972927</v>
      </c>
      <c r="AG1349">
        <f t="shared" si="65"/>
        <v>775.68225598824097</v>
      </c>
      <c r="AH1349">
        <v>-0.11127101189048805</v>
      </c>
      <c r="AI1349">
        <v>694</v>
      </c>
      <c r="AK1349">
        <v>1</v>
      </c>
      <c r="AL1349">
        <v>0</v>
      </c>
      <c r="AM1349">
        <v>4.33</v>
      </c>
      <c r="AN1349">
        <v>4.3499999999999996</v>
      </c>
      <c r="AO1349">
        <v>2.68</v>
      </c>
    </row>
    <row r="1350" spans="1:41" x14ac:dyDescent="0.3">
      <c r="A1350">
        <v>1</v>
      </c>
      <c r="B1350">
        <v>0.3</v>
      </c>
      <c r="C1350">
        <f t="shared" si="63"/>
        <v>0.76739499771787789</v>
      </c>
      <c r="D1350" t="s">
        <v>37</v>
      </c>
      <c r="E1350">
        <v>0</v>
      </c>
      <c r="F1350">
        <v>0</v>
      </c>
      <c r="G1350">
        <v>1</v>
      </c>
      <c r="H1350">
        <v>0</v>
      </c>
      <c r="I1350">
        <v>0</v>
      </c>
      <c r="J1350" t="s">
        <v>40</v>
      </c>
      <c r="K1350">
        <v>0</v>
      </c>
      <c r="L1350">
        <v>1</v>
      </c>
      <c r="M1350">
        <v>0</v>
      </c>
      <c r="N1350">
        <v>0</v>
      </c>
      <c r="O1350">
        <v>0</v>
      </c>
      <c r="P1350">
        <v>0</v>
      </c>
      <c r="Q1350">
        <v>0</v>
      </c>
      <c r="R1350" t="s">
        <v>41</v>
      </c>
      <c r="S1350">
        <v>0</v>
      </c>
      <c r="T1350">
        <v>0</v>
      </c>
      <c r="U1350">
        <v>0</v>
      </c>
      <c r="V1350">
        <v>0</v>
      </c>
      <c r="W1350">
        <v>1</v>
      </c>
      <c r="X1350">
        <v>0</v>
      </c>
      <c r="Y1350">
        <v>0</v>
      </c>
      <c r="Z1350">
        <v>0</v>
      </c>
      <c r="AA1350">
        <v>61.5</v>
      </c>
      <c r="AB1350">
        <v>56</v>
      </c>
      <c r="AC1350">
        <v>710</v>
      </c>
      <c r="AD1350">
        <v>6.5652649700353614</v>
      </c>
      <c r="AE1350">
        <f t="shared" si="64"/>
        <v>710.00000000000023</v>
      </c>
      <c r="AF1350">
        <v>6.5722685761355013</v>
      </c>
      <c r="AG1350">
        <f t="shared" si="65"/>
        <v>714.99001398040332</v>
      </c>
      <c r="AH1350">
        <v>-7.0036061001399474E-3</v>
      </c>
      <c r="AI1350">
        <v>710</v>
      </c>
      <c r="AK1350">
        <v>1</v>
      </c>
      <c r="AL1350">
        <v>0</v>
      </c>
      <c r="AM1350">
        <v>4.3099999999999996</v>
      </c>
      <c r="AN1350">
        <v>4.37</v>
      </c>
      <c r="AO1350">
        <v>2.67</v>
      </c>
    </row>
    <row r="1351" spans="1:41" x14ac:dyDescent="0.3">
      <c r="A1351">
        <v>1</v>
      </c>
      <c r="B1351">
        <v>0.91</v>
      </c>
      <c r="C1351">
        <f t="shared" si="63"/>
        <v>0.97947465398452693</v>
      </c>
      <c r="D1351" t="s">
        <v>52</v>
      </c>
      <c r="E1351">
        <v>0</v>
      </c>
      <c r="F1351">
        <v>0</v>
      </c>
      <c r="G1351">
        <v>0</v>
      </c>
      <c r="H1351">
        <v>0</v>
      </c>
      <c r="I1351">
        <v>1</v>
      </c>
      <c r="J1351" t="s">
        <v>38</v>
      </c>
      <c r="K1351">
        <v>0</v>
      </c>
      <c r="L1351">
        <v>0</v>
      </c>
      <c r="M1351">
        <v>0</v>
      </c>
      <c r="N1351">
        <v>0</v>
      </c>
      <c r="O1351">
        <v>1</v>
      </c>
      <c r="P1351">
        <v>0</v>
      </c>
      <c r="Q1351">
        <v>0</v>
      </c>
      <c r="R1351" t="s">
        <v>36</v>
      </c>
      <c r="S1351">
        <v>0</v>
      </c>
      <c r="T1351">
        <v>0</v>
      </c>
      <c r="U1351">
        <v>1</v>
      </c>
      <c r="V1351">
        <v>0</v>
      </c>
      <c r="W1351">
        <v>0</v>
      </c>
      <c r="X1351">
        <v>0</v>
      </c>
      <c r="Y1351">
        <v>0</v>
      </c>
      <c r="Z1351">
        <v>0</v>
      </c>
      <c r="AA1351">
        <v>63.4</v>
      </c>
      <c r="AB1351">
        <v>56</v>
      </c>
      <c r="AC1351">
        <v>3771</v>
      </c>
      <c r="AD1351">
        <v>8.2350954972583565</v>
      </c>
      <c r="AE1351">
        <f t="shared" si="64"/>
        <v>3770.9999999999977</v>
      </c>
      <c r="AF1351">
        <v>8.0701164701193147</v>
      </c>
      <c r="AG1351">
        <f t="shared" si="65"/>
        <v>3197.4742175944943</v>
      </c>
      <c r="AH1351">
        <v>0.16497902713904189</v>
      </c>
      <c r="AI1351">
        <v>3771</v>
      </c>
      <c r="AK1351">
        <v>1</v>
      </c>
      <c r="AL1351">
        <v>0</v>
      </c>
      <c r="AM1351">
        <v>6.18</v>
      </c>
      <c r="AN1351">
        <v>6.1</v>
      </c>
      <c r="AO1351">
        <v>3.89</v>
      </c>
    </row>
    <row r="1352" spans="1:41" x14ac:dyDescent="0.3">
      <c r="A1352">
        <v>1</v>
      </c>
      <c r="B1352">
        <v>0.32</v>
      </c>
      <c r="C1352">
        <f t="shared" si="63"/>
        <v>0.77836353222053056</v>
      </c>
      <c r="D1352" t="s">
        <v>37</v>
      </c>
      <c r="E1352">
        <v>0</v>
      </c>
      <c r="F1352">
        <v>0</v>
      </c>
      <c r="G1352">
        <v>1</v>
      </c>
      <c r="H1352">
        <v>0</v>
      </c>
      <c r="I1352">
        <v>0</v>
      </c>
      <c r="J1352" t="s">
        <v>47</v>
      </c>
      <c r="K1352">
        <v>0</v>
      </c>
      <c r="L1352">
        <v>0</v>
      </c>
      <c r="M1352">
        <v>0</v>
      </c>
      <c r="N1352">
        <v>1</v>
      </c>
      <c r="O1352">
        <v>0</v>
      </c>
      <c r="P1352">
        <v>0</v>
      </c>
      <c r="Q1352">
        <v>0</v>
      </c>
      <c r="R1352" t="s">
        <v>43</v>
      </c>
      <c r="S1352">
        <v>0</v>
      </c>
      <c r="T1352">
        <v>0</v>
      </c>
      <c r="U1352">
        <v>0</v>
      </c>
      <c r="V1352">
        <v>0</v>
      </c>
      <c r="W1352">
        <v>0</v>
      </c>
      <c r="X1352">
        <v>0</v>
      </c>
      <c r="Y1352">
        <v>1</v>
      </c>
      <c r="Z1352">
        <v>0</v>
      </c>
      <c r="AA1352">
        <v>61.7</v>
      </c>
      <c r="AB1352">
        <v>56</v>
      </c>
      <c r="AC1352">
        <v>814</v>
      </c>
      <c r="AD1352">
        <v>6.70196036600254</v>
      </c>
      <c r="AE1352">
        <f t="shared" si="64"/>
        <v>813.99999999999977</v>
      </c>
      <c r="AF1352">
        <v>6.773795063030942</v>
      </c>
      <c r="AG1352">
        <f t="shared" si="65"/>
        <v>874.62486002929541</v>
      </c>
      <c r="AH1352">
        <v>-7.1834697028402061E-2</v>
      </c>
      <c r="AI1352">
        <v>814</v>
      </c>
      <c r="AK1352">
        <v>1</v>
      </c>
      <c r="AL1352">
        <v>0</v>
      </c>
      <c r="AM1352">
        <v>4.4000000000000004</v>
      </c>
      <c r="AN1352">
        <v>4.42</v>
      </c>
      <c r="AO1352">
        <v>2.72</v>
      </c>
    </row>
    <row r="1353" spans="1:41" x14ac:dyDescent="0.3">
      <c r="A1353">
        <v>1</v>
      </c>
      <c r="B1353">
        <v>0.9</v>
      </c>
      <c r="C1353">
        <f t="shared" si="63"/>
        <v>0.97709755787710961</v>
      </c>
      <c r="D1353" t="s">
        <v>34</v>
      </c>
      <c r="E1353">
        <v>0</v>
      </c>
      <c r="F1353">
        <v>1</v>
      </c>
      <c r="G1353">
        <v>0</v>
      </c>
      <c r="H1353">
        <v>0</v>
      </c>
      <c r="I1353">
        <v>0</v>
      </c>
      <c r="J1353" t="s">
        <v>44</v>
      </c>
      <c r="K1353">
        <v>0</v>
      </c>
      <c r="L1353">
        <v>0</v>
      </c>
      <c r="M1353">
        <v>0</v>
      </c>
      <c r="N1353">
        <v>0</v>
      </c>
      <c r="O1353">
        <v>0</v>
      </c>
      <c r="P1353">
        <v>1</v>
      </c>
      <c r="Q1353">
        <v>0</v>
      </c>
      <c r="R1353" t="s">
        <v>41</v>
      </c>
      <c r="S1353">
        <v>0</v>
      </c>
      <c r="T1353">
        <v>0</v>
      </c>
      <c r="U1353">
        <v>0</v>
      </c>
      <c r="V1353">
        <v>0</v>
      </c>
      <c r="W1353">
        <v>1</v>
      </c>
      <c r="X1353">
        <v>0</v>
      </c>
      <c r="Y1353">
        <v>0</v>
      </c>
      <c r="Z1353">
        <v>0</v>
      </c>
      <c r="AA1353">
        <v>62.8</v>
      </c>
      <c r="AB1353">
        <v>57</v>
      </c>
      <c r="AC1353">
        <v>3398</v>
      </c>
      <c r="AD1353">
        <v>8.1309423022318779</v>
      </c>
      <c r="AE1353">
        <f t="shared" si="64"/>
        <v>3398.0000000000018</v>
      </c>
      <c r="AF1353">
        <v>8.1426527686397652</v>
      </c>
      <c r="AG1353">
        <f t="shared" si="65"/>
        <v>3438.0260694110229</v>
      </c>
      <c r="AH1353">
        <v>-1.171046640788731E-2</v>
      </c>
      <c r="AI1353">
        <v>3398</v>
      </c>
      <c r="AK1353">
        <v>1</v>
      </c>
      <c r="AL1353">
        <v>0</v>
      </c>
      <c r="AM1353">
        <v>6.07</v>
      </c>
      <c r="AN1353">
        <v>6.16</v>
      </c>
      <c r="AO1353">
        <v>3.84</v>
      </c>
    </row>
    <row r="1354" spans="1:41" x14ac:dyDescent="0.3">
      <c r="A1354">
        <v>1</v>
      </c>
      <c r="B1354">
        <v>0.52</v>
      </c>
      <c r="C1354">
        <f t="shared" si="63"/>
        <v>0.86606230248622262</v>
      </c>
      <c r="D1354" t="s">
        <v>52</v>
      </c>
      <c r="E1354">
        <v>0</v>
      </c>
      <c r="F1354">
        <v>0</v>
      </c>
      <c r="G1354">
        <v>0</v>
      </c>
      <c r="H1354">
        <v>0</v>
      </c>
      <c r="I1354">
        <v>1</v>
      </c>
      <c r="J1354" t="s">
        <v>51</v>
      </c>
      <c r="K1354">
        <v>1</v>
      </c>
      <c r="L1354">
        <v>0</v>
      </c>
      <c r="M1354">
        <v>0</v>
      </c>
      <c r="N1354">
        <v>0</v>
      </c>
      <c r="O1354">
        <v>0</v>
      </c>
      <c r="P1354">
        <v>0</v>
      </c>
      <c r="Q1354">
        <v>0</v>
      </c>
      <c r="R1354" t="s">
        <v>41</v>
      </c>
      <c r="S1354">
        <v>0</v>
      </c>
      <c r="T1354">
        <v>0</v>
      </c>
      <c r="U1354">
        <v>0</v>
      </c>
      <c r="V1354">
        <v>0</v>
      </c>
      <c r="W1354">
        <v>1</v>
      </c>
      <c r="X1354">
        <v>0</v>
      </c>
      <c r="Y1354">
        <v>0</v>
      </c>
      <c r="Z1354">
        <v>0</v>
      </c>
      <c r="AA1354">
        <v>62.5</v>
      </c>
      <c r="AB1354">
        <v>57</v>
      </c>
      <c r="AC1354">
        <v>1829</v>
      </c>
      <c r="AD1354">
        <v>7.511524648390866</v>
      </c>
      <c r="AE1354">
        <f t="shared" si="64"/>
        <v>1829.0000000000005</v>
      </c>
      <c r="AF1354">
        <v>7.5137471332837222</v>
      </c>
      <c r="AG1354">
        <f t="shared" si="65"/>
        <v>1833.069445334359</v>
      </c>
      <c r="AH1354">
        <v>-2.2224848928562579E-3</v>
      </c>
      <c r="AI1354">
        <v>1829</v>
      </c>
      <c r="AK1354">
        <v>1</v>
      </c>
      <c r="AL1354">
        <v>0</v>
      </c>
      <c r="AM1354">
        <v>5.1100000000000003</v>
      </c>
      <c r="AN1354">
        <v>5.16</v>
      </c>
      <c r="AO1354">
        <v>3.21</v>
      </c>
    </row>
    <row r="1355" spans="1:41" x14ac:dyDescent="0.3">
      <c r="A1355">
        <v>1</v>
      </c>
      <c r="B1355">
        <v>0.59</v>
      </c>
      <c r="C1355">
        <f t="shared" si="63"/>
        <v>0.89045167945814385</v>
      </c>
      <c r="D1355" t="s">
        <v>37</v>
      </c>
      <c r="E1355">
        <v>0</v>
      </c>
      <c r="F1355">
        <v>0</v>
      </c>
      <c r="G1355">
        <v>1</v>
      </c>
      <c r="H1355">
        <v>0</v>
      </c>
      <c r="I1355">
        <v>0</v>
      </c>
      <c r="J1355" t="s">
        <v>40</v>
      </c>
      <c r="K1355">
        <v>0</v>
      </c>
      <c r="L1355">
        <v>1</v>
      </c>
      <c r="M1355">
        <v>0</v>
      </c>
      <c r="N1355">
        <v>0</v>
      </c>
      <c r="O1355">
        <v>0</v>
      </c>
      <c r="P1355">
        <v>0</v>
      </c>
      <c r="Q1355">
        <v>0</v>
      </c>
      <c r="R1355" t="s">
        <v>49</v>
      </c>
      <c r="S1355">
        <v>0</v>
      </c>
      <c r="T1355">
        <v>0</v>
      </c>
      <c r="U1355">
        <v>0</v>
      </c>
      <c r="V1355">
        <v>0</v>
      </c>
      <c r="W1355">
        <v>0</v>
      </c>
      <c r="X1355">
        <v>1</v>
      </c>
      <c r="Y1355">
        <v>0</v>
      </c>
      <c r="Z1355">
        <v>0</v>
      </c>
      <c r="AA1355">
        <v>60.2</v>
      </c>
      <c r="AB1355">
        <v>61</v>
      </c>
      <c r="AC1355">
        <v>1941</v>
      </c>
      <c r="AD1355">
        <v>7.57095858316901</v>
      </c>
      <c r="AE1355">
        <f t="shared" si="64"/>
        <v>1940.9999999999995</v>
      </c>
      <c r="AF1355">
        <v>7.6879202283886272</v>
      </c>
      <c r="AG1355">
        <f t="shared" si="65"/>
        <v>2181.8321277323848</v>
      </c>
      <c r="AH1355">
        <v>-0.11696164521961716</v>
      </c>
      <c r="AI1355">
        <v>1941</v>
      </c>
      <c r="AK1355">
        <v>1</v>
      </c>
      <c r="AL1355">
        <v>0</v>
      </c>
      <c r="AM1355">
        <v>5.43</v>
      </c>
      <c r="AN1355">
        <v>5.47</v>
      </c>
      <c r="AO1355">
        <v>3.28</v>
      </c>
    </row>
    <row r="1356" spans="1:41" x14ac:dyDescent="0.3">
      <c r="A1356">
        <v>1</v>
      </c>
      <c r="B1356">
        <v>0.54</v>
      </c>
      <c r="C1356">
        <f t="shared" si="63"/>
        <v>0.8732797462273717</v>
      </c>
      <c r="D1356" t="s">
        <v>37</v>
      </c>
      <c r="E1356">
        <v>0</v>
      </c>
      <c r="F1356">
        <v>0</v>
      </c>
      <c r="G1356">
        <v>1</v>
      </c>
      <c r="H1356">
        <v>0</v>
      </c>
      <c r="I1356">
        <v>0</v>
      </c>
      <c r="J1356" t="s">
        <v>48</v>
      </c>
      <c r="K1356">
        <v>0</v>
      </c>
      <c r="L1356">
        <v>0</v>
      </c>
      <c r="M1356">
        <v>1</v>
      </c>
      <c r="N1356">
        <v>0</v>
      </c>
      <c r="O1356">
        <v>0</v>
      </c>
      <c r="P1356">
        <v>0</v>
      </c>
      <c r="Q1356">
        <v>0</v>
      </c>
      <c r="R1356" t="s">
        <v>36</v>
      </c>
      <c r="S1356">
        <v>0</v>
      </c>
      <c r="T1356">
        <v>0</v>
      </c>
      <c r="U1356">
        <v>1</v>
      </c>
      <c r="V1356">
        <v>0</v>
      </c>
      <c r="W1356">
        <v>0</v>
      </c>
      <c r="X1356">
        <v>0</v>
      </c>
      <c r="Y1356">
        <v>0</v>
      </c>
      <c r="Z1356">
        <v>0</v>
      </c>
      <c r="AA1356">
        <v>59.8</v>
      </c>
      <c r="AB1356">
        <v>57</v>
      </c>
      <c r="AC1356">
        <v>1369</v>
      </c>
      <c r="AD1356">
        <v>7.2218358252884487</v>
      </c>
      <c r="AE1356">
        <f t="shared" si="64"/>
        <v>1368.9999999999998</v>
      </c>
      <c r="AF1356">
        <v>7.3256959024778201</v>
      </c>
      <c r="AG1356">
        <f t="shared" si="65"/>
        <v>1518.8304888797361</v>
      </c>
      <c r="AH1356">
        <v>-0.1038600771893714</v>
      </c>
      <c r="AI1356">
        <v>1369</v>
      </c>
      <c r="AK1356">
        <v>1</v>
      </c>
      <c r="AL1356">
        <v>0</v>
      </c>
      <c r="AM1356">
        <v>5.31</v>
      </c>
      <c r="AN1356">
        <v>5.29</v>
      </c>
      <c r="AO1356">
        <v>3.17</v>
      </c>
    </row>
    <row r="1357" spans="1:41" x14ac:dyDescent="0.3">
      <c r="A1357">
        <v>1</v>
      </c>
      <c r="B1357">
        <v>0.31</v>
      </c>
      <c r="C1357">
        <f t="shared" si="63"/>
        <v>0.77294828243535307</v>
      </c>
      <c r="D1357" t="s">
        <v>37</v>
      </c>
      <c r="E1357">
        <v>0</v>
      </c>
      <c r="F1357">
        <v>0</v>
      </c>
      <c r="G1357">
        <v>1</v>
      </c>
      <c r="H1357">
        <v>0</v>
      </c>
      <c r="I1357">
        <v>0</v>
      </c>
      <c r="J1357" t="s">
        <v>48</v>
      </c>
      <c r="K1357">
        <v>0</v>
      </c>
      <c r="L1357">
        <v>0</v>
      </c>
      <c r="M1357">
        <v>1</v>
      </c>
      <c r="N1357">
        <v>0</v>
      </c>
      <c r="O1357">
        <v>0</v>
      </c>
      <c r="P1357">
        <v>0</v>
      </c>
      <c r="Q1357">
        <v>0</v>
      </c>
      <c r="R1357" t="s">
        <v>50</v>
      </c>
      <c r="S1357">
        <v>0</v>
      </c>
      <c r="T1357">
        <v>1</v>
      </c>
      <c r="U1357">
        <v>0</v>
      </c>
      <c r="V1357">
        <v>0</v>
      </c>
      <c r="W1357">
        <v>0</v>
      </c>
      <c r="X1357">
        <v>0</v>
      </c>
      <c r="Y1357">
        <v>0</v>
      </c>
      <c r="Z1357">
        <v>0</v>
      </c>
      <c r="AA1357">
        <v>62.1</v>
      </c>
      <c r="AB1357">
        <v>56</v>
      </c>
      <c r="AC1357">
        <v>1046</v>
      </c>
      <c r="AD1357">
        <v>6.9527286446248686</v>
      </c>
      <c r="AE1357">
        <f t="shared" si="64"/>
        <v>1046.0000000000005</v>
      </c>
      <c r="AF1357">
        <v>6.8601049757384889</v>
      </c>
      <c r="AG1357">
        <f t="shared" si="65"/>
        <v>953.46715315633605</v>
      </c>
      <c r="AH1357">
        <v>9.262366888637974E-2</v>
      </c>
      <c r="AI1357">
        <v>1046</v>
      </c>
      <c r="AK1357">
        <v>1</v>
      </c>
      <c r="AL1357">
        <v>0</v>
      </c>
      <c r="AM1357">
        <v>4.3600000000000003</v>
      </c>
      <c r="AN1357">
        <v>4.33</v>
      </c>
      <c r="AO1357">
        <v>2.7</v>
      </c>
    </row>
    <row r="1358" spans="1:41" x14ac:dyDescent="0.3">
      <c r="A1358">
        <v>1</v>
      </c>
      <c r="B1358">
        <v>0.5</v>
      </c>
      <c r="C1358">
        <f t="shared" si="63"/>
        <v>0.85862494972146253</v>
      </c>
      <c r="D1358" t="s">
        <v>37</v>
      </c>
      <c r="E1358">
        <v>0</v>
      </c>
      <c r="F1358">
        <v>0</v>
      </c>
      <c r="G1358">
        <v>1</v>
      </c>
      <c r="H1358">
        <v>0</v>
      </c>
      <c r="I1358">
        <v>0</v>
      </c>
      <c r="J1358" t="s">
        <v>47</v>
      </c>
      <c r="K1358">
        <v>0</v>
      </c>
      <c r="L1358">
        <v>0</v>
      </c>
      <c r="M1358">
        <v>0</v>
      </c>
      <c r="N1358">
        <v>1</v>
      </c>
      <c r="O1358">
        <v>0</v>
      </c>
      <c r="P1358">
        <v>0</v>
      </c>
      <c r="Q1358">
        <v>0</v>
      </c>
      <c r="R1358" t="s">
        <v>39</v>
      </c>
      <c r="S1358">
        <v>0</v>
      </c>
      <c r="T1358">
        <v>0</v>
      </c>
      <c r="U1358">
        <v>0</v>
      </c>
      <c r="V1358">
        <v>0</v>
      </c>
      <c r="W1358">
        <v>0</v>
      </c>
      <c r="X1358">
        <v>0</v>
      </c>
      <c r="Y1358">
        <v>0</v>
      </c>
      <c r="Z1358">
        <v>1</v>
      </c>
      <c r="AA1358">
        <v>61.4</v>
      </c>
      <c r="AB1358">
        <v>57</v>
      </c>
      <c r="AC1358">
        <v>1838</v>
      </c>
      <c r="AD1358">
        <v>7.5164333029156323</v>
      </c>
      <c r="AE1358">
        <f t="shared" si="64"/>
        <v>1837.9999999999998</v>
      </c>
      <c r="AF1358">
        <v>7.4881861682826312</v>
      </c>
      <c r="AG1358">
        <f t="shared" si="65"/>
        <v>1786.8081814269106</v>
      </c>
      <c r="AH1358">
        <v>2.8247134633001103E-2</v>
      </c>
      <c r="AI1358">
        <v>1838</v>
      </c>
      <c r="AK1358">
        <v>1</v>
      </c>
      <c r="AL1358">
        <v>0</v>
      </c>
      <c r="AM1358">
        <v>5.0999999999999996</v>
      </c>
      <c r="AN1358">
        <v>5.13</v>
      </c>
      <c r="AO1358">
        <v>3.14</v>
      </c>
    </row>
    <row r="1359" spans="1:41" x14ac:dyDescent="0.3">
      <c r="A1359">
        <v>1</v>
      </c>
      <c r="B1359">
        <v>0.9</v>
      </c>
      <c r="C1359">
        <f t="shared" si="63"/>
        <v>0.97709755787710961</v>
      </c>
      <c r="D1359" t="s">
        <v>34</v>
      </c>
      <c r="E1359">
        <v>0</v>
      </c>
      <c r="F1359">
        <v>1</v>
      </c>
      <c r="G1359">
        <v>0</v>
      </c>
      <c r="H1359">
        <v>0</v>
      </c>
      <c r="I1359">
        <v>0</v>
      </c>
      <c r="J1359" t="s">
        <v>40</v>
      </c>
      <c r="K1359">
        <v>0</v>
      </c>
      <c r="L1359">
        <v>1</v>
      </c>
      <c r="M1359">
        <v>0</v>
      </c>
      <c r="N1359">
        <v>0</v>
      </c>
      <c r="O1359">
        <v>0</v>
      </c>
      <c r="P1359">
        <v>0</v>
      </c>
      <c r="Q1359">
        <v>0</v>
      </c>
      <c r="R1359" t="s">
        <v>36</v>
      </c>
      <c r="S1359">
        <v>0</v>
      </c>
      <c r="T1359">
        <v>0</v>
      </c>
      <c r="U1359">
        <v>1</v>
      </c>
      <c r="V1359">
        <v>0</v>
      </c>
      <c r="W1359">
        <v>0</v>
      </c>
      <c r="X1359">
        <v>0</v>
      </c>
      <c r="Y1359">
        <v>0</v>
      </c>
      <c r="Z1359">
        <v>0</v>
      </c>
      <c r="AA1359">
        <v>57.9</v>
      </c>
      <c r="AB1359">
        <v>60</v>
      </c>
      <c r="AC1359">
        <v>4190</v>
      </c>
      <c r="AD1359">
        <v>8.3404560129161833</v>
      </c>
      <c r="AE1359">
        <f t="shared" si="64"/>
        <v>4190</v>
      </c>
      <c r="AF1359">
        <v>8.2694815092540299</v>
      </c>
      <c r="AG1359">
        <f t="shared" si="65"/>
        <v>3902.9248370362825</v>
      </c>
      <c r="AH1359">
        <v>7.097450366215341E-2</v>
      </c>
      <c r="AI1359">
        <v>4190</v>
      </c>
      <c r="AK1359">
        <v>1</v>
      </c>
      <c r="AL1359">
        <v>0</v>
      </c>
      <c r="AM1359">
        <v>6.3</v>
      </c>
      <c r="AN1359">
        <v>6.34</v>
      </c>
      <c r="AO1359">
        <v>3.66</v>
      </c>
    </row>
    <row r="1360" spans="1:41" x14ac:dyDescent="0.3">
      <c r="A1360">
        <v>1</v>
      </c>
      <c r="B1360">
        <v>0.38</v>
      </c>
      <c r="C1360">
        <f t="shared" si="63"/>
        <v>0.80834063819684221</v>
      </c>
      <c r="D1360" t="s">
        <v>37</v>
      </c>
      <c r="E1360">
        <v>0</v>
      </c>
      <c r="F1360">
        <v>0</v>
      </c>
      <c r="G1360">
        <v>1</v>
      </c>
      <c r="H1360">
        <v>0</v>
      </c>
      <c r="I1360">
        <v>0</v>
      </c>
      <c r="J1360" t="s">
        <v>40</v>
      </c>
      <c r="K1360">
        <v>0</v>
      </c>
      <c r="L1360">
        <v>1</v>
      </c>
      <c r="M1360">
        <v>0</v>
      </c>
      <c r="N1360">
        <v>0</v>
      </c>
      <c r="O1360">
        <v>0</v>
      </c>
      <c r="P1360">
        <v>0</v>
      </c>
      <c r="Q1360">
        <v>0</v>
      </c>
      <c r="R1360" t="s">
        <v>41</v>
      </c>
      <c r="S1360">
        <v>0</v>
      </c>
      <c r="T1360">
        <v>0</v>
      </c>
      <c r="U1360">
        <v>0</v>
      </c>
      <c r="V1360">
        <v>0</v>
      </c>
      <c r="W1360">
        <v>1</v>
      </c>
      <c r="X1360">
        <v>0</v>
      </c>
      <c r="Y1360">
        <v>0</v>
      </c>
      <c r="Z1360">
        <v>0</v>
      </c>
      <c r="AA1360">
        <v>62.1</v>
      </c>
      <c r="AB1360">
        <v>56</v>
      </c>
      <c r="AC1360">
        <v>1069</v>
      </c>
      <c r="AD1360">
        <v>6.9744789110250451</v>
      </c>
      <c r="AE1360">
        <f t="shared" si="64"/>
        <v>1069</v>
      </c>
      <c r="AF1360">
        <v>6.9714505703070593</v>
      </c>
      <c r="AG1360">
        <f t="shared" si="65"/>
        <v>1065.7676006460829</v>
      </c>
      <c r="AH1360">
        <v>3.0283407179858557E-3</v>
      </c>
      <c r="AI1360">
        <v>1069</v>
      </c>
      <c r="AK1360">
        <v>1</v>
      </c>
      <c r="AL1360">
        <v>0</v>
      </c>
      <c r="AM1360">
        <v>4.6500000000000004</v>
      </c>
      <c r="AN1360">
        <v>4.62</v>
      </c>
      <c r="AO1360">
        <v>2.88</v>
      </c>
    </row>
    <row r="1361" spans="1:41" x14ac:dyDescent="0.3">
      <c r="A1361">
        <v>1</v>
      </c>
      <c r="B1361">
        <v>0.9</v>
      </c>
      <c r="C1361">
        <f t="shared" si="63"/>
        <v>0.97709755787710961</v>
      </c>
      <c r="D1361" t="s">
        <v>52</v>
      </c>
      <c r="E1361">
        <v>0</v>
      </c>
      <c r="F1361">
        <v>0</v>
      </c>
      <c r="G1361">
        <v>0</v>
      </c>
      <c r="H1361">
        <v>0</v>
      </c>
      <c r="I1361">
        <v>1</v>
      </c>
      <c r="J1361" t="s">
        <v>48</v>
      </c>
      <c r="K1361">
        <v>0</v>
      </c>
      <c r="L1361">
        <v>0</v>
      </c>
      <c r="M1361">
        <v>1</v>
      </c>
      <c r="N1361">
        <v>0</v>
      </c>
      <c r="O1361">
        <v>0</v>
      </c>
      <c r="P1361">
        <v>0</v>
      </c>
      <c r="Q1361">
        <v>0</v>
      </c>
      <c r="R1361" t="s">
        <v>45</v>
      </c>
      <c r="S1361">
        <v>0</v>
      </c>
      <c r="T1361">
        <v>0</v>
      </c>
      <c r="U1361">
        <v>0</v>
      </c>
      <c r="V1361">
        <v>1</v>
      </c>
      <c r="W1361">
        <v>0</v>
      </c>
      <c r="X1361">
        <v>0</v>
      </c>
      <c r="Y1361">
        <v>0</v>
      </c>
      <c r="Z1361">
        <v>0</v>
      </c>
      <c r="AA1361">
        <v>63.4</v>
      </c>
      <c r="AB1361">
        <v>60</v>
      </c>
      <c r="AC1361">
        <v>3465</v>
      </c>
      <c r="AD1361">
        <v>8.1504679116240037</v>
      </c>
      <c r="AE1361">
        <f t="shared" si="64"/>
        <v>3465.0000000000005</v>
      </c>
      <c r="AF1361">
        <v>8.0795225918906564</v>
      </c>
      <c r="AG1361">
        <f t="shared" si="65"/>
        <v>3227.691942452992</v>
      </c>
      <c r="AH1361">
        <v>7.094531973334739E-2</v>
      </c>
      <c r="AI1361">
        <v>3465</v>
      </c>
      <c r="AK1361">
        <v>1</v>
      </c>
      <c r="AL1361">
        <v>0</v>
      </c>
      <c r="AM1361">
        <v>6.06</v>
      </c>
      <c r="AN1361">
        <v>6.09</v>
      </c>
      <c r="AO1361">
        <v>3.85</v>
      </c>
    </row>
    <row r="1362" spans="1:41" x14ac:dyDescent="0.3">
      <c r="A1362">
        <v>1</v>
      </c>
      <c r="B1362">
        <v>0.24</v>
      </c>
      <c r="C1362">
        <f t="shared" si="63"/>
        <v>0.73064842432297705</v>
      </c>
      <c r="D1362" t="s">
        <v>37</v>
      </c>
      <c r="E1362">
        <v>0</v>
      </c>
      <c r="F1362">
        <v>0</v>
      </c>
      <c r="G1362">
        <v>1</v>
      </c>
      <c r="H1362">
        <v>0</v>
      </c>
      <c r="I1362">
        <v>0</v>
      </c>
      <c r="J1362" t="s">
        <v>38</v>
      </c>
      <c r="K1362">
        <v>0</v>
      </c>
      <c r="L1362">
        <v>0</v>
      </c>
      <c r="M1362">
        <v>0</v>
      </c>
      <c r="N1362">
        <v>0</v>
      </c>
      <c r="O1362">
        <v>1</v>
      </c>
      <c r="P1362">
        <v>0</v>
      </c>
      <c r="Q1362">
        <v>0</v>
      </c>
      <c r="R1362" t="s">
        <v>43</v>
      </c>
      <c r="S1362">
        <v>0</v>
      </c>
      <c r="T1362">
        <v>0</v>
      </c>
      <c r="U1362">
        <v>0</v>
      </c>
      <c r="V1362">
        <v>0</v>
      </c>
      <c r="W1362">
        <v>0</v>
      </c>
      <c r="X1362">
        <v>0</v>
      </c>
      <c r="Y1362">
        <v>1</v>
      </c>
      <c r="Z1362">
        <v>0</v>
      </c>
      <c r="AA1362">
        <v>60.7</v>
      </c>
      <c r="AB1362">
        <v>57</v>
      </c>
      <c r="AC1362">
        <v>504</v>
      </c>
      <c r="AD1362">
        <v>6.2225762680713688</v>
      </c>
      <c r="AE1362">
        <f t="shared" si="64"/>
        <v>504.00000000000006</v>
      </c>
      <c r="AF1362">
        <v>6.2243318214502175</v>
      </c>
      <c r="AG1362">
        <f t="shared" si="65"/>
        <v>504.8855760134781</v>
      </c>
      <c r="AH1362">
        <v>-1.7555533788486954E-3</v>
      </c>
      <c r="AI1362">
        <v>504</v>
      </c>
      <c r="AK1362">
        <v>1</v>
      </c>
      <c r="AL1362">
        <v>0</v>
      </c>
      <c r="AM1362">
        <v>4.0199999999999996</v>
      </c>
      <c r="AN1362">
        <v>4.05</v>
      </c>
      <c r="AO1362">
        <v>2.44</v>
      </c>
    </row>
    <row r="1363" spans="1:41" x14ac:dyDescent="0.3">
      <c r="A1363">
        <v>1</v>
      </c>
      <c r="B1363">
        <v>0.32</v>
      </c>
      <c r="C1363">
        <f t="shared" si="63"/>
        <v>0.77836353222053056</v>
      </c>
      <c r="D1363" t="s">
        <v>46</v>
      </c>
      <c r="E1363">
        <v>0</v>
      </c>
      <c r="F1363">
        <v>0</v>
      </c>
      <c r="G1363">
        <v>0</v>
      </c>
      <c r="H1363">
        <v>1</v>
      </c>
      <c r="I1363">
        <v>0</v>
      </c>
      <c r="J1363" t="s">
        <v>47</v>
      </c>
      <c r="K1363">
        <v>0</v>
      </c>
      <c r="L1363">
        <v>0</v>
      </c>
      <c r="M1363">
        <v>0</v>
      </c>
      <c r="N1363">
        <v>1</v>
      </c>
      <c r="O1363">
        <v>0</v>
      </c>
      <c r="P1363">
        <v>0</v>
      </c>
      <c r="Q1363">
        <v>0</v>
      </c>
      <c r="R1363" t="s">
        <v>39</v>
      </c>
      <c r="S1363">
        <v>0</v>
      </c>
      <c r="T1363">
        <v>0</v>
      </c>
      <c r="U1363">
        <v>0</v>
      </c>
      <c r="V1363">
        <v>0</v>
      </c>
      <c r="W1363">
        <v>0</v>
      </c>
      <c r="X1363">
        <v>0</v>
      </c>
      <c r="Y1363">
        <v>0</v>
      </c>
      <c r="Z1363">
        <v>1</v>
      </c>
      <c r="AA1363">
        <v>61.7</v>
      </c>
      <c r="AB1363">
        <v>59</v>
      </c>
      <c r="AC1363">
        <v>730</v>
      </c>
      <c r="AD1363">
        <v>6.5930445341424369</v>
      </c>
      <c r="AE1363">
        <f t="shared" si="64"/>
        <v>730</v>
      </c>
      <c r="AF1363">
        <v>6.6935854054066866</v>
      </c>
      <c r="AG1363">
        <f t="shared" si="65"/>
        <v>807.21124951406284</v>
      </c>
      <c r="AH1363">
        <v>-0.10054087126424971</v>
      </c>
      <c r="AI1363">
        <v>730</v>
      </c>
      <c r="AK1363">
        <v>1</v>
      </c>
      <c r="AL1363">
        <v>0</v>
      </c>
      <c r="AM1363">
        <v>4.37</v>
      </c>
      <c r="AN1363">
        <v>4.41</v>
      </c>
      <c r="AO1363">
        <v>2.71</v>
      </c>
    </row>
    <row r="1364" spans="1:41" x14ac:dyDescent="0.3">
      <c r="A1364">
        <v>1</v>
      </c>
      <c r="B1364">
        <v>0.3</v>
      </c>
      <c r="C1364">
        <f t="shared" si="63"/>
        <v>0.76739499771787789</v>
      </c>
      <c r="D1364" t="s">
        <v>34</v>
      </c>
      <c r="E1364">
        <v>0</v>
      </c>
      <c r="F1364">
        <v>1</v>
      </c>
      <c r="G1364">
        <v>0</v>
      </c>
      <c r="H1364">
        <v>0</v>
      </c>
      <c r="I1364">
        <v>0</v>
      </c>
      <c r="J1364" t="s">
        <v>47</v>
      </c>
      <c r="K1364">
        <v>0</v>
      </c>
      <c r="L1364">
        <v>0</v>
      </c>
      <c r="M1364">
        <v>0</v>
      </c>
      <c r="N1364">
        <v>1</v>
      </c>
      <c r="O1364">
        <v>0</v>
      </c>
      <c r="P1364">
        <v>0</v>
      </c>
      <c r="Q1364">
        <v>0</v>
      </c>
      <c r="R1364" t="s">
        <v>41</v>
      </c>
      <c r="S1364">
        <v>0</v>
      </c>
      <c r="T1364">
        <v>0</v>
      </c>
      <c r="U1364">
        <v>0</v>
      </c>
      <c r="V1364">
        <v>0</v>
      </c>
      <c r="W1364">
        <v>1</v>
      </c>
      <c r="X1364">
        <v>0</v>
      </c>
      <c r="Y1364">
        <v>0</v>
      </c>
      <c r="Z1364">
        <v>0</v>
      </c>
      <c r="AA1364">
        <v>63.6</v>
      </c>
      <c r="AB1364">
        <v>54</v>
      </c>
      <c r="AC1364">
        <v>776</v>
      </c>
      <c r="AD1364">
        <v>6.654152520183219</v>
      </c>
      <c r="AE1364">
        <f t="shared" si="64"/>
        <v>776.00000000000023</v>
      </c>
      <c r="AF1364">
        <v>6.3212630244310279</v>
      </c>
      <c r="AG1364">
        <f t="shared" si="65"/>
        <v>556.27513803426052</v>
      </c>
      <c r="AH1364">
        <v>0.33288949575219107</v>
      </c>
      <c r="AI1364">
        <v>776</v>
      </c>
      <c r="AK1364">
        <v>1</v>
      </c>
      <c r="AL1364">
        <v>0</v>
      </c>
      <c r="AM1364">
        <v>4.3099999999999996</v>
      </c>
      <c r="AN1364">
        <v>4.25</v>
      </c>
      <c r="AO1364">
        <v>2.72</v>
      </c>
    </row>
    <row r="1365" spans="1:41" x14ac:dyDescent="0.3">
      <c r="A1365">
        <v>1</v>
      </c>
      <c r="B1365">
        <v>0.71</v>
      </c>
      <c r="C1365">
        <f t="shared" si="63"/>
        <v>0.92745257402238301</v>
      </c>
      <c r="D1365" t="s">
        <v>46</v>
      </c>
      <c r="E1365">
        <v>0</v>
      </c>
      <c r="F1365">
        <v>0</v>
      </c>
      <c r="G1365">
        <v>0</v>
      </c>
      <c r="H1365">
        <v>1</v>
      </c>
      <c r="I1365">
        <v>0</v>
      </c>
      <c r="J1365" t="s">
        <v>51</v>
      </c>
      <c r="K1365">
        <v>1</v>
      </c>
      <c r="L1365">
        <v>0</v>
      </c>
      <c r="M1365">
        <v>0</v>
      </c>
      <c r="N1365">
        <v>0</v>
      </c>
      <c r="O1365">
        <v>0</v>
      </c>
      <c r="P1365">
        <v>0</v>
      </c>
      <c r="Q1365">
        <v>0</v>
      </c>
      <c r="R1365" t="s">
        <v>39</v>
      </c>
      <c r="S1365">
        <v>0</v>
      </c>
      <c r="T1365">
        <v>0</v>
      </c>
      <c r="U1365">
        <v>0</v>
      </c>
      <c r="V1365">
        <v>0</v>
      </c>
      <c r="W1365">
        <v>0</v>
      </c>
      <c r="X1365">
        <v>0</v>
      </c>
      <c r="Y1365">
        <v>0</v>
      </c>
      <c r="Z1365">
        <v>1</v>
      </c>
      <c r="AA1365">
        <v>60</v>
      </c>
      <c r="AB1365">
        <v>58</v>
      </c>
      <c r="AC1365">
        <v>3618</v>
      </c>
      <c r="AD1365">
        <v>8.1936766659552411</v>
      </c>
      <c r="AE1365">
        <f t="shared" si="64"/>
        <v>3618.0000000000023</v>
      </c>
      <c r="AF1365">
        <v>8.1491104915458301</v>
      </c>
      <c r="AG1365">
        <f t="shared" si="65"/>
        <v>3460.2997302711024</v>
      </c>
      <c r="AH1365">
        <v>4.4566174409411019E-2</v>
      </c>
      <c r="AI1365">
        <v>3618</v>
      </c>
      <c r="AK1365">
        <v>1</v>
      </c>
      <c r="AL1365">
        <v>0</v>
      </c>
      <c r="AM1365">
        <v>5.92</v>
      </c>
      <c r="AN1365">
        <v>5.84</v>
      </c>
      <c r="AO1365">
        <v>3.53</v>
      </c>
    </row>
    <row r="1366" spans="1:41" x14ac:dyDescent="0.3">
      <c r="A1366">
        <v>1</v>
      </c>
      <c r="B1366">
        <v>0.91</v>
      </c>
      <c r="C1366">
        <f t="shared" si="63"/>
        <v>0.97947465398452693</v>
      </c>
      <c r="D1366" t="s">
        <v>52</v>
      </c>
      <c r="E1366">
        <v>0</v>
      </c>
      <c r="F1366">
        <v>0</v>
      </c>
      <c r="G1366">
        <v>0</v>
      </c>
      <c r="H1366">
        <v>0</v>
      </c>
      <c r="I1366">
        <v>1</v>
      </c>
      <c r="J1366" t="s">
        <v>47</v>
      </c>
      <c r="K1366">
        <v>0</v>
      </c>
      <c r="L1366">
        <v>0</v>
      </c>
      <c r="M1366">
        <v>0</v>
      </c>
      <c r="N1366">
        <v>1</v>
      </c>
      <c r="O1366">
        <v>0</v>
      </c>
      <c r="P1366">
        <v>0</v>
      </c>
      <c r="Q1366">
        <v>0</v>
      </c>
      <c r="R1366" t="s">
        <v>36</v>
      </c>
      <c r="S1366">
        <v>0</v>
      </c>
      <c r="T1366">
        <v>0</v>
      </c>
      <c r="U1366">
        <v>1</v>
      </c>
      <c r="V1366">
        <v>0</v>
      </c>
      <c r="W1366">
        <v>0</v>
      </c>
      <c r="X1366">
        <v>0</v>
      </c>
      <c r="Y1366">
        <v>0</v>
      </c>
      <c r="Z1366">
        <v>0</v>
      </c>
      <c r="AA1366">
        <v>62.8</v>
      </c>
      <c r="AB1366">
        <v>58</v>
      </c>
      <c r="AC1366">
        <v>4045</v>
      </c>
      <c r="AD1366">
        <v>8.3052368294925927</v>
      </c>
      <c r="AE1366">
        <f t="shared" si="64"/>
        <v>4045.0000000000023</v>
      </c>
      <c r="AF1366">
        <v>8.1899360048658547</v>
      </c>
      <c r="AG1366">
        <f t="shared" si="65"/>
        <v>3604.4915691608526</v>
      </c>
      <c r="AH1366">
        <v>0.11530082462673796</v>
      </c>
      <c r="AI1366">
        <v>4045</v>
      </c>
      <c r="AK1366">
        <v>1</v>
      </c>
      <c r="AL1366">
        <v>0</v>
      </c>
      <c r="AM1366">
        <v>6.15</v>
      </c>
      <c r="AN1366">
        <v>6.18</v>
      </c>
      <c r="AO1366">
        <v>3.87</v>
      </c>
    </row>
    <row r="1367" spans="1:41" x14ac:dyDescent="0.3">
      <c r="A1367">
        <v>1</v>
      </c>
      <c r="B1367">
        <v>0.3</v>
      </c>
      <c r="C1367">
        <f t="shared" si="63"/>
        <v>0.76739499771787789</v>
      </c>
      <c r="D1367" t="s">
        <v>52</v>
      </c>
      <c r="E1367">
        <v>0</v>
      </c>
      <c r="F1367">
        <v>0</v>
      </c>
      <c r="G1367">
        <v>0</v>
      </c>
      <c r="H1367">
        <v>0</v>
      </c>
      <c r="I1367">
        <v>1</v>
      </c>
      <c r="J1367" t="s">
        <v>51</v>
      </c>
      <c r="K1367">
        <v>1</v>
      </c>
      <c r="L1367">
        <v>0</v>
      </c>
      <c r="M1367">
        <v>0</v>
      </c>
      <c r="N1367">
        <v>0</v>
      </c>
      <c r="O1367">
        <v>0</v>
      </c>
      <c r="P1367">
        <v>0</v>
      </c>
      <c r="Q1367">
        <v>0</v>
      </c>
      <c r="R1367" t="s">
        <v>41</v>
      </c>
      <c r="S1367">
        <v>0</v>
      </c>
      <c r="T1367">
        <v>0</v>
      </c>
      <c r="U1367">
        <v>0</v>
      </c>
      <c r="V1367">
        <v>0</v>
      </c>
      <c r="W1367">
        <v>1</v>
      </c>
      <c r="X1367">
        <v>0</v>
      </c>
      <c r="Y1367">
        <v>0</v>
      </c>
      <c r="Z1367">
        <v>0</v>
      </c>
      <c r="AA1367">
        <v>62</v>
      </c>
      <c r="AB1367">
        <v>55</v>
      </c>
      <c r="AC1367">
        <v>863</v>
      </c>
      <c r="AD1367">
        <v>6.7604146910834277</v>
      </c>
      <c r="AE1367">
        <f t="shared" si="64"/>
        <v>862.99999999999977</v>
      </c>
      <c r="AF1367">
        <v>6.5432671256559942</v>
      </c>
      <c r="AG1367">
        <f t="shared" si="65"/>
        <v>694.55206407550554</v>
      </c>
      <c r="AH1367">
        <v>0.21714756542743352</v>
      </c>
      <c r="AI1367">
        <v>863</v>
      </c>
      <c r="AK1367">
        <v>1</v>
      </c>
      <c r="AL1367">
        <v>0</v>
      </c>
      <c r="AM1367">
        <v>4.3099999999999996</v>
      </c>
      <c r="AN1367">
        <v>4.3499999999999996</v>
      </c>
      <c r="AO1367">
        <v>2.68</v>
      </c>
    </row>
    <row r="1368" spans="1:41" x14ac:dyDescent="0.3">
      <c r="A1368">
        <v>1</v>
      </c>
      <c r="B1368">
        <v>0.69</v>
      </c>
      <c r="C1368">
        <f t="shared" si="63"/>
        <v>0.92164339502088743</v>
      </c>
      <c r="D1368" t="s">
        <v>37</v>
      </c>
      <c r="E1368">
        <v>0</v>
      </c>
      <c r="F1368">
        <v>0</v>
      </c>
      <c r="G1368">
        <v>1</v>
      </c>
      <c r="H1368">
        <v>0</v>
      </c>
      <c r="I1368">
        <v>0</v>
      </c>
      <c r="J1368" t="s">
        <v>38</v>
      </c>
      <c r="K1368">
        <v>0</v>
      </c>
      <c r="L1368">
        <v>0</v>
      </c>
      <c r="M1368">
        <v>0</v>
      </c>
      <c r="N1368">
        <v>0</v>
      </c>
      <c r="O1368">
        <v>1</v>
      </c>
      <c r="P1368">
        <v>0</v>
      </c>
      <c r="Q1368">
        <v>0</v>
      </c>
      <c r="R1368" t="s">
        <v>36</v>
      </c>
      <c r="S1368">
        <v>0</v>
      </c>
      <c r="T1368">
        <v>0</v>
      </c>
      <c r="U1368">
        <v>1</v>
      </c>
      <c r="V1368">
        <v>0</v>
      </c>
      <c r="W1368">
        <v>0</v>
      </c>
      <c r="X1368">
        <v>0</v>
      </c>
      <c r="Y1368">
        <v>0</v>
      </c>
      <c r="Z1368">
        <v>0</v>
      </c>
      <c r="AA1368">
        <v>62.1</v>
      </c>
      <c r="AB1368">
        <v>57</v>
      </c>
      <c r="AC1368">
        <v>1822</v>
      </c>
      <c r="AD1368">
        <v>7.5076900778199036</v>
      </c>
      <c r="AE1368">
        <f t="shared" si="64"/>
        <v>1822</v>
      </c>
      <c r="AF1368">
        <v>7.6296262100239289</v>
      </c>
      <c r="AG1368">
        <f t="shared" si="65"/>
        <v>2058.2805114059288</v>
      </c>
      <c r="AH1368">
        <v>-0.12193613220402533</v>
      </c>
      <c r="AI1368">
        <v>1822</v>
      </c>
      <c r="AK1368">
        <v>1</v>
      </c>
      <c r="AL1368">
        <v>0</v>
      </c>
      <c r="AM1368">
        <v>5.65</v>
      </c>
      <c r="AN1368">
        <v>5.62</v>
      </c>
      <c r="AO1368">
        <v>3.5</v>
      </c>
    </row>
    <row r="1369" spans="1:41" x14ac:dyDescent="0.3">
      <c r="A1369">
        <v>1</v>
      </c>
      <c r="B1369">
        <v>0.28000000000000003</v>
      </c>
      <c r="C1369">
        <f t="shared" si="63"/>
        <v>0.75584031239020311</v>
      </c>
      <c r="D1369" t="s">
        <v>37</v>
      </c>
      <c r="E1369">
        <v>0</v>
      </c>
      <c r="F1369">
        <v>0</v>
      </c>
      <c r="G1369">
        <v>1</v>
      </c>
      <c r="H1369">
        <v>0</v>
      </c>
      <c r="I1369">
        <v>0</v>
      </c>
      <c r="J1369" t="s">
        <v>40</v>
      </c>
      <c r="K1369">
        <v>0</v>
      </c>
      <c r="L1369">
        <v>1</v>
      </c>
      <c r="M1369">
        <v>0</v>
      </c>
      <c r="N1369">
        <v>0</v>
      </c>
      <c r="O1369">
        <v>0</v>
      </c>
      <c r="P1369">
        <v>0</v>
      </c>
      <c r="Q1369">
        <v>0</v>
      </c>
      <c r="R1369" t="s">
        <v>39</v>
      </c>
      <c r="S1369">
        <v>0</v>
      </c>
      <c r="T1369">
        <v>0</v>
      </c>
      <c r="U1369">
        <v>0</v>
      </c>
      <c r="V1369">
        <v>0</v>
      </c>
      <c r="W1369">
        <v>0</v>
      </c>
      <c r="X1369">
        <v>0</v>
      </c>
      <c r="Y1369">
        <v>0</v>
      </c>
      <c r="Z1369">
        <v>1</v>
      </c>
      <c r="AA1369">
        <v>62.1</v>
      </c>
      <c r="AB1369">
        <v>56</v>
      </c>
      <c r="AC1369">
        <v>646</v>
      </c>
      <c r="AD1369">
        <v>6.4707995037826018</v>
      </c>
      <c r="AE1369">
        <f t="shared" si="64"/>
        <v>646</v>
      </c>
      <c r="AF1369">
        <v>6.6135045886764612</v>
      </c>
      <c r="AG1369">
        <f t="shared" si="65"/>
        <v>745.08968126856394</v>
      </c>
      <c r="AH1369">
        <v>-0.14270508489385936</v>
      </c>
      <c r="AI1369">
        <v>646</v>
      </c>
      <c r="AK1369">
        <v>1</v>
      </c>
      <c r="AL1369">
        <v>0</v>
      </c>
      <c r="AM1369">
        <v>4.1900000000000004</v>
      </c>
      <c r="AN1369">
        <v>4.21</v>
      </c>
      <c r="AO1369">
        <v>2.61</v>
      </c>
    </row>
    <row r="1370" spans="1:41" x14ac:dyDescent="0.3">
      <c r="A1370">
        <v>1</v>
      </c>
      <c r="B1370">
        <v>0.28000000000000003</v>
      </c>
      <c r="C1370">
        <f t="shared" si="63"/>
        <v>0.75584031239020311</v>
      </c>
      <c r="D1370" t="s">
        <v>46</v>
      </c>
      <c r="E1370">
        <v>0</v>
      </c>
      <c r="F1370">
        <v>0</v>
      </c>
      <c r="G1370">
        <v>0</v>
      </c>
      <c r="H1370">
        <v>1</v>
      </c>
      <c r="I1370">
        <v>0</v>
      </c>
      <c r="J1370" t="s">
        <v>40</v>
      </c>
      <c r="K1370">
        <v>0</v>
      </c>
      <c r="L1370">
        <v>1</v>
      </c>
      <c r="M1370">
        <v>0</v>
      </c>
      <c r="N1370">
        <v>0</v>
      </c>
      <c r="O1370">
        <v>0</v>
      </c>
      <c r="P1370">
        <v>0</v>
      </c>
      <c r="Q1370">
        <v>0</v>
      </c>
      <c r="R1370" t="s">
        <v>39</v>
      </c>
      <c r="S1370">
        <v>0</v>
      </c>
      <c r="T1370">
        <v>0</v>
      </c>
      <c r="U1370">
        <v>0</v>
      </c>
      <c r="V1370">
        <v>0</v>
      </c>
      <c r="W1370">
        <v>0</v>
      </c>
      <c r="X1370">
        <v>0</v>
      </c>
      <c r="Y1370">
        <v>0</v>
      </c>
      <c r="Z1370">
        <v>1</v>
      </c>
      <c r="AA1370">
        <v>60.1</v>
      </c>
      <c r="AB1370">
        <v>59</v>
      </c>
      <c r="AC1370">
        <v>646</v>
      </c>
      <c r="AD1370">
        <v>6.4707995037826018</v>
      </c>
      <c r="AE1370">
        <f t="shared" si="64"/>
        <v>646</v>
      </c>
      <c r="AF1370">
        <v>6.5942590445632732</v>
      </c>
      <c r="AG1370">
        <f t="shared" si="65"/>
        <v>730.88713121321621</v>
      </c>
      <c r="AH1370">
        <v>-0.12345954078067134</v>
      </c>
      <c r="AI1370">
        <v>646</v>
      </c>
      <c r="AK1370">
        <v>1</v>
      </c>
      <c r="AL1370">
        <v>0</v>
      </c>
      <c r="AM1370">
        <v>4.22</v>
      </c>
      <c r="AN1370">
        <v>4.26</v>
      </c>
      <c r="AO1370">
        <v>2.5499999999999998</v>
      </c>
    </row>
    <row r="1371" spans="1:41" x14ac:dyDescent="0.3">
      <c r="A1371">
        <v>1</v>
      </c>
      <c r="B1371">
        <v>0.3</v>
      </c>
      <c r="C1371">
        <f t="shared" si="63"/>
        <v>0.76739499771787789</v>
      </c>
      <c r="D1371" t="s">
        <v>34</v>
      </c>
      <c r="E1371">
        <v>0</v>
      </c>
      <c r="F1371">
        <v>1</v>
      </c>
      <c r="G1371">
        <v>0</v>
      </c>
      <c r="H1371">
        <v>0</v>
      </c>
      <c r="I1371">
        <v>0</v>
      </c>
      <c r="J1371" t="s">
        <v>47</v>
      </c>
      <c r="K1371">
        <v>0</v>
      </c>
      <c r="L1371">
        <v>0</v>
      </c>
      <c r="M1371">
        <v>0</v>
      </c>
      <c r="N1371">
        <v>1</v>
      </c>
      <c r="O1371">
        <v>0</v>
      </c>
      <c r="P1371">
        <v>0</v>
      </c>
      <c r="Q1371">
        <v>0</v>
      </c>
      <c r="R1371" t="s">
        <v>39</v>
      </c>
      <c r="S1371">
        <v>0</v>
      </c>
      <c r="T1371">
        <v>0</v>
      </c>
      <c r="U1371">
        <v>0</v>
      </c>
      <c r="V1371">
        <v>0</v>
      </c>
      <c r="W1371">
        <v>0</v>
      </c>
      <c r="X1371">
        <v>0</v>
      </c>
      <c r="Y1371">
        <v>0</v>
      </c>
      <c r="Z1371">
        <v>1</v>
      </c>
      <c r="AA1371">
        <v>63.6</v>
      </c>
      <c r="AB1371">
        <v>57</v>
      </c>
      <c r="AC1371">
        <v>684</v>
      </c>
      <c r="AD1371">
        <v>6.5279579176225502</v>
      </c>
      <c r="AE1371">
        <f t="shared" si="64"/>
        <v>683.99999999999977</v>
      </c>
      <c r="AF1371">
        <v>6.4951335108236155</v>
      </c>
      <c r="AG1371">
        <f t="shared" si="65"/>
        <v>661.91259190596679</v>
      </c>
      <c r="AH1371">
        <v>3.2824406798934724E-2</v>
      </c>
      <c r="AI1371">
        <v>684</v>
      </c>
      <c r="AK1371">
        <v>1</v>
      </c>
      <c r="AL1371">
        <v>0</v>
      </c>
      <c r="AM1371">
        <v>4.26</v>
      </c>
      <c r="AN1371">
        <v>4.3</v>
      </c>
      <c r="AO1371">
        <v>2.72</v>
      </c>
    </row>
    <row r="1372" spans="1:41" x14ac:dyDescent="0.3">
      <c r="A1372">
        <v>1</v>
      </c>
      <c r="B1372">
        <v>0.41</v>
      </c>
      <c r="C1372">
        <f t="shared" si="63"/>
        <v>0.82196092099022677</v>
      </c>
      <c r="D1372" t="s">
        <v>52</v>
      </c>
      <c r="E1372">
        <v>0</v>
      </c>
      <c r="F1372">
        <v>0</v>
      </c>
      <c r="G1372">
        <v>0</v>
      </c>
      <c r="H1372">
        <v>0</v>
      </c>
      <c r="I1372">
        <v>1</v>
      </c>
      <c r="J1372" t="s">
        <v>44</v>
      </c>
      <c r="K1372">
        <v>0</v>
      </c>
      <c r="L1372">
        <v>0</v>
      </c>
      <c r="M1372">
        <v>0</v>
      </c>
      <c r="N1372">
        <v>0</v>
      </c>
      <c r="O1372">
        <v>0</v>
      </c>
      <c r="P1372">
        <v>1</v>
      </c>
      <c r="Q1372">
        <v>0</v>
      </c>
      <c r="R1372" t="s">
        <v>45</v>
      </c>
      <c r="S1372">
        <v>0</v>
      </c>
      <c r="T1372">
        <v>0</v>
      </c>
      <c r="U1372">
        <v>0</v>
      </c>
      <c r="V1372">
        <v>1</v>
      </c>
      <c r="W1372">
        <v>0</v>
      </c>
      <c r="X1372">
        <v>0</v>
      </c>
      <c r="Y1372">
        <v>0</v>
      </c>
      <c r="Z1372">
        <v>0</v>
      </c>
      <c r="AA1372">
        <v>63.5</v>
      </c>
      <c r="AB1372">
        <v>57</v>
      </c>
      <c r="AC1372">
        <v>692</v>
      </c>
      <c r="AD1372">
        <v>6.5395859556176692</v>
      </c>
      <c r="AE1372">
        <f t="shared" si="64"/>
        <v>691.99999999999977</v>
      </c>
      <c r="AF1372">
        <v>6.3077179768667957</v>
      </c>
      <c r="AG1372">
        <f t="shared" si="65"/>
        <v>548.79116464089282</v>
      </c>
      <c r="AH1372">
        <v>0.2318679787508735</v>
      </c>
      <c r="AI1372">
        <v>692</v>
      </c>
      <c r="AK1372">
        <v>1</v>
      </c>
      <c r="AL1372">
        <v>0</v>
      </c>
      <c r="AM1372">
        <v>4.72</v>
      </c>
      <c r="AN1372">
        <v>4.7</v>
      </c>
      <c r="AO1372">
        <v>2.99</v>
      </c>
    </row>
    <row r="1373" spans="1:41" x14ac:dyDescent="0.3">
      <c r="A1373">
        <v>1</v>
      </c>
      <c r="B1373">
        <v>0.61</v>
      </c>
      <c r="C1373">
        <f t="shared" si="63"/>
        <v>0.89700327921936895</v>
      </c>
      <c r="D1373" t="s">
        <v>52</v>
      </c>
      <c r="E1373">
        <v>0</v>
      </c>
      <c r="F1373">
        <v>0</v>
      </c>
      <c r="G1373">
        <v>0</v>
      </c>
      <c r="H1373">
        <v>0</v>
      </c>
      <c r="I1373">
        <v>1</v>
      </c>
      <c r="J1373" t="s">
        <v>35</v>
      </c>
      <c r="K1373">
        <v>0</v>
      </c>
      <c r="L1373">
        <v>0</v>
      </c>
      <c r="M1373">
        <v>0</v>
      </c>
      <c r="N1373">
        <v>0</v>
      </c>
      <c r="O1373">
        <v>0</v>
      </c>
      <c r="P1373">
        <v>0</v>
      </c>
      <c r="Q1373">
        <v>1</v>
      </c>
      <c r="R1373" t="s">
        <v>36</v>
      </c>
      <c r="S1373">
        <v>0</v>
      </c>
      <c r="T1373">
        <v>0</v>
      </c>
      <c r="U1373">
        <v>1</v>
      </c>
      <c r="V1373">
        <v>0</v>
      </c>
      <c r="W1373">
        <v>0</v>
      </c>
      <c r="X1373">
        <v>0</v>
      </c>
      <c r="Y1373">
        <v>0</v>
      </c>
      <c r="Z1373">
        <v>0</v>
      </c>
      <c r="AA1373">
        <v>60.8</v>
      </c>
      <c r="AB1373">
        <v>58</v>
      </c>
      <c r="AC1373">
        <v>1149</v>
      </c>
      <c r="AD1373">
        <v>7.0466472778487557</v>
      </c>
      <c r="AE1373">
        <f t="shared" si="64"/>
        <v>1149</v>
      </c>
      <c r="AF1373">
        <v>7.0752102170530797</v>
      </c>
      <c r="AG1373">
        <f t="shared" si="65"/>
        <v>1182.2920126257382</v>
      </c>
      <c r="AH1373">
        <v>-2.8562939204324067E-2</v>
      </c>
      <c r="AI1373">
        <v>1149</v>
      </c>
      <c r="AK1373">
        <v>1</v>
      </c>
      <c r="AL1373">
        <v>0</v>
      </c>
      <c r="AM1373">
        <v>5.46</v>
      </c>
      <c r="AN1373">
        <v>5.49</v>
      </c>
      <c r="AO1373">
        <v>3.33</v>
      </c>
    </row>
    <row r="1374" spans="1:41" x14ac:dyDescent="0.3">
      <c r="A1374">
        <v>1</v>
      </c>
      <c r="B1374">
        <v>0.62</v>
      </c>
      <c r="C1374">
        <f t="shared" si="63"/>
        <v>0.90021642474528274</v>
      </c>
      <c r="D1374" t="s">
        <v>46</v>
      </c>
      <c r="E1374">
        <v>0</v>
      </c>
      <c r="F1374">
        <v>0</v>
      </c>
      <c r="G1374">
        <v>0</v>
      </c>
      <c r="H1374">
        <v>1</v>
      </c>
      <c r="I1374">
        <v>0</v>
      </c>
      <c r="J1374" t="s">
        <v>40</v>
      </c>
      <c r="K1374">
        <v>0</v>
      </c>
      <c r="L1374">
        <v>1</v>
      </c>
      <c r="M1374">
        <v>0</v>
      </c>
      <c r="N1374">
        <v>0</v>
      </c>
      <c r="O1374">
        <v>0</v>
      </c>
      <c r="P1374">
        <v>0</v>
      </c>
      <c r="Q1374">
        <v>0</v>
      </c>
      <c r="R1374" t="s">
        <v>45</v>
      </c>
      <c r="S1374">
        <v>0</v>
      </c>
      <c r="T1374">
        <v>0</v>
      </c>
      <c r="U1374">
        <v>0</v>
      </c>
      <c r="V1374">
        <v>1</v>
      </c>
      <c r="W1374">
        <v>0</v>
      </c>
      <c r="X1374">
        <v>0</v>
      </c>
      <c r="Y1374">
        <v>0</v>
      </c>
      <c r="Z1374">
        <v>0</v>
      </c>
      <c r="AA1374">
        <v>58.6</v>
      </c>
      <c r="AB1374">
        <v>58</v>
      </c>
      <c r="AC1374">
        <v>1291</v>
      </c>
      <c r="AD1374">
        <v>7.1631723908466425</v>
      </c>
      <c r="AE1374">
        <f t="shared" si="64"/>
        <v>1291</v>
      </c>
      <c r="AF1374">
        <v>7.4243255577689187</v>
      </c>
      <c r="AG1374">
        <f t="shared" si="65"/>
        <v>1676.2686453224896</v>
      </c>
      <c r="AH1374">
        <v>-0.26115316692227619</v>
      </c>
      <c r="AI1374">
        <v>1291</v>
      </c>
      <c r="AK1374">
        <v>1</v>
      </c>
      <c r="AL1374">
        <v>0</v>
      </c>
      <c r="AM1374">
        <v>5.58</v>
      </c>
      <c r="AN1374">
        <v>5.52</v>
      </c>
      <c r="AO1374">
        <v>3.25</v>
      </c>
    </row>
    <row r="1375" spans="1:41" x14ac:dyDescent="0.3">
      <c r="A1375">
        <v>1</v>
      </c>
      <c r="B1375">
        <v>0.32</v>
      </c>
      <c r="C1375">
        <f t="shared" si="63"/>
        <v>0.77836353222053056</v>
      </c>
      <c r="D1375" t="s">
        <v>52</v>
      </c>
      <c r="E1375">
        <v>0</v>
      </c>
      <c r="F1375">
        <v>0</v>
      </c>
      <c r="G1375">
        <v>0</v>
      </c>
      <c r="H1375">
        <v>0</v>
      </c>
      <c r="I1375">
        <v>1</v>
      </c>
      <c r="J1375" t="s">
        <v>47</v>
      </c>
      <c r="K1375">
        <v>0</v>
      </c>
      <c r="L1375">
        <v>0</v>
      </c>
      <c r="M1375">
        <v>0</v>
      </c>
      <c r="N1375">
        <v>1</v>
      </c>
      <c r="O1375">
        <v>0</v>
      </c>
      <c r="P1375">
        <v>0</v>
      </c>
      <c r="Q1375">
        <v>0</v>
      </c>
      <c r="R1375" t="s">
        <v>36</v>
      </c>
      <c r="S1375">
        <v>0</v>
      </c>
      <c r="T1375">
        <v>0</v>
      </c>
      <c r="U1375">
        <v>1</v>
      </c>
      <c r="V1375">
        <v>0</v>
      </c>
      <c r="W1375">
        <v>0</v>
      </c>
      <c r="X1375">
        <v>0</v>
      </c>
      <c r="Y1375">
        <v>0</v>
      </c>
      <c r="Z1375">
        <v>0</v>
      </c>
      <c r="AA1375">
        <v>60.9</v>
      </c>
      <c r="AB1375">
        <v>56</v>
      </c>
      <c r="AC1375">
        <v>477</v>
      </c>
      <c r="AD1375">
        <v>6.1675164908883415</v>
      </c>
      <c r="AE1375">
        <f t="shared" si="64"/>
        <v>477.00000000000017</v>
      </c>
      <c r="AF1375">
        <v>6.3065486091735394</v>
      </c>
      <c r="AG1375">
        <f t="shared" si="65"/>
        <v>548.14980105063285</v>
      </c>
      <c r="AH1375">
        <v>-0.1390321182851979</v>
      </c>
      <c r="AI1375">
        <v>477</v>
      </c>
      <c r="AK1375">
        <v>1</v>
      </c>
      <c r="AL1375">
        <v>0</v>
      </c>
      <c r="AM1375">
        <v>4.41</v>
      </c>
      <c r="AN1375">
        <v>4.45</v>
      </c>
      <c r="AO1375">
        <v>2.7</v>
      </c>
    </row>
    <row r="1376" spans="1:41" x14ac:dyDescent="0.3">
      <c r="A1376">
        <v>1</v>
      </c>
      <c r="B1376">
        <v>0.36</v>
      </c>
      <c r="C1376">
        <f t="shared" si="63"/>
        <v>0.79878687431266571</v>
      </c>
      <c r="D1376" t="s">
        <v>37</v>
      </c>
      <c r="E1376">
        <v>0</v>
      </c>
      <c r="F1376">
        <v>0</v>
      </c>
      <c r="G1376">
        <v>1</v>
      </c>
      <c r="H1376">
        <v>0</v>
      </c>
      <c r="I1376">
        <v>0</v>
      </c>
      <c r="J1376" t="s">
        <v>51</v>
      </c>
      <c r="K1376">
        <v>1</v>
      </c>
      <c r="L1376">
        <v>0</v>
      </c>
      <c r="M1376">
        <v>0</v>
      </c>
      <c r="N1376">
        <v>0</v>
      </c>
      <c r="O1376">
        <v>0</v>
      </c>
      <c r="P1376">
        <v>0</v>
      </c>
      <c r="Q1376">
        <v>0</v>
      </c>
      <c r="R1376" t="s">
        <v>36</v>
      </c>
      <c r="S1376">
        <v>0</v>
      </c>
      <c r="T1376">
        <v>0</v>
      </c>
      <c r="U1376">
        <v>1</v>
      </c>
      <c r="V1376">
        <v>0</v>
      </c>
      <c r="W1376">
        <v>0</v>
      </c>
      <c r="X1376">
        <v>0</v>
      </c>
      <c r="Y1376">
        <v>0</v>
      </c>
      <c r="Z1376">
        <v>0</v>
      </c>
      <c r="AA1376">
        <v>62.7</v>
      </c>
      <c r="AB1376">
        <v>57</v>
      </c>
      <c r="AC1376">
        <v>663</v>
      </c>
      <c r="AD1376">
        <v>6.4967749901858625</v>
      </c>
      <c r="AE1376">
        <f t="shared" si="64"/>
        <v>663</v>
      </c>
      <c r="AF1376">
        <v>6.7053795166825729</v>
      </c>
      <c r="AG1376">
        <f t="shared" si="65"/>
        <v>816.78795215172738</v>
      </c>
      <c r="AH1376">
        <v>-0.20860452649671046</v>
      </c>
      <c r="AI1376">
        <v>663</v>
      </c>
      <c r="AK1376">
        <v>1</v>
      </c>
      <c r="AL1376">
        <v>0</v>
      </c>
      <c r="AM1376">
        <v>4.54</v>
      </c>
      <c r="AN1376">
        <v>4.59</v>
      </c>
      <c r="AO1376">
        <v>2.86</v>
      </c>
    </row>
    <row r="1377" spans="1:41" x14ac:dyDescent="0.3">
      <c r="A1377">
        <v>1</v>
      </c>
      <c r="B1377">
        <v>1</v>
      </c>
      <c r="C1377">
        <f t="shared" si="63"/>
        <v>1</v>
      </c>
      <c r="D1377" t="s">
        <v>42</v>
      </c>
      <c r="E1377">
        <v>1</v>
      </c>
      <c r="F1377">
        <v>0</v>
      </c>
      <c r="G1377">
        <v>0</v>
      </c>
      <c r="H1377">
        <v>0</v>
      </c>
      <c r="I1377">
        <v>0</v>
      </c>
      <c r="J1377" t="s">
        <v>35</v>
      </c>
      <c r="K1377">
        <v>0</v>
      </c>
      <c r="L1377">
        <v>0</v>
      </c>
      <c r="M1377">
        <v>0</v>
      </c>
      <c r="N1377">
        <v>0</v>
      </c>
      <c r="O1377">
        <v>0</v>
      </c>
      <c r="P1377">
        <v>0</v>
      </c>
      <c r="Q1377">
        <v>1</v>
      </c>
      <c r="R1377" t="s">
        <v>41</v>
      </c>
      <c r="S1377">
        <v>0</v>
      </c>
      <c r="T1377">
        <v>0</v>
      </c>
      <c r="U1377">
        <v>0</v>
      </c>
      <c r="V1377">
        <v>0</v>
      </c>
      <c r="W1377">
        <v>1</v>
      </c>
      <c r="X1377">
        <v>0</v>
      </c>
      <c r="Y1377">
        <v>0</v>
      </c>
      <c r="Z1377">
        <v>0</v>
      </c>
      <c r="AA1377">
        <v>66.599999999999994</v>
      </c>
      <c r="AB1377">
        <v>57</v>
      </c>
      <c r="AC1377">
        <v>3080</v>
      </c>
      <c r="AD1377">
        <v>8.0326848759676199</v>
      </c>
      <c r="AE1377">
        <f t="shared" si="64"/>
        <v>3079.9999999999995</v>
      </c>
      <c r="AF1377">
        <v>8.1970095794798805</v>
      </c>
      <c r="AG1377">
        <f t="shared" si="65"/>
        <v>3630.0785984130844</v>
      </c>
      <c r="AH1377">
        <v>-0.16432470351226058</v>
      </c>
      <c r="AI1377">
        <v>3080</v>
      </c>
      <c r="AK1377">
        <v>1</v>
      </c>
      <c r="AL1377">
        <v>0</v>
      </c>
      <c r="AM1377">
        <v>6.07</v>
      </c>
      <c r="AN1377">
        <v>6.03</v>
      </c>
      <c r="AO1377">
        <v>4.03</v>
      </c>
    </row>
    <row r="1378" spans="1:41" x14ac:dyDescent="0.3">
      <c r="A1378">
        <v>1</v>
      </c>
      <c r="B1378">
        <v>0.77</v>
      </c>
      <c r="C1378">
        <f t="shared" si="63"/>
        <v>0.94414633247664725</v>
      </c>
      <c r="D1378" t="s">
        <v>52</v>
      </c>
      <c r="E1378">
        <v>0</v>
      </c>
      <c r="F1378">
        <v>0</v>
      </c>
      <c r="G1378">
        <v>0</v>
      </c>
      <c r="H1378">
        <v>0</v>
      </c>
      <c r="I1378">
        <v>1</v>
      </c>
      <c r="J1378" t="s">
        <v>38</v>
      </c>
      <c r="K1378">
        <v>0</v>
      </c>
      <c r="L1378">
        <v>0</v>
      </c>
      <c r="M1378">
        <v>0</v>
      </c>
      <c r="N1378">
        <v>0</v>
      </c>
      <c r="O1378">
        <v>1</v>
      </c>
      <c r="P1378">
        <v>0</v>
      </c>
      <c r="Q1378">
        <v>0</v>
      </c>
      <c r="R1378" t="s">
        <v>36</v>
      </c>
      <c r="S1378">
        <v>0</v>
      </c>
      <c r="T1378">
        <v>0</v>
      </c>
      <c r="U1378">
        <v>1</v>
      </c>
      <c r="V1378">
        <v>0</v>
      </c>
      <c r="W1378">
        <v>0</v>
      </c>
      <c r="X1378">
        <v>0</v>
      </c>
      <c r="Y1378">
        <v>0</v>
      </c>
      <c r="Z1378">
        <v>0</v>
      </c>
      <c r="AA1378">
        <v>60.4</v>
      </c>
      <c r="AB1378">
        <v>58</v>
      </c>
      <c r="AC1378">
        <v>2591</v>
      </c>
      <c r="AD1378">
        <v>7.8597991805621099</v>
      </c>
      <c r="AE1378">
        <f t="shared" si="64"/>
        <v>2591</v>
      </c>
      <c r="AF1378">
        <v>7.7943560952394506</v>
      </c>
      <c r="AG1378">
        <f t="shared" si="65"/>
        <v>2426.8662505332181</v>
      </c>
      <c r="AH1378">
        <v>6.54430853226593E-2</v>
      </c>
      <c r="AI1378">
        <v>2591</v>
      </c>
      <c r="AK1378">
        <v>1</v>
      </c>
      <c r="AL1378">
        <v>0</v>
      </c>
      <c r="AM1378">
        <v>5.9</v>
      </c>
      <c r="AN1378">
        <v>5.93</v>
      </c>
      <c r="AO1378">
        <v>3.57</v>
      </c>
    </row>
    <row r="1379" spans="1:41" x14ac:dyDescent="0.3">
      <c r="A1379">
        <v>1</v>
      </c>
      <c r="B1379">
        <v>0.43</v>
      </c>
      <c r="C1379">
        <f t="shared" si="63"/>
        <v>0.83061489223310514</v>
      </c>
      <c r="D1379" t="s">
        <v>37</v>
      </c>
      <c r="E1379">
        <v>0</v>
      </c>
      <c r="F1379">
        <v>0</v>
      </c>
      <c r="G1379">
        <v>1</v>
      </c>
      <c r="H1379">
        <v>0</v>
      </c>
      <c r="I1379">
        <v>0</v>
      </c>
      <c r="J1379" t="s">
        <v>38</v>
      </c>
      <c r="K1379">
        <v>0</v>
      </c>
      <c r="L1379">
        <v>0</v>
      </c>
      <c r="M1379">
        <v>0</v>
      </c>
      <c r="N1379">
        <v>0</v>
      </c>
      <c r="O1379">
        <v>1</v>
      </c>
      <c r="P1379">
        <v>0</v>
      </c>
      <c r="Q1379">
        <v>0</v>
      </c>
      <c r="R1379" t="s">
        <v>49</v>
      </c>
      <c r="S1379">
        <v>0</v>
      </c>
      <c r="T1379">
        <v>0</v>
      </c>
      <c r="U1379">
        <v>0</v>
      </c>
      <c r="V1379">
        <v>0</v>
      </c>
      <c r="W1379">
        <v>0</v>
      </c>
      <c r="X1379">
        <v>1</v>
      </c>
      <c r="Y1379">
        <v>0</v>
      </c>
      <c r="Z1379">
        <v>0</v>
      </c>
      <c r="AA1379">
        <v>60.7</v>
      </c>
      <c r="AB1379">
        <v>55</v>
      </c>
      <c r="AC1379">
        <v>857</v>
      </c>
      <c r="AD1379">
        <v>6.75343791859778</v>
      </c>
      <c r="AE1379">
        <f t="shared" si="64"/>
        <v>857.00000000000011</v>
      </c>
      <c r="AF1379">
        <v>6.8647195726124455</v>
      </c>
      <c r="AG1379">
        <f t="shared" si="65"/>
        <v>957.87718713944003</v>
      </c>
      <c r="AH1379">
        <v>-0.1112816540146655</v>
      </c>
      <c r="AI1379">
        <v>857</v>
      </c>
      <c r="AK1379">
        <v>1</v>
      </c>
      <c r="AL1379">
        <v>0</v>
      </c>
      <c r="AM1379">
        <v>4.96</v>
      </c>
      <c r="AN1379">
        <v>4.8899999999999997</v>
      </c>
      <c r="AO1379">
        <v>2.99</v>
      </c>
    </row>
    <row r="1380" spans="1:41" x14ac:dyDescent="0.3">
      <c r="A1380">
        <v>1</v>
      </c>
      <c r="B1380">
        <v>0.8</v>
      </c>
      <c r="C1380">
        <f t="shared" si="63"/>
        <v>0.9521151773152291</v>
      </c>
      <c r="D1380" t="s">
        <v>37</v>
      </c>
      <c r="E1380">
        <v>0</v>
      </c>
      <c r="F1380">
        <v>0</v>
      </c>
      <c r="G1380">
        <v>1</v>
      </c>
      <c r="H1380">
        <v>0</v>
      </c>
      <c r="I1380">
        <v>0</v>
      </c>
      <c r="J1380" t="s">
        <v>48</v>
      </c>
      <c r="K1380">
        <v>0</v>
      </c>
      <c r="L1380">
        <v>0</v>
      </c>
      <c r="M1380">
        <v>1</v>
      </c>
      <c r="N1380">
        <v>0</v>
      </c>
      <c r="O1380">
        <v>0</v>
      </c>
      <c r="P1380">
        <v>0</v>
      </c>
      <c r="Q1380">
        <v>0</v>
      </c>
      <c r="R1380" t="s">
        <v>45</v>
      </c>
      <c r="S1380">
        <v>0</v>
      </c>
      <c r="T1380">
        <v>0</v>
      </c>
      <c r="U1380">
        <v>0</v>
      </c>
      <c r="V1380">
        <v>1</v>
      </c>
      <c r="W1380">
        <v>0</v>
      </c>
      <c r="X1380">
        <v>0</v>
      </c>
      <c r="Y1380">
        <v>0</v>
      </c>
      <c r="Z1380">
        <v>0</v>
      </c>
      <c r="AA1380">
        <v>61.4</v>
      </c>
      <c r="AB1380">
        <v>56</v>
      </c>
      <c r="AC1380">
        <v>3064</v>
      </c>
      <c r="AD1380">
        <v>8.0274765308604827</v>
      </c>
      <c r="AE1380">
        <f t="shared" si="64"/>
        <v>3064.0000000000027</v>
      </c>
      <c r="AF1380">
        <v>7.8599441023872867</v>
      </c>
      <c r="AG1380">
        <f t="shared" si="65"/>
        <v>2591.3755196588727</v>
      </c>
      <c r="AH1380">
        <v>0.16753242847319605</v>
      </c>
      <c r="AI1380">
        <v>3064</v>
      </c>
      <c r="AK1380">
        <v>1</v>
      </c>
      <c r="AL1380">
        <v>0</v>
      </c>
      <c r="AM1380">
        <v>5.99</v>
      </c>
      <c r="AN1380">
        <v>5.93</v>
      </c>
      <c r="AO1380">
        <v>3.66</v>
      </c>
    </row>
    <row r="1381" spans="1:41" x14ac:dyDescent="0.3">
      <c r="A1381">
        <v>1</v>
      </c>
      <c r="B1381">
        <v>0.25</v>
      </c>
      <c r="C1381">
        <f t="shared" si="63"/>
        <v>0.73723680428418403</v>
      </c>
      <c r="D1381" t="s">
        <v>46</v>
      </c>
      <c r="E1381">
        <v>0</v>
      </c>
      <c r="F1381">
        <v>0</v>
      </c>
      <c r="G1381">
        <v>0</v>
      </c>
      <c r="H1381">
        <v>1</v>
      </c>
      <c r="I1381">
        <v>0</v>
      </c>
      <c r="J1381" t="s">
        <v>40</v>
      </c>
      <c r="K1381">
        <v>0</v>
      </c>
      <c r="L1381">
        <v>1</v>
      </c>
      <c r="M1381">
        <v>0</v>
      </c>
      <c r="N1381">
        <v>0</v>
      </c>
      <c r="O1381">
        <v>0</v>
      </c>
      <c r="P1381">
        <v>0</v>
      </c>
      <c r="Q1381">
        <v>0</v>
      </c>
      <c r="R1381" t="s">
        <v>39</v>
      </c>
      <c r="S1381">
        <v>0</v>
      </c>
      <c r="T1381">
        <v>0</v>
      </c>
      <c r="U1381">
        <v>0</v>
      </c>
      <c r="V1381">
        <v>0</v>
      </c>
      <c r="W1381">
        <v>0</v>
      </c>
      <c r="X1381">
        <v>0</v>
      </c>
      <c r="Y1381">
        <v>0</v>
      </c>
      <c r="Z1381">
        <v>1</v>
      </c>
      <c r="AA1381">
        <v>62.5</v>
      </c>
      <c r="AB1381">
        <v>59</v>
      </c>
      <c r="AC1381">
        <v>740</v>
      </c>
      <c r="AD1381">
        <v>6.6066501861982152</v>
      </c>
      <c r="AE1381">
        <f t="shared" si="64"/>
        <v>739.99999999999977</v>
      </c>
      <c r="AF1381">
        <v>6.3837733095779576</v>
      </c>
      <c r="AG1381">
        <f t="shared" si="65"/>
        <v>592.15789247084706</v>
      </c>
      <c r="AH1381">
        <v>0.22287687662025757</v>
      </c>
      <c r="AI1381">
        <v>740</v>
      </c>
      <c r="AK1381">
        <v>1</v>
      </c>
      <c r="AL1381">
        <v>0</v>
      </c>
      <c r="AM1381">
        <v>4.04</v>
      </c>
      <c r="AN1381">
        <v>4.0199999999999996</v>
      </c>
      <c r="AO1381">
        <v>2.52</v>
      </c>
    </row>
    <row r="1382" spans="1:41" x14ac:dyDescent="0.3">
      <c r="A1382">
        <v>1</v>
      </c>
      <c r="B1382">
        <v>0.3</v>
      </c>
      <c r="C1382">
        <f t="shared" si="63"/>
        <v>0.76739499771787789</v>
      </c>
      <c r="D1382" t="s">
        <v>37</v>
      </c>
      <c r="E1382">
        <v>0</v>
      </c>
      <c r="F1382">
        <v>0</v>
      </c>
      <c r="G1382">
        <v>1</v>
      </c>
      <c r="H1382">
        <v>0</v>
      </c>
      <c r="I1382">
        <v>0</v>
      </c>
      <c r="J1382" t="s">
        <v>38</v>
      </c>
      <c r="K1382">
        <v>0</v>
      </c>
      <c r="L1382">
        <v>0</v>
      </c>
      <c r="M1382">
        <v>0</v>
      </c>
      <c r="N1382">
        <v>0</v>
      </c>
      <c r="O1382">
        <v>1</v>
      </c>
      <c r="P1382">
        <v>0</v>
      </c>
      <c r="Q1382">
        <v>0</v>
      </c>
      <c r="R1382" t="s">
        <v>36</v>
      </c>
      <c r="S1382">
        <v>0</v>
      </c>
      <c r="T1382">
        <v>0</v>
      </c>
      <c r="U1382">
        <v>1</v>
      </c>
      <c r="V1382">
        <v>0</v>
      </c>
      <c r="W1382">
        <v>0</v>
      </c>
      <c r="X1382">
        <v>0</v>
      </c>
      <c r="Y1382">
        <v>0</v>
      </c>
      <c r="Z1382">
        <v>0</v>
      </c>
      <c r="AA1382">
        <v>62.6</v>
      </c>
      <c r="AB1382">
        <v>53.1</v>
      </c>
      <c r="AC1382">
        <v>475</v>
      </c>
      <c r="AD1382">
        <v>6.1633148040346413</v>
      </c>
      <c r="AE1382">
        <f t="shared" si="64"/>
        <v>475.00000000000006</v>
      </c>
      <c r="AF1382">
        <v>6.161666125673861</v>
      </c>
      <c r="AG1382">
        <f t="shared" si="65"/>
        <v>474.21752298233298</v>
      </c>
      <c r="AH1382">
        <v>1.648678360780309E-3</v>
      </c>
      <c r="AI1382">
        <v>475</v>
      </c>
      <c r="AK1382">
        <v>1</v>
      </c>
      <c r="AL1382">
        <v>0</v>
      </c>
      <c r="AM1382">
        <v>4.2699999999999996</v>
      </c>
      <c r="AN1382">
        <v>4.3</v>
      </c>
      <c r="AO1382">
        <v>2.69</v>
      </c>
    </row>
    <row r="1383" spans="1:41" x14ac:dyDescent="0.3">
      <c r="A1383">
        <v>1</v>
      </c>
      <c r="B1383">
        <v>0.4</v>
      </c>
      <c r="C1383">
        <f t="shared" si="63"/>
        <v>0.81750984625132994</v>
      </c>
      <c r="D1383" t="s">
        <v>37</v>
      </c>
      <c r="E1383">
        <v>0</v>
      </c>
      <c r="F1383">
        <v>0</v>
      </c>
      <c r="G1383">
        <v>1</v>
      </c>
      <c r="H1383">
        <v>0</v>
      </c>
      <c r="I1383">
        <v>0</v>
      </c>
      <c r="J1383" t="s">
        <v>40</v>
      </c>
      <c r="K1383">
        <v>0</v>
      </c>
      <c r="L1383">
        <v>1</v>
      </c>
      <c r="M1383">
        <v>0</v>
      </c>
      <c r="N1383">
        <v>0</v>
      </c>
      <c r="O1383">
        <v>0</v>
      </c>
      <c r="P1383">
        <v>0</v>
      </c>
      <c r="Q1383">
        <v>0</v>
      </c>
      <c r="R1383" t="s">
        <v>43</v>
      </c>
      <c r="S1383">
        <v>0</v>
      </c>
      <c r="T1383">
        <v>0</v>
      </c>
      <c r="U1383">
        <v>0</v>
      </c>
      <c r="V1383">
        <v>0</v>
      </c>
      <c r="W1383">
        <v>0</v>
      </c>
      <c r="X1383">
        <v>0</v>
      </c>
      <c r="Y1383">
        <v>1</v>
      </c>
      <c r="Z1383">
        <v>0</v>
      </c>
      <c r="AA1383">
        <v>60.6</v>
      </c>
      <c r="AB1383">
        <v>56</v>
      </c>
      <c r="AC1383">
        <v>1031</v>
      </c>
      <c r="AD1383">
        <v>6.9382844840169602</v>
      </c>
      <c r="AE1383">
        <f t="shared" si="64"/>
        <v>1031.0000000000002</v>
      </c>
      <c r="AF1383">
        <v>7.2682644429993033</v>
      </c>
      <c r="AG1383">
        <f t="shared" si="65"/>
        <v>1434.0594001484069</v>
      </c>
      <c r="AH1383">
        <v>-0.32997995898234311</v>
      </c>
      <c r="AI1383">
        <v>1031</v>
      </c>
      <c r="AK1383">
        <v>1</v>
      </c>
      <c r="AL1383">
        <v>0</v>
      </c>
      <c r="AM1383">
        <v>4.7699999999999996</v>
      </c>
      <c r="AN1383">
        <v>4.8</v>
      </c>
      <c r="AO1383">
        <v>2.9</v>
      </c>
    </row>
    <row r="1384" spans="1:41" x14ac:dyDescent="0.3">
      <c r="A1384">
        <v>1</v>
      </c>
      <c r="B1384">
        <v>0.31</v>
      </c>
      <c r="C1384">
        <f t="shared" si="63"/>
        <v>0.77294828243535307</v>
      </c>
      <c r="D1384" t="s">
        <v>37</v>
      </c>
      <c r="E1384">
        <v>0</v>
      </c>
      <c r="F1384">
        <v>0</v>
      </c>
      <c r="G1384">
        <v>1</v>
      </c>
      <c r="H1384">
        <v>0</v>
      </c>
      <c r="I1384">
        <v>0</v>
      </c>
      <c r="J1384" t="s">
        <v>44</v>
      </c>
      <c r="K1384">
        <v>0</v>
      </c>
      <c r="L1384">
        <v>0</v>
      </c>
      <c r="M1384">
        <v>0</v>
      </c>
      <c r="N1384">
        <v>0</v>
      </c>
      <c r="O1384">
        <v>0</v>
      </c>
      <c r="P1384">
        <v>1</v>
      </c>
      <c r="Q1384">
        <v>0</v>
      </c>
      <c r="R1384" t="s">
        <v>36</v>
      </c>
      <c r="S1384">
        <v>0</v>
      </c>
      <c r="T1384">
        <v>0</v>
      </c>
      <c r="U1384">
        <v>1</v>
      </c>
      <c r="V1384">
        <v>0</v>
      </c>
      <c r="W1384">
        <v>0</v>
      </c>
      <c r="X1384">
        <v>0</v>
      </c>
      <c r="Y1384">
        <v>0</v>
      </c>
      <c r="Z1384">
        <v>0</v>
      </c>
      <c r="AA1384">
        <v>63</v>
      </c>
      <c r="AB1384">
        <v>57</v>
      </c>
      <c r="AC1384">
        <v>523</v>
      </c>
      <c r="AD1384">
        <v>6.2595814640649232</v>
      </c>
      <c r="AE1384">
        <f t="shared" si="64"/>
        <v>523.00000000000011</v>
      </c>
      <c r="AF1384">
        <v>6.0613022015901201</v>
      </c>
      <c r="AG1384">
        <f t="shared" si="65"/>
        <v>428.93363139636148</v>
      </c>
      <c r="AH1384">
        <v>0.1982792624748031</v>
      </c>
      <c r="AI1384">
        <v>523</v>
      </c>
      <c r="AK1384">
        <v>1</v>
      </c>
      <c r="AL1384">
        <v>0</v>
      </c>
      <c r="AM1384">
        <v>4.34</v>
      </c>
      <c r="AN1384">
        <v>4.32</v>
      </c>
      <c r="AO1384">
        <v>2.73</v>
      </c>
    </row>
    <row r="1385" spans="1:41" x14ac:dyDescent="0.3">
      <c r="A1385">
        <v>1</v>
      </c>
      <c r="B1385">
        <v>0.26</v>
      </c>
      <c r="C1385">
        <f t="shared" si="63"/>
        <v>0.74362270092788685</v>
      </c>
      <c r="D1385" t="s">
        <v>37</v>
      </c>
      <c r="E1385">
        <v>0</v>
      </c>
      <c r="F1385">
        <v>0</v>
      </c>
      <c r="G1385">
        <v>1</v>
      </c>
      <c r="H1385">
        <v>0</v>
      </c>
      <c r="I1385">
        <v>0</v>
      </c>
      <c r="J1385" t="s">
        <v>48</v>
      </c>
      <c r="K1385">
        <v>0</v>
      </c>
      <c r="L1385">
        <v>0</v>
      </c>
      <c r="M1385">
        <v>1</v>
      </c>
      <c r="N1385">
        <v>0</v>
      </c>
      <c r="O1385">
        <v>0</v>
      </c>
      <c r="P1385">
        <v>0</v>
      </c>
      <c r="Q1385">
        <v>0</v>
      </c>
      <c r="R1385" t="s">
        <v>39</v>
      </c>
      <c r="S1385">
        <v>0</v>
      </c>
      <c r="T1385">
        <v>0</v>
      </c>
      <c r="U1385">
        <v>0</v>
      </c>
      <c r="V1385">
        <v>0</v>
      </c>
      <c r="W1385">
        <v>0</v>
      </c>
      <c r="X1385">
        <v>0</v>
      </c>
      <c r="Y1385">
        <v>0</v>
      </c>
      <c r="Z1385">
        <v>1</v>
      </c>
      <c r="AA1385">
        <v>62.5</v>
      </c>
      <c r="AB1385">
        <v>56</v>
      </c>
      <c r="AC1385">
        <v>599</v>
      </c>
      <c r="AD1385">
        <v>6.3952615981154493</v>
      </c>
      <c r="AE1385">
        <f t="shared" si="64"/>
        <v>598.99999999999989</v>
      </c>
      <c r="AF1385">
        <v>6.4265444896969548</v>
      </c>
      <c r="AG1385">
        <f t="shared" si="65"/>
        <v>618.0346288940234</v>
      </c>
      <c r="AH1385">
        <v>-3.1282891581505545E-2</v>
      </c>
      <c r="AI1385">
        <v>599</v>
      </c>
      <c r="AK1385">
        <v>1</v>
      </c>
      <c r="AL1385">
        <v>0</v>
      </c>
      <c r="AM1385">
        <v>4.0999999999999996</v>
      </c>
      <c r="AN1385">
        <v>4.12</v>
      </c>
      <c r="AO1385">
        <v>2.57</v>
      </c>
    </row>
    <row r="1386" spans="1:41" x14ac:dyDescent="0.3">
      <c r="A1386">
        <v>1</v>
      </c>
      <c r="B1386">
        <v>0.9</v>
      </c>
      <c r="C1386">
        <f t="shared" si="63"/>
        <v>0.97709755787710961</v>
      </c>
      <c r="D1386" t="s">
        <v>52</v>
      </c>
      <c r="E1386">
        <v>0</v>
      </c>
      <c r="F1386">
        <v>0</v>
      </c>
      <c r="G1386">
        <v>0</v>
      </c>
      <c r="H1386">
        <v>0</v>
      </c>
      <c r="I1386">
        <v>1</v>
      </c>
      <c r="J1386" t="s">
        <v>47</v>
      </c>
      <c r="K1386">
        <v>0</v>
      </c>
      <c r="L1386">
        <v>0</v>
      </c>
      <c r="M1386">
        <v>0</v>
      </c>
      <c r="N1386">
        <v>1</v>
      </c>
      <c r="O1386">
        <v>0</v>
      </c>
      <c r="P1386">
        <v>0</v>
      </c>
      <c r="Q1386">
        <v>0</v>
      </c>
      <c r="R1386" t="s">
        <v>49</v>
      </c>
      <c r="S1386">
        <v>0</v>
      </c>
      <c r="T1386">
        <v>0</v>
      </c>
      <c r="U1386">
        <v>0</v>
      </c>
      <c r="V1386">
        <v>0</v>
      </c>
      <c r="W1386">
        <v>0</v>
      </c>
      <c r="X1386">
        <v>1</v>
      </c>
      <c r="Y1386">
        <v>0</v>
      </c>
      <c r="Z1386">
        <v>0</v>
      </c>
      <c r="AA1386">
        <v>61.3</v>
      </c>
      <c r="AB1386">
        <v>59</v>
      </c>
      <c r="AC1386">
        <v>4269</v>
      </c>
      <c r="AD1386">
        <v>8.3591348867579622</v>
      </c>
      <c r="AE1386">
        <f t="shared" si="64"/>
        <v>4269.0000000000009</v>
      </c>
      <c r="AF1386">
        <v>8.3367338223641028</v>
      </c>
      <c r="AG1386">
        <f t="shared" si="65"/>
        <v>4174.4330112090784</v>
      </c>
      <c r="AH1386">
        <v>2.2401064393859471E-2</v>
      </c>
      <c r="AI1386">
        <v>4269</v>
      </c>
      <c r="AK1386">
        <v>1</v>
      </c>
      <c r="AL1386">
        <v>0</v>
      </c>
      <c r="AM1386">
        <v>6.15</v>
      </c>
      <c r="AN1386">
        <v>6.21</v>
      </c>
      <c r="AO1386">
        <v>3.79</v>
      </c>
    </row>
    <row r="1387" spans="1:41" x14ac:dyDescent="0.3">
      <c r="A1387">
        <v>1</v>
      </c>
      <c r="B1387">
        <v>0.3</v>
      </c>
      <c r="C1387">
        <f t="shared" si="63"/>
        <v>0.76739499771787789</v>
      </c>
      <c r="D1387" t="s">
        <v>46</v>
      </c>
      <c r="E1387">
        <v>0</v>
      </c>
      <c r="F1387">
        <v>0</v>
      </c>
      <c r="G1387">
        <v>0</v>
      </c>
      <c r="H1387">
        <v>1</v>
      </c>
      <c r="I1387">
        <v>0</v>
      </c>
      <c r="J1387" t="s">
        <v>47</v>
      </c>
      <c r="K1387">
        <v>0</v>
      </c>
      <c r="L1387">
        <v>0</v>
      </c>
      <c r="M1387">
        <v>0</v>
      </c>
      <c r="N1387">
        <v>1</v>
      </c>
      <c r="O1387">
        <v>0</v>
      </c>
      <c r="P1387">
        <v>0</v>
      </c>
      <c r="Q1387">
        <v>0</v>
      </c>
      <c r="R1387" t="s">
        <v>43</v>
      </c>
      <c r="S1387">
        <v>0</v>
      </c>
      <c r="T1387">
        <v>0</v>
      </c>
      <c r="U1387">
        <v>0</v>
      </c>
      <c r="V1387">
        <v>0</v>
      </c>
      <c r="W1387">
        <v>0</v>
      </c>
      <c r="X1387">
        <v>0</v>
      </c>
      <c r="Y1387">
        <v>1</v>
      </c>
      <c r="Z1387">
        <v>0</v>
      </c>
      <c r="AA1387">
        <v>60.7</v>
      </c>
      <c r="AB1387">
        <v>59</v>
      </c>
      <c r="AC1387">
        <v>1013</v>
      </c>
      <c r="AD1387">
        <v>6.9206715042486833</v>
      </c>
      <c r="AE1387">
        <f t="shared" si="64"/>
        <v>1012.9999999999999</v>
      </c>
      <c r="AF1387">
        <v>6.6096460435089615</v>
      </c>
      <c r="AG1387">
        <f t="shared" si="65"/>
        <v>742.22025853824096</v>
      </c>
      <c r="AH1387">
        <v>0.31102546073972182</v>
      </c>
      <c r="AI1387">
        <v>1013</v>
      </c>
      <c r="AK1387">
        <v>1</v>
      </c>
      <c r="AL1387">
        <v>0</v>
      </c>
      <c r="AM1387">
        <v>4.37</v>
      </c>
      <c r="AN1387">
        <v>4.33</v>
      </c>
      <c r="AO1387">
        <v>2.64</v>
      </c>
    </row>
    <row r="1388" spans="1:41" x14ac:dyDescent="0.3">
      <c r="A1388">
        <v>1</v>
      </c>
      <c r="B1388">
        <v>0.7</v>
      </c>
      <c r="C1388">
        <f t="shared" si="63"/>
        <v>0.9245641699070527</v>
      </c>
      <c r="D1388" t="s">
        <v>46</v>
      </c>
      <c r="E1388">
        <v>0</v>
      </c>
      <c r="F1388">
        <v>0</v>
      </c>
      <c r="G1388">
        <v>0</v>
      </c>
      <c r="H1388">
        <v>1</v>
      </c>
      <c r="I1388">
        <v>0</v>
      </c>
      <c r="J1388" t="s">
        <v>51</v>
      </c>
      <c r="K1388">
        <v>1</v>
      </c>
      <c r="L1388">
        <v>0</v>
      </c>
      <c r="M1388">
        <v>0</v>
      </c>
      <c r="N1388">
        <v>0</v>
      </c>
      <c r="O1388">
        <v>0</v>
      </c>
      <c r="P1388">
        <v>0</v>
      </c>
      <c r="Q1388">
        <v>0</v>
      </c>
      <c r="R1388" t="s">
        <v>45</v>
      </c>
      <c r="S1388">
        <v>0</v>
      </c>
      <c r="T1388">
        <v>0</v>
      </c>
      <c r="U1388">
        <v>0</v>
      </c>
      <c r="V1388">
        <v>1</v>
      </c>
      <c r="W1388">
        <v>0</v>
      </c>
      <c r="X1388">
        <v>0</v>
      </c>
      <c r="Y1388">
        <v>0</v>
      </c>
      <c r="Z1388">
        <v>0</v>
      </c>
      <c r="AA1388">
        <v>59.8</v>
      </c>
      <c r="AB1388">
        <v>59</v>
      </c>
      <c r="AC1388">
        <v>1806</v>
      </c>
      <c r="AD1388">
        <v>7.4988697339769308</v>
      </c>
      <c r="AE1388">
        <f t="shared" si="64"/>
        <v>1806.0000000000002</v>
      </c>
      <c r="AF1388">
        <v>7.6865586783049213</v>
      </c>
      <c r="AG1388">
        <f t="shared" si="65"/>
        <v>2178.8634754592263</v>
      </c>
      <c r="AH1388">
        <v>-0.18768894432799055</v>
      </c>
      <c r="AI1388">
        <v>1806</v>
      </c>
      <c r="AK1388">
        <v>1</v>
      </c>
      <c r="AL1388">
        <v>0</v>
      </c>
      <c r="AM1388">
        <v>5.75</v>
      </c>
      <c r="AN1388">
        <v>5.72</v>
      </c>
      <c r="AO1388">
        <v>3.43</v>
      </c>
    </row>
    <row r="1389" spans="1:41" x14ac:dyDescent="0.3">
      <c r="A1389">
        <v>1</v>
      </c>
      <c r="B1389">
        <v>0.77</v>
      </c>
      <c r="C1389">
        <f t="shared" si="63"/>
        <v>0.94414633247664725</v>
      </c>
      <c r="D1389" t="s">
        <v>52</v>
      </c>
      <c r="E1389">
        <v>0</v>
      </c>
      <c r="F1389">
        <v>0</v>
      </c>
      <c r="G1389">
        <v>0</v>
      </c>
      <c r="H1389">
        <v>0</v>
      </c>
      <c r="I1389">
        <v>1</v>
      </c>
      <c r="J1389" t="s">
        <v>44</v>
      </c>
      <c r="K1389">
        <v>0</v>
      </c>
      <c r="L1389">
        <v>0</v>
      </c>
      <c r="M1389">
        <v>0</v>
      </c>
      <c r="N1389">
        <v>0</v>
      </c>
      <c r="O1389">
        <v>0</v>
      </c>
      <c r="P1389">
        <v>1</v>
      </c>
      <c r="Q1389">
        <v>0</v>
      </c>
      <c r="R1389" t="s">
        <v>41</v>
      </c>
      <c r="S1389">
        <v>0</v>
      </c>
      <c r="T1389">
        <v>0</v>
      </c>
      <c r="U1389">
        <v>0</v>
      </c>
      <c r="V1389">
        <v>0</v>
      </c>
      <c r="W1389">
        <v>1</v>
      </c>
      <c r="X1389">
        <v>0</v>
      </c>
      <c r="Y1389">
        <v>0</v>
      </c>
      <c r="Z1389">
        <v>0</v>
      </c>
      <c r="AA1389">
        <v>62.2</v>
      </c>
      <c r="AB1389">
        <v>59</v>
      </c>
      <c r="AC1389">
        <v>2682</v>
      </c>
      <c r="AD1389">
        <v>7.8943180638416237</v>
      </c>
      <c r="AE1389">
        <f t="shared" si="64"/>
        <v>2681.9999999999995</v>
      </c>
      <c r="AF1389">
        <v>7.865154276464823</v>
      </c>
      <c r="AG1389">
        <f t="shared" si="65"/>
        <v>2604.9122710097763</v>
      </c>
      <c r="AH1389">
        <v>2.9163787376800698E-2</v>
      </c>
      <c r="AI1389">
        <v>2682</v>
      </c>
      <c r="AK1389">
        <v>1</v>
      </c>
      <c r="AL1389">
        <v>0</v>
      </c>
      <c r="AM1389">
        <v>5.83</v>
      </c>
      <c r="AN1389">
        <v>5.85</v>
      </c>
      <c r="AO1389">
        <v>3.63</v>
      </c>
    </row>
    <row r="1390" spans="1:41" x14ac:dyDescent="0.3">
      <c r="A1390">
        <v>1</v>
      </c>
      <c r="B1390">
        <v>0.28000000000000003</v>
      </c>
      <c r="C1390">
        <f t="shared" si="63"/>
        <v>0.75584031239020311</v>
      </c>
      <c r="D1390" t="s">
        <v>37</v>
      </c>
      <c r="E1390">
        <v>0</v>
      </c>
      <c r="F1390">
        <v>0</v>
      </c>
      <c r="G1390">
        <v>1</v>
      </c>
      <c r="H1390">
        <v>0</v>
      </c>
      <c r="I1390">
        <v>0</v>
      </c>
      <c r="J1390" t="s">
        <v>40</v>
      </c>
      <c r="K1390">
        <v>0</v>
      </c>
      <c r="L1390">
        <v>1</v>
      </c>
      <c r="M1390">
        <v>0</v>
      </c>
      <c r="N1390">
        <v>0</v>
      </c>
      <c r="O1390">
        <v>0</v>
      </c>
      <c r="P1390">
        <v>0</v>
      </c>
      <c r="Q1390">
        <v>0</v>
      </c>
      <c r="R1390" t="s">
        <v>39</v>
      </c>
      <c r="S1390">
        <v>0</v>
      </c>
      <c r="T1390">
        <v>0</v>
      </c>
      <c r="U1390">
        <v>0</v>
      </c>
      <c r="V1390">
        <v>0</v>
      </c>
      <c r="W1390">
        <v>0</v>
      </c>
      <c r="X1390">
        <v>0</v>
      </c>
      <c r="Y1390">
        <v>0</v>
      </c>
      <c r="Z1390">
        <v>1</v>
      </c>
      <c r="AA1390">
        <v>62.4</v>
      </c>
      <c r="AB1390">
        <v>56</v>
      </c>
      <c r="AC1390">
        <v>828</v>
      </c>
      <c r="AD1390">
        <v>6.7190131543852596</v>
      </c>
      <c r="AE1390">
        <f t="shared" si="64"/>
        <v>827.99999999999989</v>
      </c>
      <c r="AF1390">
        <v>6.60586618106759</v>
      </c>
      <c r="AG1390">
        <f t="shared" si="65"/>
        <v>739.4200635696111</v>
      </c>
      <c r="AH1390">
        <v>0.11314697331766954</v>
      </c>
      <c r="AI1390">
        <v>828</v>
      </c>
      <c r="AK1390">
        <v>1</v>
      </c>
      <c r="AL1390">
        <v>0</v>
      </c>
      <c r="AM1390">
        <v>4.2</v>
      </c>
      <c r="AN1390">
        <v>4.16</v>
      </c>
      <c r="AO1390">
        <v>2.61</v>
      </c>
    </row>
    <row r="1391" spans="1:41" x14ac:dyDescent="0.3">
      <c r="A1391">
        <v>1</v>
      </c>
      <c r="B1391">
        <v>0.54</v>
      </c>
      <c r="C1391">
        <f t="shared" si="63"/>
        <v>0.8732797462273717</v>
      </c>
      <c r="D1391" t="s">
        <v>37</v>
      </c>
      <c r="E1391">
        <v>0</v>
      </c>
      <c r="F1391">
        <v>0</v>
      </c>
      <c r="G1391">
        <v>1</v>
      </c>
      <c r="H1391">
        <v>0</v>
      </c>
      <c r="I1391">
        <v>0</v>
      </c>
      <c r="J1391" t="s">
        <v>40</v>
      </c>
      <c r="K1391">
        <v>0</v>
      </c>
      <c r="L1391">
        <v>1</v>
      </c>
      <c r="M1391">
        <v>0</v>
      </c>
      <c r="N1391">
        <v>0</v>
      </c>
      <c r="O1391">
        <v>0</v>
      </c>
      <c r="P1391">
        <v>0</v>
      </c>
      <c r="Q1391">
        <v>0</v>
      </c>
      <c r="R1391" t="s">
        <v>49</v>
      </c>
      <c r="S1391">
        <v>0</v>
      </c>
      <c r="T1391">
        <v>0</v>
      </c>
      <c r="U1391">
        <v>0</v>
      </c>
      <c r="V1391">
        <v>0</v>
      </c>
      <c r="W1391">
        <v>0</v>
      </c>
      <c r="X1391">
        <v>1</v>
      </c>
      <c r="Y1391">
        <v>0</v>
      </c>
      <c r="Z1391">
        <v>0</v>
      </c>
      <c r="AA1391">
        <v>61.6</v>
      </c>
      <c r="AB1391">
        <v>56</v>
      </c>
      <c r="AC1391">
        <v>1774</v>
      </c>
      <c r="AD1391">
        <v>7.4809921628695246</v>
      </c>
      <c r="AE1391">
        <f t="shared" si="64"/>
        <v>1773.9999999999998</v>
      </c>
      <c r="AF1391">
        <v>7.5132771671902319</v>
      </c>
      <c r="AG1391">
        <f t="shared" si="65"/>
        <v>1832.2081672496395</v>
      </c>
      <c r="AH1391">
        <v>-3.2285004320707245E-2</v>
      </c>
      <c r="AI1391">
        <v>1774</v>
      </c>
      <c r="AK1391">
        <v>1</v>
      </c>
      <c r="AL1391">
        <v>0</v>
      </c>
      <c r="AM1391">
        <v>5.24</v>
      </c>
      <c r="AN1391">
        <v>5.28</v>
      </c>
      <c r="AO1391">
        <v>3.24</v>
      </c>
    </row>
    <row r="1392" spans="1:41" x14ac:dyDescent="0.3">
      <c r="A1392">
        <v>1</v>
      </c>
      <c r="B1392">
        <v>0.38</v>
      </c>
      <c r="C1392">
        <f t="shared" si="63"/>
        <v>0.80834063819684221</v>
      </c>
      <c r="D1392" t="s">
        <v>37</v>
      </c>
      <c r="E1392">
        <v>0</v>
      </c>
      <c r="F1392">
        <v>0</v>
      </c>
      <c r="G1392">
        <v>1</v>
      </c>
      <c r="H1392">
        <v>0</v>
      </c>
      <c r="I1392">
        <v>0</v>
      </c>
      <c r="J1392" t="s">
        <v>48</v>
      </c>
      <c r="K1392">
        <v>0</v>
      </c>
      <c r="L1392">
        <v>0</v>
      </c>
      <c r="M1392">
        <v>1</v>
      </c>
      <c r="N1392">
        <v>0</v>
      </c>
      <c r="O1392">
        <v>0</v>
      </c>
      <c r="P1392">
        <v>0</v>
      </c>
      <c r="Q1392">
        <v>0</v>
      </c>
      <c r="R1392" t="s">
        <v>45</v>
      </c>
      <c r="S1392">
        <v>0</v>
      </c>
      <c r="T1392">
        <v>0</v>
      </c>
      <c r="U1392">
        <v>0</v>
      </c>
      <c r="V1392">
        <v>1</v>
      </c>
      <c r="W1392">
        <v>0</v>
      </c>
      <c r="X1392">
        <v>0</v>
      </c>
      <c r="Y1392">
        <v>0</v>
      </c>
      <c r="Z1392">
        <v>0</v>
      </c>
      <c r="AA1392">
        <v>61.3</v>
      </c>
      <c r="AB1392">
        <v>55</v>
      </c>
      <c r="AC1392">
        <v>568</v>
      </c>
      <c r="AD1392">
        <v>6.3421214187211516</v>
      </c>
      <c r="AE1392">
        <f t="shared" si="64"/>
        <v>568.00000000000011</v>
      </c>
      <c r="AF1392">
        <v>6.5255270060051664</v>
      </c>
      <c r="AG1392">
        <f t="shared" si="65"/>
        <v>682.33927580838872</v>
      </c>
      <c r="AH1392">
        <v>-0.18340558728401479</v>
      </c>
      <c r="AI1392">
        <v>568</v>
      </c>
      <c r="AK1392">
        <v>1</v>
      </c>
      <c r="AL1392">
        <v>0</v>
      </c>
      <c r="AM1392">
        <v>4.67</v>
      </c>
      <c r="AN1392">
        <v>4.6900000000000004</v>
      </c>
      <c r="AO1392">
        <v>2.87</v>
      </c>
    </row>
    <row r="1393" spans="1:41" x14ac:dyDescent="0.3">
      <c r="A1393">
        <v>1</v>
      </c>
      <c r="B1393">
        <v>0.3</v>
      </c>
      <c r="C1393">
        <f t="shared" si="63"/>
        <v>0.76739499771787789</v>
      </c>
      <c r="D1393" t="s">
        <v>46</v>
      </c>
      <c r="E1393">
        <v>0</v>
      </c>
      <c r="F1393">
        <v>0</v>
      </c>
      <c r="G1393">
        <v>0</v>
      </c>
      <c r="H1393">
        <v>1</v>
      </c>
      <c r="I1393">
        <v>0</v>
      </c>
      <c r="J1393" t="s">
        <v>47</v>
      </c>
      <c r="K1393">
        <v>0</v>
      </c>
      <c r="L1393">
        <v>0</v>
      </c>
      <c r="M1393">
        <v>0</v>
      </c>
      <c r="N1393">
        <v>1</v>
      </c>
      <c r="O1393">
        <v>0</v>
      </c>
      <c r="P1393">
        <v>0</v>
      </c>
      <c r="Q1393">
        <v>0</v>
      </c>
      <c r="R1393" t="s">
        <v>41</v>
      </c>
      <c r="S1393">
        <v>0</v>
      </c>
      <c r="T1393">
        <v>0</v>
      </c>
      <c r="U1393">
        <v>0</v>
      </c>
      <c r="V1393">
        <v>0</v>
      </c>
      <c r="W1393">
        <v>1</v>
      </c>
      <c r="X1393">
        <v>0</v>
      </c>
      <c r="Y1393">
        <v>0</v>
      </c>
      <c r="Z1393">
        <v>0</v>
      </c>
      <c r="AA1393">
        <v>62.2</v>
      </c>
      <c r="AB1393">
        <v>59</v>
      </c>
      <c r="AC1393">
        <v>776</v>
      </c>
      <c r="AD1393">
        <v>6.654152520183219</v>
      </c>
      <c r="AE1393">
        <f t="shared" si="64"/>
        <v>776.00000000000023</v>
      </c>
      <c r="AF1393">
        <v>6.4126182537457126</v>
      </c>
      <c r="AG1393">
        <f t="shared" si="65"/>
        <v>609.48738642098408</v>
      </c>
      <c r="AH1393">
        <v>0.24153426643750642</v>
      </c>
      <c r="AI1393">
        <v>776</v>
      </c>
      <c r="AK1393">
        <v>1</v>
      </c>
      <c r="AL1393">
        <v>0</v>
      </c>
      <c r="AM1393">
        <v>4.3099999999999996</v>
      </c>
      <c r="AN1393">
        <v>4.28</v>
      </c>
      <c r="AO1393">
        <v>2.67</v>
      </c>
    </row>
    <row r="1394" spans="1:41" x14ac:dyDescent="0.3">
      <c r="A1394">
        <v>1</v>
      </c>
      <c r="B1394">
        <v>0.3</v>
      </c>
      <c r="C1394">
        <f t="shared" si="63"/>
        <v>0.76739499771787789</v>
      </c>
      <c r="D1394" t="s">
        <v>37</v>
      </c>
      <c r="E1394">
        <v>0</v>
      </c>
      <c r="F1394">
        <v>0</v>
      </c>
      <c r="G1394">
        <v>1</v>
      </c>
      <c r="H1394">
        <v>0</v>
      </c>
      <c r="I1394">
        <v>0</v>
      </c>
      <c r="J1394" t="s">
        <v>47</v>
      </c>
      <c r="K1394">
        <v>0</v>
      </c>
      <c r="L1394">
        <v>0</v>
      </c>
      <c r="M1394">
        <v>0</v>
      </c>
      <c r="N1394">
        <v>1</v>
      </c>
      <c r="O1394">
        <v>0</v>
      </c>
      <c r="P1394">
        <v>0</v>
      </c>
      <c r="Q1394">
        <v>0</v>
      </c>
      <c r="R1394" t="s">
        <v>50</v>
      </c>
      <c r="S1394">
        <v>0</v>
      </c>
      <c r="T1394">
        <v>1</v>
      </c>
      <c r="U1394">
        <v>0</v>
      </c>
      <c r="V1394">
        <v>0</v>
      </c>
      <c r="W1394">
        <v>0</v>
      </c>
      <c r="X1394">
        <v>0</v>
      </c>
      <c r="Y1394">
        <v>0</v>
      </c>
      <c r="Z1394">
        <v>0</v>
      </c>
      <c r="AA1394">
        <v>62.3</v>
      </c>
      <c r="AB1394">
        <v>54</v>
      </c>
      <c r="AC1394">
        <v>863</v>
      </c>
      <c r="AD1394">
        <v>6.7604146910834277</v>
      </c>
      <c r="AE1394">
        <f t="shared" si="64"/>
        <v>862.99999999999977</v>
      </c>
      <c r="AF1394">
        <v>6.7254200360673444</v>
      </c>
      <c r="AG1394">
        <f t="shared" si="65"/>
        <v>833.32192831068039</v>
      </c>
      <c r="AH1394">
        <v>3.4994655016083343E-2</v>
      </c>
      <c r="AI1394">
        <v>863</v>
      </c>
      <c r="AK1394">
        <v>1</v>
      </c>
      <c r="AL1394">
        <v>0</v>
      </c>
      <c r="AM1394">
        <v>4.32</v>
      </c>
      <c r="AN1394">
        <v>4.3499999999999996</v>
      </c>
      <c r="AO1394">
        <v>2.7</v>
      </c>
    </row>
    <row r="1395" spans="1:41" x14ac:dyDescent="0.3">
      <c r="A1395">
        <v>1</v>
      </c>
      <c r="B1395">
        <v>0.31</v>
      </c>
      <c r="C1395">
        <f t="shared" si="63"/>
        <v>0.77294828243535307</v>
      </c>
      <c r="D1395" t="s">
        <v>34</v>
      </c>
      <c r="E1395">
        <v>0</v>
      </c>
      <c r="F1395">
        <v>1</v>
      </c>
      <c r="G1395">
        <v>0</v>
      </c>
      <c r="H1395">
        <v>0</v>
      </c>
      <c r="I1395">
        <v>0</v>
      </c>
      <c r="J1395" t="s">
        <v>40</v>
      </c>
      <c r="K1395">
        <v>0</v>
      </c>
      <c r="L1395">
        <v>1</v>
      </c>
      <c r="M1395">
        <v>0</v>
      </c>
      <c r="N1395">
        <v>0</v>
      </c>
      <c r="O1395">
        <v>0</v>
      </c>
      <c r="P1395">
        <v>0</v>
      </c>
      <c r="Q1395">
        <v>0</v>
      </c>
      <c r="R1395" t="s">
        <v>36</v>
      </c>
      <c r="S1395">
        <v>0</v>
      </c>
      <c r="T1395">
        <v>0</v>
      </c>
      <c r="U1395">
        <v>1</v>
      </c>
      <c r="V1395">
        <v>0</v>
      </c>
      <c r="W1395">
        <v>0</v>
      </c>
      <c r="X1395">
        <v>0</v>
      </c>
      <c r="Y1395">
        <v>0</v>
      </c>
      <c r="Z1395">
        <v>0</v>
      </c>
      <c r="AA1395">
        <v>63.3</v>
      </c>
      <c r="AB1395">
        <v>55</v>
      </c>
      <c r="AC1395">
        <v>544</v>
      </c>
      <c r="AD1395">
        <v>6.2989492468559423</v>
      </c>
      <c r="AE1395">
        <f t="shared" si="64"/>
        <v>543.99999999999977</v>
      </c>
      <c r="AF1395">
        <v>6.3117640893344422</v>
      </c>
      <c r="AG1395">
        <f t="shared" si="65"/>
        <v>551.01613361621821</v>
      </c>
      <c r="AH1395">
        <v>-1.2814842478499955E-2</v>
      </c>
      <c r="AI1395">
        <v>544</v>
      </c>
      <c r="AK1395">
        <v>1</v>
      </c>
      <c r="AL1395">
        <v>0</v>
      </c>
      <c r="AM1395">
        <v>4.3099999999999996</v>
      </c>
      <c r="AN1395">
        <v>4.3499999999999996</v>
      </c>
      <c r="AO1395">
        <v>2.74</v>
      </c>
    </row>
    <row r="1396" spans="1:41" x14ac:dyDescent="0.3">
      <c r="A1396">
        <v>1</v>
      </c>
      <c r="B1396">
        <v>0.41</v>
      </c>
      <c r="C1396">
        <f t="shared" si="63"/>
        <v>0.82196092099022677</v>
      </c>
      <c r="D1396" t="s">
        <v>37</v>
      </c>
      <c r="E1396">
        <v>0</v>
      </c>
      <c r="F1396">
        <v>0</v>
      </c>
      <c r="G1396">
        <v>1</v>
      </c>
      <c r="H1396">
        <v>0</v>
      </c>
      <c r="I1396">
        <v>0</v>
      </c>
      <c r="J1396" t="s">
        <v>47</v>
      </c>
      <c r="K1396">
        <v>0</v>
      </c>
      <c r="L1396">
        <v>0</v>
      </c>
      <c r="M1396">
        <v>0</v>
      </c>
      <c r="N1396">
        <v>1</v>
      </c>
      <c r="O1396">
        <v>0</v>
      </c>
      <c r="P1396">
        <v>0</v>
      </c>
      <c r="Q1396">
        <v>0</v>
      </c>
      <c r="R1396" t="s">
        <v>43</v>
      </c>
      <c r="S1396">
        <v>0</v>
      </c>
      <c r="T1396">
        <v>0</v>
      </c>
      <c r="U1396">
        <v>0</v>
      </c>
      <c r="V1396">
        <v>0</v>
      </c>
      <c r="W1396">
        <v>0</v>
      </c>
      <c r="X1396">
        <v>0</v>
      </c>
      <c r="Y1396">
        <v>1</v>
      </c>
      <c r="Z1396">
        <v>0</v>
      </c>
      <c r="AA1396">
        <v>62.5</v>
      </c>
      <c r="AB1396">
        <v>53</v>
      </c>
      <c r="AC1396">
        <v>1068</v>
      </c>
      <c r="AD1396">
        <v>6.9735430195201404</v>
      </c>
      <c r="AE1396">
        <f t="shared" si="64"/>
        <v>1068.0000000000002</v>
      </c>
      <c r="AF1396">
        <v>7.1861418093732485</v>
      </c>
      <c r="AG1396">
        <f t="shared" si="65"/>
        <v>1320.9967039121816</v>
      </c>
      <c r="AH1396">
        <v>-0.21259878985310809</v>
      </c>
      <c r="AI1396">
        <v>1068</v>
      </c>
      <c r="AK1396">
        <v>1</v>
      </c>
      <c r="AL1396">
        <v>0</v>
      </c>
      <c r="AM1396">
        <v>4.76</v>
      </c>
      <c r="AN1396">
        <v>4.78</v>
      </c>
      <c r="AO1396">
        <v>2.98</v>
      </c>
    </row>
    <row r="1397" spans="1:41" x14ac:dyDescent="0.3">
      <c r="A1397">
        <v>1</v>
      </c>
      <c r="B1397">
        <v>0.72</v>
      </c>
      <c r="C1397">
        <f t="shared" si="63"/>
        <v>0.93030941457244143</v>
      </c>
      <c r="D1397" t="s">
        <v>37</v>
      </c>
      <c r="E1397">
        <v>0</v>
      </c>
      <c r="F1397">
        <v>0</v>
      </c>
      <c r="G1397">
        <v>1</v>
      </c>
      <c r="H1397">
        <v>0</v>
      </c>
      <c r="I1397">
        <v>0</v>
      </c>
      <c r="J1397" t="s">
        <v>40</v>
      </c>
      <c r="K1397">
        <v>0</v>
      </c>
      <c r="L1397">
        <v>1</v>
      </c>
      <c r="M1397">
        <v>0</v>
      </c>
      <c r="N1397">
        <v>0</v>
      </c>
      <c r="O1397">
        <v>0</v>
      </c>
      <c r="P1397">
        <v>0</v>
      </c>
      <c r="Q1397">
        <v>0</v>
      </c>
      <c r="R1397" t="s">
        <v>41</v>
      </c>
      <c r="S1397">
        <v>0</v>
      </c>
      <c r="T1397">
        <v>0</v>
      </c>
      <c r="U1397">
        <v>0</v>
      </c>
      <c r="V1397">
        <v>0</v>
      </c>
      <c r="W1397">
        <v>1</v>
      </c>
      <c r="X1397">
        <v>0</v>
      </c>
      <c r="Y1397">
        <v>0</v>
      </c>
      <c r="Z1397">
        <v>0</v>
      </c>
      <c r="AA1397">
        <v>61.9</v>
      </c>
      <c r="AB1397">
        <v>55</v>
      </c>
      <c r="AC1397">
        <v>3283</v>
      </c>
      <c r="AD1397">
        <v>8.0965129175015935</v>
      </c>
      <c r="AE1397">
        <f t="shared" si="64"/>
        <v>3283.0000000000027</v>
      </c>
      <c r="AF1397">
        <v>8.1182187753951656</v>
      </c>
      <c r="AG1397">
        <f t="shared" si="65"/>
        <v>3355.0393409250364</v>
      </c>
      <c r="AH1397">
        <v>-2.1705857893572045E-2</v>
      </c>
      <c r="AI1397">
        <v>3283</v>
      </c>
      <c r="AK1397">
        <v>1</v>
      </c>
      <c r="AL1397">
        <v>0</v>
      </c>
      <c r="AM1397">
        <v>5.74</v>
      </c>
      <c r="AN1397">
        <v>5.77</v>
      </c>
      <c r="AO1397">
        <v>3.56</v>
      </c>
    </row>
    <row r="1398" spans="1:41" x14ac:dyDescent="0.3">
      <c r="A1398">
        <v>1</v>
      </c>
      <c r="B1398">
        <v>0.3</v>
      </c>
      <c r="C1398">
        <f t="shared" si="63"/>
        <v>0.76739499771787789</v>
      </c>
      <c r="D1398" t="s">
        <v>37</v>
      </c>
      <c r="E1398">
        <v>0</v>
      </c>
      <c r="F1398">
        <v>0</v>
      </c>
      <c r="G1398">
        <v>1</v>
      </c>
      <c r="H1398">
        <v>0</v>
      </c>
      <c r="I1398">
        <v>0</v>
      </c>
      <c r="J1398" t="s">
        <v>51</v>
      </c>
      <c r="K1398">
        <v>1</v>
      </c>
      <c r="L1398">
        <v>0</v>
      </c>
      <c r="M1398">
        <v>0</v>
      </c>
      <c r="N1398">
        <v>0</v>
      </c>
      <c r="O1398">
        <v>0</v>
      </c>
      <c r="P1398">
        <v>0</v>
      </c>
      <c r="Q1398">
        <v>0</v>
      </c>
      <c r="R1398" t="s">
        <v>43</v>
      </c>
      <c r="S1398">
        <v>0</v>
      </c>
      <c r="T1398">
        <v>0</v>
      </c>
      <c r="U1398">
        <v>0</v>
      </c>
      <c r="V1398">
        <v>0</v>
      </c>
      <c r="W1398">
        <v>0</v>
      </c>
      <c r="X1398">
        <v>0</v>
      </c>
      <c r="Y1398">
        <v>1</v>
      </c>
      <c r="Z1398">
        <v>0</v>
      </c>
      <c r="AA1398">
        <v>62.1</v>
      </c>
      <c r="AB1398">
        <v>56</v>
      </c>
      <c r="AC1398">
        <v>1094</v>
      </c>
      <c r="AD1398">
        <v>6.9975959829819265</v>
      </c>
      <c r="AE1398">
        <f t="shared" si="64"/>
        <v>1094</v>
      </c>
      <c r="AF1398">
        <v>6.80140279116549</v>
      </c>
      <c r="AG1398">
        <f t="shared" si="65"/>
        <v>899.10766771462499</v>
      </c>
      <c r="AH1398">
        <v>0.19619319181643657</v>
      </c>
      <c r="AI1398">
        <v>1094</v>
      </c>
      <c r="AK1398">
        <v>1</v>
      </c>
      <c r="AL1398">
        <v>0</v>
      </c>
      <c r="AM1398">
        <v>4.32</v>
      </c>
      <c r="AN1398">
        <v>4.3099999999999996</v>
      </c>
      <c r="AO1398">
        <v>2.68</v>
      </c>
    </row>
    <row r="1399" spans="1:41" x14ac:dyDescent="0.3">
      <c r="A1399">
        <v>1</v>
      </c>
      <c r="B1399">
        <v>0.32</v>
      </c>
      <c r="C1399">
        <f t="shared" si="63"/>
        <v>0.77836353222053056</v>
      </c>
      <c r="D1399" t="s">
        <v>52</v>
      </c>
      <c r="E1399">
        <v>0</v>
      </c>
      <c r="F1399">
        <v>0</v>
      </c>
      <c r="G1399">
        <v>0</v>
      </c>
      <c r="H1399">
        <v>0</v>
      </c>
      <c r="I1399">
        <v>1</v>
      </c>
      <c r="J1399" t="s">
        <v>35</v>
      </c>
      <c r="K1399">
        <v>0</v>
      </c>
      <c r="L1399">
        <v>0</v>
      </c>
      <c r="M1399">
        <v>0</v>
      </c>
      <c r="N1399">
        <v>0</v>
      </c>
      <c r="O1399">
        <v>0</v>
      </c>
      <c r="P1399">
        <v>0</v>
      </c>
      <c r="Q1399">
        <v>1</v>
      </c>
      <c r="R1399" t="s">
        <v>49</v>
      </c>
      <c r="S1399">
        <v>0</v>
      </c>
      <c r="T1399">
        <v>0</v>
      </c>
      <c r="U1399">
        <v>0</v>
      </c>
      <c r="V1399">
        <v>0</v>
      </c>
      <c r="W1399">
        <v>0</v>
      </c>
      <c r="X1399">
        <v>1</v>
      </c>
      <c r="Y1399">
        <v>0</v>
      </c>
      <c r="Z1399">
        <v>0</v>
      </c>
      <c r="AA1399">
        <v>60</v>
      </c>
      <c r="AB1399">
        <v>61</v>
      </c>
      <c r="AC1399">
        <v>393</v>
      </c>
      <c r="AD1399">
        <v>5.9738096118692612</v>
      </c>
      <c r="AE1399">
        <f t="shared" si="64"/>
        <v>393</v>
      </c>
      <c r="AF1399">
        <v>6.0779576106629527</v>
      </c>
      <c r="AG1399">
        <f t="shared" si="65"/>
        <v>436.13752183267411</v>
      </c>
      <c r="AH1399">
        <v>-0.10414799879369152</v>
      </c>
      <c r="AI1399">
        <v>393</v>
      </c>
      <c r="AK1399">
        <v>1</v>
      </c>
      <c r="AL1399">
        <v>0</v>
      </c>
      <c r="AM1399">
        <v>4.45</v>
      </c>
      <c r="AN1399">
        <v>4.49</v>
      </c>
      <c r="AO1399">
        <v>2.68</v>
      </c>
    </row>
    <row r="1400" spans="1:41" x14ac:dyDescent="0.3">
      <c r="A1400">
        <v>1</v>
      </c>
      <c r="B1400">
        <v>0.41</v>
      </c>
      <c r="C1400">
        <f t="shared" si="63"/>
        <v>0.82196092099022677</v>
      </c>
      <c r="D1400" t="s">
        <v>52</v>
      </c>
      <c r="E1400">
        <v>0</v>
      </c>
      <c r="F1400">
        <v>0</v>
      </c>
      <c r="G1400">
        <v>0</v>
      </c>
      <c r="H1400">
        <v>0</v>
      </c>
      <c r="I1400">
        <v>1</v>
      </c>
      <c r="J1400" t="s">
        <v>40</v>
      </c>
      <c r="K1400">
        <v>0</v>
      </c>
      <c r="L1400">
        <v>1</v>
      </c>
      <c r="M1400">
        <v>0</v>
      </c>
      <c r="N1400">
        <v>0</v>
      </c>
      <c r="O1400">
        <v>0</v>
      </c>
      <c r="P1400">
        <v>0</v>
      </c>
      <c r="Q1400">
        <v>0</v>
      </c>
      <c r="R1400" t="s">
        <v>49</v>
      </c>
      <c r="S1400">
        <v>0</v>
      </c>
      <c r="T1400">
        <v>0</v>
      </c>
      <c r="U1400">
        <v>0</v>
      </c>
      <c r="V1400">
        <v>0</v>
      </c>
      <c r="W1400">
        <v>0</v>
      </c>
      <c r="X1400">
        <v>1</v>
      </c>
      <c r="Y1400">
        <v>0</v>
      </c>
      <c r="Z1400">
        <v>0</v>
      </c>
      <c r="AA1400">
        <v>63.3</v>
      </c>
      <c r="AB1400">
        <v>56</v>
      </c>
      <c r="AC1400">
        <v>910</v>
      </c>
      <c r="AD1400">
        <v>6.8134445995108956</v>
      </c>
      <c r="AE1400">
        <f t="shared" si="64"/>
        <v>909.99999999999989</v>
      </c>
      <c r="AF1400">
        <v>6.9849692315631575</v>
      </c>
      <c r="AG1400">
        <f t="shared" si="65"/>
        <v>1080.2731789040631</v>
      </c>
      <c r="AH1400">
        <v>-0.17152463205226187</v>
      </c>
      <c r="AI1400">
        <v>910</v>
      </c>
      <c r="AK1400">
        <v>1</v>
      </c>
      <c r="AL1400">
        <v>0</v>
      </c>
      <c r="AM1400">
        <v>4.71</v>
      </c>
      <c r="AN1400">
        <v>4.74</v>
      </c>
      <c r="AO1400">
        <v>2.99</v>
      </c>
    </row>
    <row r="1401" spans="1:41" x14ac:dyDescent="0.3">
      <c r="A1401">
        <v>1</v>
      </c>
      <c r="B1401">
        <v>0.41</v>
      </c>
      <c r="C1401">
        <f t="shared" si="63"/>
        <v>0.82196092099022677</v>
      </c>
      <c r="D1401" t="s">
        <v>37</v>
      </c>
      <c r="E1401">
        <v>0</v>
      </c>
      <c r="F1401">
        <v>0</v>
      </c>
      <c r="G1401">
        <v>1</v>
      </c>
      <c r="H1401">
        <v>0</v>
      </c>
      <c r="I1401">
        <v>0</v>
      </c>
      <c r="J1401" t="s">
        <v>51</v>
      </c>
      <c r="K1401">
        <v>1</v>
      </c>
      <c r="L1401">
        <v>0</v>
      </c>
      <c r="M1401">
        <v>0</v>
      </c>
      <c r="N1401">
        <v>0</v>
      </c>
      <c r="O1401">
        <v>0</v>
      </c>
      <c r="P1401">
        <v>0</v>
      </c>
      <c r="Q1401">
        <v>0</v>
      </c>
      <c r="R1401" t="s">
        <v>49</v>
      </c>
      <c r="S1401">
        <v>0</v>
      </c>
      <c r="T1401">
        <v>0</v>
      </c>
      <c r="U1401">
        <v>0</v>
      </c>
      <c r="V1401">
        <v>0</v>
      </c>
      <c r="W1401">
        <v>0</v>
      </c>
      <c r="X1401">
        <v>1</v>
      </c>
      <c r="Y1401">
        <v>0</v>
      </c>
      <c r="Z1401">
        <v>0</v>
      </c>
      <c r="AA1401">
        <v>62.4</v>
      </c>
      <c r="AB1401">
        <v>54</v>
      </c>
      <c r="AC1401">
        <v>1076</v>
      </c>
      <c r="AD1401">
        <v>6.9810057407217299</v>
      </c>
      <c r="AE1401">
        <f t="shared" si="64"/>
        <v>1076.0000000000002</v>
      </c>
      <c r="AF1401">
        <v>7.055123824853677</v>
      </c>
      <c r="AG1401">
        <f t="shared" si="65"/>
        <v>1158.7809482777041</v>
      </c>
      <c r="AH1401">
        <v>-7.4118084131947093E-2</v>
      </c>
      <c r="AI1401">
        <v>1076</v>
      </c>
      <c r="AK1401">
        <v>1</v>
      </c>
      <c r="AL1401">
        <v>0</v>
      </c>
      <c r="AM1401">
        <v>4.78</v>
      </c>
      <c r="AN1401">
        <v>4.74</v>
      </c>
      <c r="AO1401">
        <v>2.97</v>
      </c>
    </row>
    <row r="1402" spans="1:41" x14ac:dyDescent="0.3">
      <c r="A1402">
        <v>1</v>
      </c>
      <c r="B1402">
        <v>0.43</v>
      </c>
      <c r="C1402">
        <f t="shared" si="63"/>
        <v>0.83061489223310514</v>
      </c>
      <c r="D1402" t="s">
        <v>46</v>
      </c>
      <c r="E1402">
        <v>0</v>
      </c>
      <c r="F1402">
        <v>0</v>
      </c>
      <c r="G1402">
        <v>0</v>
      </c>
      <c r="H1402">
        <v>1</v>
      </c>
      <c r="I1402">
        <v>0</v>
      </c>
      <c r="J1402" t="s">
        <v>51</v>
      </c>
      <c r="K1402">
        <v>1</v>
      </c>
      <c r="L1402">
        <v>0</v>
      </c>
      <c r="M1402">
        <v>0</v>
      </c>
      <c r="N1402">
        <v>0</v>
      </c>
      <c r="O1402">
        <v>0</v>
      </c>
      <c r="P1402">
        <v>0</v>
      </c>
      <c r="Q1402">
        <v>0</v>
      </c>
      <c r="R1402" t="s">
        <v>36</v>
      </c>
      <c r="S1402">
        <v>0</v>
      </c>
      <c r="T1402">
        <v>0</v>
      </c>
      <c r="U1402">
        <v>1</v>
      </c>
      <c r="V1402">
        <v>0</v>
      </c>
      <c r="W1402">
        <v>0</v>
      </c>
      <c r="X1402">
        <v>0</v>
      </c>
      <c r="Y1402">
        <v>0</v>
      </c>
      <c r="Z1402">
        <v>0</v>
      </c>
      <c r="AA1402">
        <v>62.4</v>
      </c>
      <c r="AB1402">
        <v>60</v>
      </c>
      <c r="AC1402">
        <v>796</v>
      </c>
      <c r="AD1402">
        <v>6.6795991858443831</v>
      </c>
      <c r="AE1402">
        <f t="shared" si="64"/>
        <v>796</v>
      </c>
      <c r="AF1402">
        <v>6.9976379799756767</v>
      </c>
      <c r="AG1402">
        <f t="shared" si="65"/>
        <v>1094.0459456759461</v>
      </c>
      <c r="AH1402">
        <v>-0.31803879413129366</v>
      </c>
      <c r="AI1402">
        <v>796</v>
      </c>
      <c r="AK1402">
        <v>1</v>
      </c>
      <c r="AL1402">
        <v>0</v>
      </c>
      <c r="AM1402">
        <v>4.79</v>
      </c>
      <c r="AN1402">
        <v>4.82</v>
      </c>
      <c r="AO1402">
        <v>3</v>
      </c>
    </row>
    <row r="1403" spans="1:41" x14ac:dyDescent="0.3">
      <c r="A1403">
        <v>1</v>
      </c>
      <c r="B1403">
        <v>0.41</v>
      </c>
      <c r="C1403">
        <f t="shared" si="63"/>
        <v>0.82196092099022677</v>
      </c>
      <c r="D1403" t="s">
        <v>34</v>
      </c>
      <c r="E1403">
        <v>0</v>
      </c>
      <c r="F1403">
        <v>1</v>
      </c>
      <c r="G1403">
        <v>0</v>
      </c>
      <c r="H1403">
        <v>0</v>
      </c>
      <c r="I1403">
        <v>0</v>
      </c>
      <c r="J1403" t="s">
        <v>51</v>
      </c>
      <c r="K1403">
        <v>1</v>
      </c>
      <c r="L1403">
        <v>0</v>
      </c>
      <c r="M1403">
        <v>0</v>
      </c>
      <c r="N1403">
        <v>0</v>
      </c>
      <c r="O1403">
        <v>0</v>
      </c>
      <c r="P1403">
        <v>0</v>
      </c>
      <c r="Q1403">
        <v>0</v>
      </c>
      <c r="R1403" t="s">
        <v>36</v>
      </c>
      <c r="S1403">
        <v>0</v>
      </c>
      <c r="T1403">
        <v>0</v>
      </c>
      <c r="U1403">
        <v>1</v>
      </c>
      <c r="V1403">
        <v>0</v>
      </c>
      <c r="W1403">
        <v>0</v>
      </c>
      <c r="X1403">
        <v>0</v>
      </c>
      <c r="Y1403">
        <v>0</v>
      </c>
      <c r="Z1403">
        <v>0</v>
      </c>
      <c r="AA1403">
        <v>63.3</v>
      </c>
      <c r="AB1403">
        <v>55</v>
      </c>
      <c r="AC1403">
        <v>738</v>
      </c>
      <c r="AD1403">
        <v>6.6039438246004725</v>
      </c>
      <c r="AE1403">
        <f t="shared" si="64"/>
        <v>738</v>
      </c>
      <c r="AF1403">
        <v>6.81102631956092</v>
      </c>
      <c r="AG1403">
        <f t="shared" si="65"/>
        <v>907.80202397735627</v>
      </c>
      <c r="AH1403">
        <v>-0.20708249496044751</v>
      </c>
      <c r="AI1403">
        <v>738</v>
      </c>
      <c r="AK1403">
        <v>1</v>
      </c>
      <c r="AL1403">
        <v>0</v>
      </c>
      <c r="AM1403">
        <v>4.74</v>
      </c>
      <c r="AN1403">
        <v>4.7699999999999996</v>
      </c>
      <c r="AO1403">
        <v>3.01</v>
      </c>
    </row>
    <row r="1404" spans="1:41" x14ac:dyDescent="0.3">
      <c r="A1404">
        <v>1</v>
      </c>
      <c r="B1404">
        <v>0.5</v>
      </c>
      <c r="C1404">
        <f t="shared" si="63"/>
        <v>0.85862494972146253</v>
      </c>
      <c r="D1404" t="s">
        <v>37</v>
      </c>
      <c r="E1404">
        <v>0</v>
      </c>
      <c r="F1404">
        <v>0</v>
      </c>
      <c r="G1404">
        <v>1</v>
      </c>
      <c r="H1404">
        <v>0</v>
      </c>
      <c r="I1404">
        <v>0</v>
      </c>
      <c r="J1404" t="s">
        <v>40</v>
      </c>
      <c r="K1404">
        <v>0</v>
      </c>
      <c r="L1404">
        <v>1</v>
      </c>
      <c r="M1404">
        <v>0</v>
      </c>
      <c r="N1404">
        <v>0</v>
      </c>
      <c r="O1404">
        <v>0</v>
      </c>
      <c r="P1404">
        <v>0</v>
      </c>
      <c r="Q1404">
        <v>0</v>
      </c>
      <c r="R1404" t="s">
        <v>41</v>
      </c>
      <c r="S1404">
        <v>0</v>
      </c>
      <c r="T1404">
        <v>0</v>
      </c>
      <c r="U1404">
        <v>0</v>
      </c>
      <c r="V1404">
        <v>0</v>
      </c>
      <c r="W1404">
        <v>1</v>
      </c>
      <c r="X1404">
        <v>0</v>
      </c>
      <c r="Y1404">
        <v>0</v>
      </c>
      <c r="Z1404">
        <v>0</v>
      </c>
      <c r="AA1404">
        <v>62.4</v>
      </c>
      <c r="AB1404">
        <v>58</v>
      </c>
      <c r="AC1404">
        <v>1678</v>
      </c>
      <c r="AD1404">
        <v>7.4253578870271513</v>
      </c>
      <c r="AE1404">
        <f t="shared" si="64"/>
        <v>1677.9999999999995</v>
      </c>
      <c r="AF1404">
        <v>7.4761280971766677</v>
      </c>
      <c r="AG1404">
        <f t="shared" si="65"/>
        <v>1765.3920991298107</v>
      </c>
      <c r="AH1404">
        <v>-5.0770210149516437E-2</v>
      </c>
      <c r="AI1404">
        <v>1678</v>
      </c>
      <c r="AK1404">
        <v>1</v>
      </c>
      <c r="AL1404">
        <v>0</v>
      </c>
      <c r="AM1404">
        <v>5.04</v>
      </c>
      <c r="AN1404">
        <v>5.0599999999999996</v>
      </c>
      <c r="AO1404">
        <v>3.15</v>
      </c>
    </row>
    <row r="1405" spans="1:41" x14ac:dyDescent="0.3">
      <c r="A1405">
        <v>1</v>
      </c>
      <c r="B1405">
        <v>0.38</v>
      </c>
      <c r="C1405">
        <f t="shared" si="63"/>
        <v>0.80834063819684221</v>
      </c>
      <c r="D1405" t="s">
        <v>37</v>
      </c>
      <c r="E1405">
        <v>0</v>
      </c>
      <c r="F1405">
        <v>0</v>
      </c>
      <c r="G1405">
        <v>1</v>
      </c>
      <c r="H1405">
        <v>0</v>
      </c>
      <c r="I1405">
        <v>0</v>
      </c>
      <c r="J1405" t="s">
        <v>44</v>
      </c>
      <c r="K1405">
        <v>0</v>
      </c>
      <c r="L1405">
        <v>0</v>
      </c>
      <c r="M1405">
        <v>0</v>
      </c>
      <c r="N1405">
        <v>0</v>
      </c>
      <c r="O1405">
        <v>0</v>
      </c>
      <c r="P1405">
        <v>1</v>
      </c>
      <c r="Q1405">
        <v>0</v>
      </c>
      <c r="R1405" t="s">
        <v>36</v>
      </c>
      <c r="S1405">
        <v>0</v>
      </c>
      <c r="T1405">
        <v>0</v>
      </c>
      <c r="U1405">
        <v>1</v>
      </c>
      <c r="V1405">
        <v>0</v>
      </c>
      <c r="W1405">
        <v>0</v>
      </c>
      <c r="X1405">
        <v>0</v>
      </c>
      <c r="Y1405">
        <v>0</v>
      </c>
      <c r="Z1405">
        <v>0</v>
      </c>
      <c r="AA1405">
        <v>61.8</v>
      </c>
      <c r="AB1405">
        <v>54</v>
      </c>
      <c r="AC1405">
        <v>593</v>
      </c>
      <c r="AD1405">
        <v>6.3851943989977258</v>
      </c>
      <c r="AE1405">
        <f t="shared" si="64"/>
        <v>593.00000000000023</v>
      </c>
      <c r="AF1405">
        <v>6.4144062135111959</v>
      </c>
      <c r="AG1405">
        <f t="shared" si="65"/>
        <v>610.57810013102278</v>
      </c>
      <c r="AH1405">
        <v>-2.9211814513470102E-2</v>
      </c>
      <c r="AI1405">
        <v>593</v>
      </c>
      <c r="AK1405">
        <v>1</v>
      </c>
      <c r="AL1405">
        <v>0</v>
      </c>
      <c r="AM1405">
        <v>4.66</v>
      </c>
      <c r="AN1405">
        <v>4.7</v>
      </c>
      <c r="AO1405">
        <v>2.89</v>
      </c>
    </row>
    <row r="1406" spans="1:41" x14ac:dyDescent="0.3">
      <c r="A1406">
        <v>1</v>
      </c>
      <c r="B1406">
        <v>0.3</v>
      </c>
      <c r="C1406">
        <f t="shared" si="63"/>
        <v>0.76739499771787789</v>
      </c>
      <c r="D1406" t="s">
        <v>52</v>
      </c>
      <c r="E1406">
        <v>0</v>
      </c>
      <c r="F1406">
        <v>0</v>
      </c>
      <c r="G1406">
        <v>0</v>
      </c>
      <c r="H1406">
        <v>0</v>
      </c>
      <c r="I1406">
        <v>1</v>
      </c>
      <c r="J1406" t="s">
        <v>40</v>
      </c>
      <c r="K1406">
        <v>0</v>
      </c>
      <c r="L1406">
        <v>1</v>
      </c>
      <c r="M1406">
        <v>0</v>
      </c>
      <c r="N1406">
        <v>0</v>
      </c>
      <c r="O1406">
        <v>0</v>
      </c>
      <c r="P1406">
        <v>0</v>
      </c>
      <c r="Q1406">
        <v>0</v>
      </c>
      <c r="R1406" t="s">
        <v>49</v>
      </c>
      <c r="S1406">
        <v>0</v>
      </c>
      <c r="T1406">
        <v>0</v>
      </c>
      <c r="U1406">
        <v>0</v>
      </c>
      <c r="V1406">
        <v>0</v>
      </c>
      <c r="W1406">
        <v>0</v>
      </c>
      <c r="X1406">
        <v>1</v>
      </c>
      <c r="Y1406">
        <v>0</v>
      </c>
      <c r="Z1406">
        <v>0</v>
      </c>
      <c r="AA1406">
        <v>61.8</v>
      </c>
      <c r="AB1406">
        <v>58</v>
      </c>
      <c r="AC1406">
        <v>658</v>
      </c>
      <c r="AD1406">
        <v>6.4892049313253173</v>
      </c>
      <c r="AE1406">
        <f t="shared" si="64"/>
        <v>658</v>
      </c>
      <c r="AF1406">
        <v>6.480903963685531</v>
      </c>
      <c r="AG1406">
        <f t="shared" si="65"/>
        <v>652.56057079004813</v>
      </c>
      <c r="AH1406">
        <v>8.3009676397862719E-3</v>
      </c>
      <c r="AI1406">
        <v>658</v>
      </c>
      <c r="AK1406">
        <v>1</v>
      </c>
      <c r="AL1406">
        <v>0</v>
      </c>
      <c r="AM1406">
        <v>4.26</v>
      </c>
      <c r="AN1406">
        <v>4.28</v>
      </c>
      <c r="AO1406">
        <v>2.64</v>
      </c>
    </row>
    <row r="1407" spans="1:41" x14ac:dyDescent="0.3">
      <c r="A1407">
        <v>1</v>
      </c>
      <c r="B1407">
        <v>0.3</v>
      </c>
      <c r="C1407">
        <f t="shared" si="63"/>
        <v>0.76739499771787789</v>
      </c>
      <c r="D1407" t="s">
        <v>52</v>
      </c>
      <c r="E1407">
        <v>0</v>
      </c>
      <c r="F1407">
        <v>0</v>
      </c>
      <c r="G1407">
        <v>0</v>
      </c>
      <c r="H1407">
        <v>0</v>
      </c>
      <c r="I1407">
        <v>1</v>
      </c>
      <c r="J1407" t="s">
        <v>51</v>
      </c>
      <c r="K1407">
        <v>1</v>
      </c>
      <c r="L1407">
        <v>0</v>
      </c>
      <c r="M1407">
        <v>0</v>
      </c>
      <c r="N1407">
        <v>0</v>
      </c>
      <c r="O1407">
        <v>0</v>
      </c>
      <c r="P1407">
        <v>0</v>
      </c>
      <c r="Q1407">
        <v>0</v>
      </c>
      <c r="R1407" t="s">
        <v>41</v>
      </c>
      <c r="S1407">
        <v>0</v>
      </c>
      <c r="T1407">
        <v>0</v>
      </c>
      <c r="U1407">
        <v>0</v>
      </c>
      <c r="V1407">
        <v>0</v>
      </c>
      <c r="W1407">
        <v>1</v>
      </c>
      <c r="X1407">
        <v>0</v>
      </c>
      <c r="Y1407">
        <v>0</v>
      </c>
      <c r="Z1407">
        <v>0</v>
      </c>
      <c r="AA1407">
        <v>60.1</v>
      </c>
      <c r="AB1407">
        <v>58</v>
      </c>
      <c r="AC1407">
        <v>666</v>
      </c>
      <c r="AD1407">
        <v>6.5012896705403893</v>
      </c>
      <c r="AE1407">
        <f t="shared" si="64"/>
        <v>666.00000000000011</v>
      </c>
      <c r="AF1407">
        <v>6.5565636541779178</v>
      </c>
      <c r="AG1407">
        <f t="shared" si="65"/>
        <v>703.84886603095401</v>
      </c>
      <c r="AH1407">
        <v>-5.5273983637528445E-2</v>
      </c>
      <c r="AI1407">
        <v>666</v>
      </c>
      <c r="AK1407">
        <v>1</v>
      </c>
      <c r="AL1407">
        <v>0</v>
      </c>
      <c r="AM1407">
        <v>4.3499999999999996</v>
      </c>
      <c r="AN1407">
        <v>4.37</v>
      </c>
      <c r="AO1407">
        <v>2.62</v>
      </c>
    </row>
    <row r="1408" spans="1:41" x14ac:dyDescent="0.3">
      <c r="A1408">
        <v>1</v>
      </c>
      <c r="B1408">
        <v>0.32</v>
      </c>
      <c r="C1408">
        <f t="shared" si="63"/>
        <v>0.77836353222053056</v>
      </c>
      <c r="D1408" t="s">
        <v>37</v>
      </c>
      <c r="E1408">
        <v>0</v>
      </c>
      <c r="F1408">
        <v>0</v>
      </c>
      <c r="G1408">
        <v>1</v>
      </c>
      <c r="H1408">
        <v>0</v>
      </c>
      <c r="I1408">
        <v>0</v>
      </c>
      <c r="J1408" t="s">
        <v>48</v>
      </c>
      <c r="K1408">
        <v>0</v>
      </c>
      <c r="L1408">
        <v>0</v>
      </c>
      <c r="M1408">
        <v>1</v>
      </c>
      <c r="N1408">
        <v>0</v>
      </c>
      <c r="O1408">
        <v>0</v>
      </c>
      <c r="P1408">
        <v>0</v>
      </c>
      <c r="Q1408">
        <v>0</v>
      </c>
      <c r="R1408" t="s">
        <v>43</v>
      </c>
      <c r="S1408">
        <v>0</v>
      </c>
      <c r="T1408">
        <v>0</v>
      </c>
      <c r="U1408">
        <v>0</v>
      </c>
      <c r="V1408">
        <v>0</v>
      </c>
      <c r="W1408">
        <v>0</v>
      </c>
      <c r="X1408">
        <v>0</v>
      </c>
      <c r="Y1408">
        <v>1</v>
      </c>
      <c r="Z1408">
        <v>0</v>
      </c>
      <c r="AA1408">
        <v>62</v>
      </c>
      <c r="AB1408">
        <v>56</v>
      </c>
      <c r="AC1408">
        <v>867</v>
      </c>
      <c r="AD1408">
        <v>6.7650389767805414</v>
      </c>
      <c r="AE1408">
        <f t="shared" si="64"/>
        <v>866.99999999999966</v>
      </c>
      <c r="AF1408">
        <v>6.8534179674260578</v>
      </c>
      <c r="AG1408">
        <f t="shared" si="65"/>
        <v>947.11258059659451</v>
      </c>
      <c r="AH1408">
        <v>-8.8378990645516353E-2</v>
      </c>
      <c r="AI1408">
        <v>867</v>
      </c>
      <c r="AK1408">
        <v>1</v>
      </c>
      <c r="AL1408">
        <v>0</v>
      </c>
      <c r="AM1408">
        <v>4.37</v>
      </c>
      <c r="AN1408">
        <v>4.41</v>
      </c>
      <c r="AO1408">
        <v>2.72</v>
      </c>
    </row>
    <row r="1409" spans="1:41" x14ac:dyDescent="0.3">
      <c r="A1409">
        <v>1</v>
      </c>
      <c r="B1409">
        <v>0.72</v>
      </c>
      <c r="C1409">
        <f t="shared" si="63"/>
        <v>0.93030941457244143</v>
      </c>
      <c r="D1409" t="s">
        <v>46</v>
      </c>
      <c r="E1409">
        <v>0</v>
      </c>
      <c r="F1409">
        <v>0</v>
      </c>
      <c r="G1409">
        <v>0</v>
      </c>
      <c r="H1409">
        <v>1</v>
      </c>
      <c r="I1409">
        <v>0</v>
      </c>
      <c r="J1409" t="s">
        <v>47</v>
      </c>
      <c r="K1409">
        <v>0</v>
      </c>
      <c r="L1409">
        <v>0</v>
      </c>
      <c r="M1409">
        <v>0</v>
      </c>
      <c r="N1409">
        <v>1</v>
      </c>
      <c r="O1409">
        <v>0</v>
      </c>
      <c r="P1409">
        <v>0</v>
      </c>
      <c r="Q1409">
        <v>0</v>
      </c>
      <c r="R1409" t="s">
        <v>45</v>
      </c>
      <c r="S1409">
        <v>0</v>
      </c>
      <c r="T1409">
        <v>0</v>
      </c>
      <c r="U1409">
        <v>0</v>
      </c>
      <c r="V1409">
        <v>1</v>
      </c>
      <c r="W1409">
        <v>0</v>
      </c>
      <c r="X1409">
        <v>0</v>
      </c>
      <c r="Y1409">
        <v>0</v>
      </c>
      <c r="Z1409">
        <v>0</v>
      </c>
      <c r="AA1409">
        <v>61.6</v>
      </c>
      <c r="AB1409">
        <v>55</v>
      </c>
      <c r="AC1409">
        <v>2364</v>
      </c>
      <c r="AD1409">
        <v>7.7681103785259884</v>
      </c>
      <c r="AE1409">
        <f t="shared" si="64"/>
        <v>2363.9999999999991</v>
      </c>
      <c r="AF1409">
        <v>7.5432844859245982</v>
      </c>
      <c r="AG1409">
        <f t="shared" si="65"/>
        <v>1888.0210309628935</v>
      </c>
      <c r="AH1409">
        <v>0.22482589260139019</v>
      </c>
      <c r="AI1409">
        <v>2364</v>
      </c>
      <c r="AK1409">
        <v>1</v>
      </c>
      <c r="AL1409">
        <v>0</v>
      </c>
      <c r="AM1409">
        <v>5.79</v>
      </c>
      <c r="AN1409">
        <v>5.76</v>
      </c>
      <c r="AO1409">
        <v>3.56</v>
      </c>
    </row>
    <row r="1410" spans="1:41" x14ac:dyDescent="0.3">
      <c r="A1410">
        <v>1</v>
      </c>
      <c r="B1410">
        <v>0.5</v>
      </c>
      <c r="C1410">
        <f t="shared" si="63"/>
        <v>0.85862494972146253</v>
      </c>
      <c r="D1410" t="s">
        <v>34</v>
      </c>
      <c r="E1410">
        <v>0</v>
      </c>
      <c r="F1410">
        <v>1</v>
      </c>
      <c r="G1410">
        <v>0</v>
      </c>
      <c r="H1410">
        <v>0</v>
      </c>
      <c r="I1410">
        <v>0</v>
      </c>
      <c r="J1410" t="s">
        <v>44</v>
      </c>
      <c r="K1410">
        <v>0</v>
      </c>
      <c r="L1410">
        <v>0</v>
      </c>
      <c r="M1410">
        <v>0</v>
      </c>
      <c r="N1410">
        <v>0</v>
      </c>
      <c r="O1410">
        <v>0</v>
      </c>
      <c r="P1410">
        <v>1</v>
      </c>
      <c r="Q1410">
        <v>0</v>
      </c>
      <c r="R1410" t="s">
        <v>39</v>
      </c>
      <c r="S1410">
        <v>0</v>
      </c>
      <c r="T1410">
        <v>0</v>
      </c>
      <c r="U1410">
        <v>0</v>
      </c>
      <c r="V1410">
        <v>0</v>
      </c>
      <c r="W1410">
        <v>0</v>
      </c>
      <c r="X1410">
        <v>0</v>
      </c>
      <c r="Y1410">
        <v>0</v>
      </c>
      <c r="Z1410">
        <v>1</v>
      </c>
      <c r="AA1410">
        <v>64.8</v>
      </c>
      <c r="AB1410">
        <v>56</v>
      </c>
      <c r="AC1410">
        <v>1280</v>
      </c>
      <c r="AD1410">
        <v>7.1546153569136628</v>
      </c>
      <c r="AE1410">
        <f t="shared" si="64"/>
        <v>1280</v>
      </c>
      <c r="AF1410">
        <v>7.200592779614821</v>
      </c>
      <c r="AG1410">
        <f t="shared" si="65"/>
        <v>1340.2249870232504</v>
      </c>
      <c r="AH1410">
        <v>-4.5977422701158233E-2</v>
      </c>
      <c r="AI1410">
        <v>1280</v>
      </c>
      <c r="AK1410">
        <v>1</v>
      </c>
      <c r="AL1410">
        <v>0</v>
      </c>
      <c r="AM1410">
        <v>4.92</v>
      </c>
      <c r="AN1410">
        <v>4.99</v>
      </c>
      <c r="AO1410">
        <v>3.21</v>
      </c>
    </row>
    <row r="1411" spans="1:41" x14ac:dyDescent="0.3">
      <c r="A1411">
        <v>1</v>
      </c>
      <c r="B1411">
        <v>0.37</v>
      </c>
      <c r="C1411">
        <f t="shared" ref="C1411:C1474" si="66">(B1411^0.2199)</f>
        <v>0.80361412028656642</v>
      </c>
      <c r="D1411" t="s">
        <v>46</v>
      </c>
      <c r="E1411">
        <v>0</v>
      </c>
      <c r="F1411">
        <v>0</v>
      </c>
      <c r="G1411">
        <v>0</v>
      </c>
      <c r="H1411">
        <v>1</v>
      </c>
      <c r="I1411">
        <v>0</v>
      </c>
      <c r="J1411" t="s">
        <v>35</v>
      </c>
      <c r="K1411">
        <v>0</v>
      </c>
      <c r="L1411">
        <v>0</v>
      </c>
      <c r="M1411">
        <v>0</v>
      </c>
      <c r="N1411">
        <v>0</v>
      </c>
      <c r="O1411">
        <v>0</v>
      </c>
      <c r="P1411">
        <v>0</v>
      </c>
      <c r="Q1411">
        <v>1</v>
      </c>
      <c r="R1411" t="s">
        <v>49</v>
      </c>
      <c r="S1411">
        <v>0</v>
      </c>
      <c r="T1411">
        <v>0</v>
      </c>
      <c r="U1411">
        <v>0</v>
      </c>
      <c r="V1411">
        <v>0</v>
      </c>
      <c r="W1411">
        <v>0</v>
      </c>
      <c r="X1411">
        <v>1</v>
      </c>
      <c r="Y1411">
        <v>0</v>
      </c>
      <c r="Z1411">
        <v>0</v>
      </c>
      <c r="AA1411">
        <v>61.1</v>
      </c>
      <c r="AB1411">
        <v>60</v>
      </c>
      <c r="AC1411">
        <v>454</v>
      </c>
      <c r="AD1411">
        <v>6.1180971980413483</v>
      </c>
      <c r="AE1411">
        <f t="shared" ref="AE1411:AE1474" si="67">EXP(AD1411)</f>
        <v>454.00000000000017</v>
      </c>
      <c r="AF1411">
        <v>6.3653275316438016</v>
      </c>
      <c r="AG1411">
        <f t="shared" ref="AG1411:AG1474" si="68">EXP(AF1411)</f>
        <v>581.3352028130621</v>
      </c>
      <c r="AH1411">
        <v>-0.24723033360245328</v>
      </c>
      <c r="AI1411">
        <v>454</v>
      </c>
      <c r="AK1411">
        <v>1</v>
      </c>
      <c r="AL1411">
        <v>0</v>
      </c>
      <c r="AM1411">
        <v>4.5999999999999996</v>
      </c>
      <c r="AN1411">
        <v>4.63</v>
      </c>
      <c r="AO1411">
        <v>2.82</v>
      </c>
    </row>
    <row r="1412" spans="1:41" x14ac:dyDescent="0.3">
      <c r="A1412">
        <v>1</v>
      </c>
      <c r="B1412">
        <v>0.55000000000000004</v>
      </c>
      <c r="C1412">
        <f t="shared" si="66"/>
        <v>0.8768105272065233</v>
      </c>
      <c r="D1412" t="s">
        <v>34</v>
      </c>
      <c r="E1412">
        <v>0</v>
      </c>
      <c r="F1412">
        <v>1</v>
      </c>
      <c r="G1412">
        <v>0</v>
      </c>
      <c r="H1412">
        <v>0</v>
      </c>
      <c r="I1412">
        <v>0</v>
      </c>
      <c r="J1412" t="s">
        <v>38</v>
      </c>
      <c r="K1412">
        <v>0</v>
      </c>
      <c r="L1412">
        <v>0</v>
      </c>
      <c r="M1412">
        <v>0</v>
      </c>
      <c r="N1412">
        <v>0</v>
      </c>
      <c r="O1412">
        <v>1</v>
      </c>
      <c r="P1412">
        <v>0</v>
      </c>
      <c r="Q1412">
        <v>0</v>
      </c>
      <c r="R1412" t="s">
        <v>36</v>
      </c>
      <c r="S1412">
        <v>0</v>
      </c>
      <c r="T1412">
        <v>0</v>
      </c>
      <c r="U1412">
        <v>1</v>
      </c>
      <c r="V1412">
        <v>0</v>
      </c>
      <c r="W1412">
        <v>0</v>
      </c>
      <c r="X1412">
        <v>0</v>
      </c>
      <c r="Y1412">
        <v>0</v>
      </c>
      <c r="Z1412">
        <v>0</v>
      </c>
      <c r="AA1412">
        <v>63.6</v>
      </c>
      <c r="AB1412">
        <v>55</v>
      </c>
      <c r="AC1412">
        <v>1263</v>
      </c>
      <c r="AD1412">
        <v>7.1412451223504911</v>
      </c>
      <c r="AE1412">
        <f t="shared" si="67"/>
        <v>1263</v>
      </c>
      <c r="AF1412">
        <v>7.0824989786436063</v>
      </c>
      <c r="AG1412">
        <f t="shared" si="68"/>
        <v>1190.9409389268251</v>
      </c>
      <c r="AH1412">
        <v>5.8746143706884801E-2</v>
      </c>
      <c r="AI1412">
        <v>1263</v>
      </c>
      <c r="AK1412">
        <v>1</v>
      </c>
      <c r="AL1412">
        <v>0</v>
      </c>
      <c r="AM1412">
        <v>5.23</v>
      </c>
      <c r="AN1412">
        <v>5.18</v>
      </c>
      <c r="AO1412">
        <v>3.31</v>
      </c>
    </row>
    <row r="1413" spans="1:41" x14ac:dyDescent="0.3">
      <c r="A1413">
        <v>1</v>
      </c>
      <c r="B1413">
        <v>0.41</v>
      </c>
      <c r="C1413">
        <f t="shared" si="66"/>
        <v>0.82196092099022677</v>
      </c>
      <c r="D1413" t="s">
        <v>52</v>
      </c>
      <c r="E1413">
        <v>0</v>
      </c>
      <c r="F1413">
        <v>0</v>
      </c>
      <c r="G1413">
        <v>0</v>
      </c>
      <c r="H1413">
        <v>0</v>
      </c>
      <c r="I1413">
        <v>1</v>
      </c>
      <c r="J1413" t="s">
        <v>47</v>
      </c>
      <c r="K1413">
        <v>0</v>
      </c>
      <c r="L1413">
        <v>0</v>
      </c>
      <c r="M1413">
        <v>0</v>
      </c>
      <c r="N1413">
        <v>1</v>
      </c>
      <c r="O1413">
        <v>0</v>
      </c>
      <c r="P1413">
        <v>0</v>
      </c>
      <c r="Q1413">
        <v>0</v>
      </c>
      <c r="R1413" t="s">
        <v>49</v>
      </c>
      <c r="S1413">
        <v>0</v>
      </c>
      <c r="T1413">
        <v>0</v>
      </c>
      <c r="U1413">
        <v>0</v>
      </c>
      <c r="V1413">
        <v>0</v>
      </c>
      <c r="W1413">
        <v>0</v>
      </c>
      <c r="X1413">
        <v>1</v>
      </c>
      <c r="Y1413">
        <v>0</v>
      </c>
      <c r="Z1413">
        <v>0</v>
      </c>
      <c r="AA1413">
        <v>60.5</v>
      </c>
      <c r="AB1413">
        <v>56</v>
      </c>
      <c r="AC1413">
        <v>834</v>
      </c>
      <c r="AD1413">
        <v>6.7262334023587469</v>
      </c>
      <c r="AE1413">
        <f t="shared" si="67"/>
        <v>834.00000000000011</v>
      </c>
      <c r="AF1413">
        <v>6.8643908870447525</v>
      </c>
      <c r="AG1413">
        <f t="shared" si="68"/>
        <v>957.56239846848541</v>
      </c>
      <c r="AH1413">
        <v>-0.13815748468600564</v>
      </c>
      <c r="AI1413">
        <v>834</v>
      </c>
      <c r="AK1413">
        <v>1</v>
      </c>
      <c r="AL1413">
        <v>0</v>
      </c>
      <c r="AM1413">
        <v>4.8099999999999996</v>
      </c>
      <c r="AN1413">
        <v>4.8499999999999996</v>
      </c>
      <c r="AO1413">
        <v>2.92</v>
      </c>
    </row>
    <row r="1414" spans="1:41" x14ac:dyDescent="0.3">
      <c r="A1414">
        <v>1</v>
      </c>
      <c r="B1414">
        <v>0.41</v>
      </c>
      <c r="C1414">
        <f t="shared" si="66"/>
        <v>0.82196092099022677</v>
      </c>
      <c r="D1414" t="s">
        <v>37</v>
      </c>
      <c r="E1414">
        <v>0</v>
      </c>
      <c r="F1414">
        <v>0</v>
      </c>
      <c r="G1414">
        <v>1</v>
      </c>
      <c r="H1414">
        <v>0</v>
      </c>
      <c r="I1414">
        <v>0</v>
      </c>
      <c r="J1414" t="s">
        <v>48</v>
      </c>
      <c r="K1414">
        <v>0</v>
      </c>
      <c r="L1414">
        <v>0</v>
      </c>
      <c r="M1414">
        <v>1</v>
      </c>
      <c r="N1414">
        <v>0</v>
      </c>
      <c r="O1414">
        <v>0</v>
      </c>
      <c r="P1414">
        <v>0</v>
      </c>
      <c r="Q1414">
        <v>0</v>
      </c>
      <c r="R1414" t="s">
        <v>43</v>
      </c>
      <c r="S1414">
        <v>0</v>
      </c>
      <c r="T1414">
        <v>0</v>
      </c>
      <c r="U1414">
        <v>0</v>
      </c>
      <c r="V1414">
        <v>0</v>
      </c>
      <c r="W1414">
        <v>0</v>
      </c>
      <c r="X1414">
        <v>0</v>
      </c>
      <c r="Y1414">
        <v>1</v>
      </c>
      <c r="Z1414">
        <v>0</v>
      </c>
      <c r="AA1414">
        <v>62.1</v>
      </c>
      <c r="AB1414">
        <v>57</v>
      </c>
      <c r="AC1414">
        <v>1295</v>
      </c>
      <c r="AD1414">
        <v>7.1662659741336379</v>
      </c>
      <c r="AE1414">
        <f t="shared" si="67"/>
        <v>1294.9999999999998</v>
      </c>
      <c r="AF1414">
        <v>7.2677631911877683</v>
      </c>
      <c r="AG1414">
        <f t="shared" si="68"/>
        <v>1433.340755402271</v>
      </c>
      <c r="AH1414">
        <v>-0.1014972170541304</v>
      </c>
      <c r="AI1414">
        <v>1295</v>
      </c>
      <c r="AK1414">
        <v>1</v>
      </c>
      <c r="AL1414">
        <v>0</v>
      </c>
      <c r="AM1414">
        <v>4.75</v>
      </c>
      <c r="AN1414">
        <v>4.79</v>
      </c>
      <c r="AO1414">
        <v>2.96</v>
      </c>
    </row>
    <row r="1415" spans="1:41" x14ac:dyDescent="0.3">
      <c r="A1415">
        <v>1</v>
      </c>
      <c r="B1415">
        <v>0.92</v>
      </c>
      <c r="C1415">
        <f t="shared" si="66"/>
        <v>0.98183145890022561</v>
      </c>
      <c r="D1415" t="s">
        <v>46</v>
      </c>
      <c r="E1415">
        <v>0</v>
      </c>
      <c r="F1415">
        <v>0</v>
      </c>
      <c r="G1415">
        <v>0</v>
      </c>
      <c r="H1415">
        <v>1</v>
      </c>
      <c r="I1415">
        <v>0</v>
      </c>
      <c r="J1415" t="s">
        <v>40</v>
      </c>
      <c r="K1415">
        <v>0</v>
      </c>
      <c r="L1415">
        <v>1</v>
      </c>
      <c r="M1415">
        <v>0</v>
      </c>
      <c r="N1415">
        <v>0</v>
      </c>
      <c r="O1415">
        <v>0</v>
      </c>
      <c r="P1415">
        <v>0</v>
      </c>
      <c r="Q1415">
        <v>0</v>
      </c>
      <c r="R1415" t="s">
        <v>36</v>
      </c>
      <c r="S1415">
        <v>0</v>
      </c>
      <c r="T1415">
        <v>0</v>
      </c>
      <c r="U1415">
        <v>1</v>
      </c>
      <c r="V1415">
        <v>0</v>
      </c>
      <c r="W1415">
        <v>0</v>
      </c>
      <c r="X1415">
        <v>0</v>
      </c>
      <c r="Y1415">
        <v>0</v>
      </c>
      <c r="Z1415">
        <v>0</v>
      </c>
      <c r="AA1415">
        <v>60.9</v>
      </c>
      <c r="AB1415">
        <v>59</v>
      </c>
      <c r="AC1415">
        <v>4258</v>
      </c>
      <c r="AD1415">
        <v>8.3565548454534255</v>
      </c>
      <c r="AE1415">
        <f t="shared" si="67"/>
        <v>4258.0000000000036</v>
      </c>
      <c r="AF1415">
        <v>8.350705451529338</v>
      </c>
      <c r="AG1415">
        <f t="shared" si="68"/>
        <v>4233.1659834527854</v>
      </c>
      <c r="AH1415">
        <v>5.8493939240875648E-3</v>
      </c>
      <c r="AI1415">
        <v>4258</v>
      </c>
      <c r="AK1415">
        <v>1</v>
      </c>
      <c r="AL1415">
        <v>0</v>
      </c>
      <c r="AM1415">
        <v>6.25</v>
      </c>
      <c r="AN1415">
        <v>6.27</v>
      </c>
      <c r="AO1415">
        <v>3.81</v>
      </c>
    </row>
    <row r="1416" spans="1:41" x14ac:dyDescent="0.3">
      <c r="A1416">
        <v>1</v>
      </c>
      <c r="B1416">
        <v>0.23</v>
      </c>
      <c r="C1416">
        <f t="shared" si="66"/>
        <v>0.72384228710528042</v>
      </c>
      <c r="D1416" t="s">
        <v>52</v>
      </c>
      <c r="E1416">
        <v>0</v>
      </c>
      <c r="F1416">
        <v>0</v>
      </c>
      <c r="G1416">
        <v>0</v>
      </c>
      <c r="H1416">
        <v>0</v>
      </c>
      <c r="I1416">
        <v>1</v>
      </c>
      <c r="J1416" t="s">
        <v>51</v>
      </c>
      <c r="K1416">
        <v>1</v>
      </c>
      <c r="L1416">
        <v>0</v>
      </c>
      <c r="M1416">
        <v>0</v>
      </c>
      <c r="N1416">
        <v>0</v>
      </c>
      <c r="O1416">
        <v>0</v>
      </c>
      <c r="P1416">
        <v>0</v>
      </c>
      <c r="Q1416">
        <v>0</v>
      </c>
      <c r="R1416" t="s">
        <v>49</v>
      </c>
      <c r="S1416">
        <v>0</v>
      </c>
      <c r="T1416">
        <v>0</v>
      </c>
      <c r="U1416">
        <v>0</v>
      </c>
      <c r="V1416">
        <v>0</v>
      </c>
      <c r="W1416">
        <v>0</v>
      </c>
      <c r="X1416">
        <v>1</v>
      </c>
      <c r="Y1416">
        <v>0</v>
      </c>
      <c r="Z1416">
        <v>0</v>
      </c>
      <c r="AA1416">
        <v>61.6</v>
      </c>
      <c r="AB1416">
        <v>58</v>
      </c>
      <c r="AC1416">
        <v>402</v>
      </c>
      <c r="AD1416">
        <v>5.9964520886190211</v>
      </c>
      <c r="AE1416">
        <f t="shared" si="67"/>
        <v>402</v>
      </c>
      <c r="AF1416">
        <v>6.0432877275136168</v>
      </c>
      <c r="AG1416">
        <f t="shared" si="68"/>
        <v>421.27580060314966</v>
      </c>
      <c r="AH1416">
        <v>-4.6835638894595633E-2</v>
      </c>
      <c r="AI1416">
        <v>402</v>
      </c>
      <c r="AK1416">
        <v>1</v>
      </c>
      <c r="AL1416">
        <v>0</v>
      </c>
      <c r="AM1416">
        <v>3.96</v>
      </c>
      <c r="AN1416">
        <v>3.99</v>
      </c>
      <c r="AO1416">
        <v>2.4500000000000002</v>
      </c>
    </row>
    <row r="1417" spans="1:41" x14ac:dyDescent="0.3">
      <c r="A1417">
        <v>1</v>
      </c>
      <c r="B1417">
        <v>0.3</v>
      </c>
      <c r="C1417">
        <f t="shared" si="66"/>
        <v>0.76739499771787789</v>
      </c>
      <c r="D1417" t="s">
        <v>37</v>
      </c>
      <c r="E1417">
        <v>0</v>
      </c>
      <c r="F1417">
        <v>0</v>
      </c>
      <c r="G1417">
        <v>1</v>
      </c>
      <c r="H1417">
        <v>0</v>
      </c>
      <c r="I1417">
        <v>0</v>
      </c>
      <c r="J1417" t="s">
        <v>40</v>
      </c>
      <c r="K1417">
        <v>0</v>
      </c>
      <c r="L1417">
        <v>1</v>
      </c>
      <c r="M1417">
        <v>0</v>
      </c>
      <c r="N1417">
        <v>0</v>
      </c>
      <c r="O1417">
        <v>0</v>
      </c>
      <c r="P1417">
        <v>0</v>
      </c>
      <c r="Q1417">
        <v>0</v>
      </c>
      <c r="R1417" t="s">
        <v>49</v>
      </c>
      <c r="S1417">
        <v>0</v>
      </c>
      <c r="T1417">
        <v>0</v>
      </c>
      <c r="U1417">
        <v>0</v>
      </c>
      <c r="V1417">
        <v>0</v>
      </c>
      <c r="W1417">
        <v>0</v>
      </c>
      <c r="X1417">
        <v>1</v>
      </c>
      <c r="Y1417">
        <v>0</v>
      </c>
      <c r="Z1417">
        <v>0</v>
      </c>
      <c r="AA1417">
        <v>61.4</v>
      </c>
      <c r="AB1417">
        <v>56</v>
      </c>
      <c r="AC1417">
        <v>621</v>
      </c>
      <c r="AD1417">
        <v>6.4313310819334788</v>
      </c>
      <c r="AE1417">
        <f t="shared" si="67"/>
        <v>621</v>
      </c>
      <c r="AF1417">
        <v>6.4942174023725734</v>
      </c>
      <c r="AG1417">
        <f t="shared" si="68"/>
        <v>661.30648585849656</v>
      </c>
      <c r="AH1417">
        <v>-6.288632043909459E-2</v>
      </c>
      <c r="AI1417">
        <v>621</v>
      </c>
      <c r="AK1417">
        <v>1</v>
      </c>
      <c r="AL1417">
        <v>0</v>
      </c>
      <c r="AM1417">
        <v>4.33</v>
      </c>
      <c r="AN1417">
        <v>4.3600000000000003</v>
      </c>
      <c r="AO1417">
        <v>2.67</v>
      </c>
    </row>
    <row r="1418" spans="1:41" x14ac:dyDescent="0.3">
      <c r="A1418">
        <v>1</v>
      </c>
      <c r="B1418">
        <v>0.85</v>
      </c>
      <c r="C1418">
        <f t="shared" si="66"/>
        <v>0.96489314668626724</v>
      </c>
      <c r="D1418" t="s">
        <v>37</v>
      </c>
      <c r="E1418">
        <v>0</v>
      </c>
      <c r="F1418">
        <v>0</v>
      </c>
      <c r="G1418">
        <v>1</v>
      </c>
      <c r="H1418">
        <v>0</v>
      </c>
      <c r="I1418">
        <v>0</v>
      </c>
      <c r="J1418" t="s">
        <v>47</v>
      </c>
      <c r="K1418">
        <v>0</v>
      </c>
      <c r="L1418">
        <v>0</v>
      </c>
      <c r="M1418">
        <v>0</v>
      </c>
      <c r="N1418">
        <v>1</v>
      </c>
      <c r="O1418">
        <v>0</v>
      </c>
      <c r="P1418">
        <v>0</v>
      </c>
      <c r="Q1418">
        <v>0</v>
      </c>
      <c r="R1418" t="s">
        <v>41</v>
      </c>
      <c r="S1418">
        <v>0</v>
      </c>
      <c r="T1418">
        <v>0</v>
      </c>
      <c r="U1418">
        <v>0</v>
      </c>
      <c r="V1418">
        <v>0</v>
      </c>
      <c r="W1418">
        <v>1</v>
      </c>
      <c r="X1418">
        <v>0</v>
      </c>
      <c r="Y1418">
        <v>0</v>
      </c>
      <c r="Z1418">
        <v>0</v>
      </c>
      <c r="AA1418">
        <v>61.8</v>
      </c>
      <c r="AB1418">
        <v>55</v>
      </c>
      <c r="AC1418">
        <v>4373</v>
      </c>
      <c r="AD1418">
        <v>8.3832045514129199</v>
      </c>
      <c r="AE1418">
        <f t="shared" si="67"/>
        <v>4372.9999999999973</v>
      </c>
      <c r="AF1418">
        <v>8.3001118798098599</v>
      </c>
      <c r="AG1418">
        <f t="shared" si="68"/>
        <v>4024.3226090851604</v>
      </c>
      <c r="AH1418">
        <v>8.3092671603059998E-2</v>
      </c>
      <c r="AI1418">
        <v>4373</v>
      </c>
      <c r="AK1418">
        <v>1</v>
      </c>
      <c r="AL1418">
        <v>0</v>
      </c>
      <c r="AM1418">
        <v>6.09</v>
      </c>
      <c r="AN1418">
        <v>6.11</v>
      </c>
      <c r="AO1418">
        <v>3.77</v>
      </c>
    </row>
    <row r="1419" spans="1:41" x14ac:dyDescent="0.3">
      <c r="A1419">
        <v>1</v>
      </c>
      <c r="B1419">
        <v>0.93</v>
      </c>
      <c r="C1419">
        <f t="shared" si="66"/>
        <v>0.98416836359225979</v>
      </c>
      <c r="D1419" t="s">
        <v>46</v>
      </c>
      <c r="E1419">
        <v>0</v>
      </c>
      <c r="F1419">
        <v>0</v>
      </c>
      <c r="G1419">
        <v>0</v>
      </c>
      <c r="H1419">
        <v>1</v>
      </c>
      <c r="I1419">
        <v>0</v>
      </c>
      <c r="J1419" t="s">
        <v>47</v>
      </c>
      <c r="K1419">
        <v>0</v>
      </c>
      <c r="L1419">
        <v>0</v>
      </c>
      <c r="M1419">
        <v>0</v>
      </c>
      <c r="N1419">
        <v>1</v>
      </c>
      <c r="O1419">
        <v>0</v>
      </c>
      <c r="P1419">
        <v>0</v>
      </c>
      <c r="Q1419">
        <v>0</v>
      </c>
      <c r="R1419" t="s">
        <v>41</v>
      </c>
      <c r="S1419">
        <v>0</v>
      </c>
      <c r="T1419">
        <v>0</v>
      </c>
      <c r="U1419">
        <v>0</v>
      </c>
      <c r="V1419">
        <v>0</v>
      </c>
      <c r="W1419">
        <v>1</v>
      </c>
      <c r="X1419">
        <v>0</v>
      </c>
      <c r="Y1419">
        <v>0</v>
      </c>
      <c r="Z1419">
        <v>0</v>
      </c>
      <c r="AA1419">
        <v>62.1</v>
      </c>
      <c r="AB1419">
        <v>59</v>
      </c>
      <c r="AC1419">
        <v>4793</v>
      </c>
      <c r="AD1419">
        <v>8.4749117991596314</v>
      </c>
      <c r="AE1419">
        <f t="shared" si="67"/>
        <v>4793.0000000000009</v>
      </c>
      <c r="AF1419">
        <v>8.479378711925051</v>
      </c>
      <c r="AG1419">
        <f t="shared" si="68"/>
        <v>4814.4578022705946</v>
      </c>
      <c r="AH1419">
        <v>-4.4669127654195506E-3</v>
      </c>
      <c r="AI1419">
        <v>4793</v>
      </c>
      <c r="AK1419">
        <v>1</v>
      </c>
      <c r="AL1419">
        <v>0</v>
      </c>
      <c r="AM1419">
        <v>6.21</v>
      </c>
      <c r="AN1419">
        <v>6.16</v>
      </c>
      <c r="AO1419">
        <v>3.84</v>
      </c>
    </row>
    <row r="1420" spans="1:41" x14ac:dyDescent="0.3">
      <c r="A1420">
        <v>1</v>
      </c>
      <c r="B1420">
        <v>0.24</v>
      </c>
      <c r="C1420">
        <f t="shared" si="66"/>
        <v>0.73064842432297705</v>
      </c>
      <c r="D1420" t="s">
        <v>52</v>
      </c>
      <c r="E1420">
        <v>0</v>
      </c>
      <c r="F1420">
        <v>0</v>
      </c>
      <c r="G1420">
        <v>0</v>
      </c>
      <c r="H1420">
        <v>0</v>
      </c>
      <c r="I1420">
        <v>1</v>
      </c>
      <c r="J1420" t="s">
        <v>48</v>
      </c>
      <c r="K1420">
        <v>0</v>
      </c>
      <c r="L1420">
        <v>0</v>
      </c>
      <c r="M1420">
        <v>1</v>
      </c>
      <c r="N1420">
        <v>0</v>
      </c>
      <c r="O1420">
        <v>0</v>
      </c>
      <c r="P1420">
        <v>0</v>
      </c>
      <c r="Q1420">
        <v>0</v>
      </c>
      <c r="R1420" t="s">
        <v>43</v>
      </c>
      <c r="S1420">
        <v>0</v>
      </c>
      <c r="T1420">
        <v>0</v>
      </c>
      <c r="U1420">
        <v>0</v>
      </c>
      <c r="V1420">
        <v>0</v>
      </c>
      <c r="W1420">
        <v>0</v>
      </c>
      <c r="X1420">
        <v>0</v>
      </c>
      <c r="Y1420">
        <v>1</v>
      </c>
      <c r="Z1420">
        <v>0</v>
      </c>
      <c r="AA1420">
        <v>63.5</v>
      </c>
      <c r="AB1420">
        <v>54</v>
      </c>
      <c r="AC1420">
        <v>485</v>
      </c>
      <c r="AD1420">
        <v>6.1841488909374833</v>
      </c>
      <c r="AE1420">
        <f t="shared" si="67"/>
        <v>485.00000000000006</v>
      </c>
      <c r="AF1420">
        <v>6.3341191669771213</v>
      </c>
      <c r="AG1420">
        <f t="shared" si="68"/>
        <v>563.47285882937592</v>
      </c>
      <c r="AH1420">
        <v>-0.14997027603963797</v>
      </c>
      <c r="AI1420">
        <v>485</v>
      </c>
      <c r="AK1420">
        <v>1</v>
      </c>
      <c r="AL1420">
        <v>0</v>
      </c>
      <c r="AM1420">
        <v>3.92</v>
      </c>
      <c r="AN1420">
        <v>3.96</v>
      </c>
      <c r="AO1420">
        <v>2.5</v>
      </c>
    </row>
    <row r="1421" spans="1:41" x14ac:dyDescent="0.3">
      <c r="A1421">
        <v>1</v>
      </c>
      <c r="B1421">
        <v>0.3</v>
      </c>
      <c r="C1421">
        <f t="shared" si="66"/>
        <v>0.76739499771787789</v>
      </c>
      <c r="D1421" t="s">
        <v>37</v>
      </c>
      <c r="E1421">
        <v>0</v>
      </c>
      <c r="F1421">
        <v>0</v>
      </c>
      <c r="G1421">
        <v>1</v>
      </c>
      <c r="H1421">
        <v>0</v>
      </c>
      <c r="I1421">
        <v>0</v>
      </c>
      <c r="J1421" t="s">
        <v>47</v>
      </c>
      <c r="K1421">
        <v>0</v>
      </c>
      <c r="L1421">
        <v>0</v>
      </c>
      <c r="M1421">
        <v>0</v>
      </c>
      <c r="N1421">
        <v>1</v>
      </c>
      <c r="O1421">
        <v>0</v>
      </c>
      <c r="P1421">
        <v>0</v>
      </c>
      <c r="Q1421">
        <v>0</v>
      </c>
      <c r="R1421" t="s">
        <v>50</v>
      </c>
      <c r="S1421">
        <v>0</v>
      </c>
      <c r="T1421">
        <v>1</v>
      </c>
      <c r="U1421">
        <v>0</v>
      </c>
      <c r="V1421">
        <v>0</v>
      </c>
      <c r="W1421">
        <v>0</v>
      </c>
      <c r="X1421">
        <v>0</v>
      </c>
      <c r="Y1421">
        <v>0</v>
      </c>
      <c r="Z1421">
        <v>0</v>
      </c>
      <c r="AA1421">
        <v>60.9</v>
      </c>
      <c r="AB1421">
        <v>57</v>
      </c>
      <c r="AC1421">
        <v>863</v>
      </c>
      <c r="AD1421">
        <v>6.7604146910834277</v>
      </c>
      <c r="AE1421">
        <f t="shared" si="67"/>
        <v>862.99999999999977</v>
      </c>
      <c r="AF1421">
        <v>6.7342069274600185</v>
      </c>
      <c r="AG1421">
        <f t="shared" si="68"/>
        <v>840.67650219067912</v>
      </c>
      <c r="AH1421">
        <v>2.6207763623409264E-2</v>
      </c>
      <c r="AI1421">
        <v>863</v>
      </c>
      <c r="AK1421">
        <v>1</v>
      </c>
      <c r="AL1421">
        <v>0</v>
      </c>
      <c r="AM1421">
        <v>4.3499999999999996</v>
      </c>
      <c r="AN1421">
        <v>4.3899999999999997</v>
      </c>
      <c r="AO1421">
        <v>2.66</v>
      </c>
    </row>
    <row r="1422" spans="1:41" x14ac:dyDescent="0.3">
      <c r="A1422">
        <v>1</v>
      </c>
      <c r="B1422">
        <v>0.53</v>
      </c>
      <c r="C1422">
        <f t="shared" si="66"/>
        <v>0.86969758421831245</v>
      </c>
      <c r="D1422" t="s">
        <v>46</v>
      </c>
      <c r="E1422">
        <v>0</v>
      </c>
      <c r="F1422">
        <v>0</v>
      </c>
      <c r="G1422">
        <v>0</v>
      </c>
      <c r="H1422">
        <v>1</v>
      </c>
      <c r="I1422">
        <v>0</v>
      </c>
      <c r="J1422" t="s">
        <v>40</v>
      </c>
      <c r="K1422">
        <v>0</v>
      </c>
      <c r="L1422">
        <v>1</v>
      </c>
      <c r="M1422">
        <v>0</v>
      </c>
      <c r="N1422">
        <v>0</v>
      </c>
      <c r="O1422">
        <v>0</v>
      </c>
      <c r="P1422">
        <v>0</v>
      </c>
      <c r="Q1422">
        <v>0</v>
      </c>
      <c r="R1422" t="s">
        <v>49</v>
      </c>
      <c r="S1422">
        <v>0</v>
      </c>
      <c r="T1422">
        <v>0</v>
      </c>
      <c r="U1422">
        <v>0</v>
      </c>
      <c r="V1422">
        <v>0</v>
      </c>
      <c r="W1422">
        <v>0</v>
      </c>
      <c r="X1422">
        <v>1</v>
      </c>
      <c r="Y1422">
        <v>0</v>
      </c>
      <c r="Z1422">
        <v>0</v>
      </c>
      <c r="AA1422">
        <v>61.4</v>
      </c>
      <c r="AB1422">
        <v>55</v>
      </c>
      <c r="AC1422">
        <v>1727</v>
      </c>
      <c r="AD1422">
        <v>7.4541410781466784</v>
      </c>
      <c r="AE1422">
        <f t="shared" si="67"/>
        <v>1726.9999999999995</v>
      </c>
      <c r="AF1422">
        <v>7.4283929198190677</v>
      </c>
      <c r="AG1422">
        <f t="shared" si="68"/>
        <v>1683.1005212341815</v>
      </c>
      <c r="AH1422">
        <v>2.5748158327610682E-2</v>
      </c>
      <c r="AI1422">
        <v>1727</v>
      </c>
      <c r="AK1422">
        <v>1</v>
      </c>
      <c r="AL1422">
        <v>0</v>
      </c>
      <c r="AM1422">
        <v>5.24</v>
      </c>
      <c r="AN1422">
        <v>5.21</v>
      </c>
      <c r="AO1422">
        <v>3.21</v>
      </c>
    </row>
    <row r="1423" spans="1:41" x14ac:dyDescent="0.3">
      <c r="A1423">
        <v>1</v>
      </c>
      <c r="B1423">
        <v>0.42</v>
      </c>
      <c r="C1423">
        <f t="shared" si="66"/>
        <v>0.82632809503848892</v>
      </c>
      <c r="D1423" t="s">
        <v>37</v>
      </c>
      <c r="E1423">
        <v>0</v>
      </c>
      <c r="F1423">
        <v>0</v>
      </c>
      <c r="G1423">
        <v>1</v>
      </c>
      <c r="H1423">
        <v>0</v>
      </c>
      <c r="I1423">
        <v>0</v>
      </c>
      <c r="J1423" t="s">
        <v>47</v>
      </c>
      <c r="K1423">
        <v>0</v>
      </c>
      <c r="L1423">
        <v>0</v>
      </c>
      <c r="M1423">
        <v>0</v>
      </c>
      <c r="N1423">
        <v>1</v>
      </c>
      <c r="O1423">
        <v>0</v>
      </c>
      <c r="P1423">
        <v>0</v>
      </c>
      <c r="Q1423">
        <v>0</v>
      </c>
      <c r="R1423" t="s">
        <v>50</v>
      </c>
      <c r="S1423">
        <v>0</v>
      </c>
      <c r="T1423">
        <v>1</v>
      </c>
      <c r="U1423">
        <v>0</v>
      </c>
      <c r="V1423">
        <v>0</v>
      </c>
      <c r="W1423">
        <v>0</v>
      </c>
      <c r="X1423">
        <v>0</v>
      </c>
      <c r="Y1423">
        <v>0</v>
      </c>
      <c r="Z1423">
        <v>0</v>
      </c>
      <c r="AA1423">
        <v>60.4</v>
      </c>
      <c r="AB1423">
        <v>55</v>
      </c>
      <c r="AC1423">
        <v>1400</v>
      </c>
      <c r="AD1423">
        <v>7.2442275156033498</v>
      </c>
      <c r="AE1423">
        <f t="shared" si="67"/>
        <v>1399.9999999999998</v>
      </c>
      <c r="AF1423">
        <v>7.3267656290973218</v>
      </c>
      <c r="AG1423">
        <f t="shared" si="68"/>
        <v>1520.4560916044384</v>
      </c>
      <c r="AH1423">
        <v>-8.2538113493971998E-2</v>
      </c>
      <c r="AI1423">
        <v>1400</v>
      </c>
      <c r="AK1423">
        <v>1</v>
      </c>
      <c r="AL1423">
        <v>0</v>
      </c>
      <c r="AM1423">
        <v>4.8499999999999996</v>
      </c>
      <c r="AN1423">
        <v>4.8600000000000003</v>
      </c>
      <c r="AO1423">
        <v>2.93</v>
      </c>
    </row>
    <row r="1424" spans="1:41" x14ac:dyDescent="0.3">
      <c r="A1424">
        <v>1</v>
      </c>
      <c r="B1424">
        <v>0.41</v>
      </c>
      <c r="C1424">
        <f t="shared" si="66"/>
        <v>0.82196092099022677</v>
      </c>
      <c r="D1424" t="s">
        <v>34</v>
      </c>
      <c r="E1424">
        <v>0</v>
      </c>
      <c r="F1424">
        <v>1</v>
      </c>
      <c r="G1424">
        <v>0</v>
      </c>
      <c r="H1424">
        <v>0</v>
      </c>
      <c r="I1424">
        <v>0</v>
      </c>
      <c r="J1424" t="s">
        <v>40</v>
      </c>
      <c r="K1424">
        <v>0</v>
      </c>
      <c r="L1424">
        <v>1</v>
      </c>
      <c r="M1424">
        <v>0</v>
      </c>
      <c r="N1424">
        <v>0</v>
      </c>
      <c r="O1424">
        <v>0</v>
      </c>
      <c r="P1424">
        <v>0</v>
      </c>
      <c r="Q1424">
        <v>0</v>
      </c>
      <c r="R1424" t="s">
        <v>39</v>
      </c>
      <c r="S1424">
        <v>0</v>
      </c>
      <c r="T1424">
        <v>0</v>
      </c>
      <c r="U1424">
        <v>0</v>
      </c>
      <c r="V1424">
        <v>0</v>
      </c>
      <c r="W1424">
        <v>0</v>
      </c>
      <c r="X1424">
        <v>0</v>
      </c>
      <c r="Y1424">
        <v>0</v>
      </c>
      <c r="Z1424">
        <v>1</v>
      </c>
      <c r="AA1424">
        <v>63.1</v>
      </c>
      <c r="AB1424">
        <v>58</v>
      </c>
      <c r="AC1424">
        <v>1060</v>
      </c>
      <c r="AD1424">
        <v>6.9660241871061128</v>
      </c>
      <c r="AE1424">
        <f t="shared" si="67"/>
        <v>1060</v>
      </c>
      <c r="AF1424">
        <v>7.1510769790256106</v>
      </c>
      <c r="AG1424">
        <f t="shared" si="68"/>
        <v>1275.4788797363572</v>
      </c>
      <c r="AH1424">
        <v>-0.18505279191949775</v>
      </c>
      <c r="AI1424">
        <v>1060</v>
      </c>
      <c r="AK1424">
        <v>1</v>
      </c>
      <c r="AL1424">
        <v>0</v>
      </c>
      <c r="AM1424">
        <v>4.72</v>
      </c>
      <c r="AN1424">
        <v>4.75</v>
      </c>
      <c r="AO1424">
        <v>2.99</v>
      </c>
    </row>
    <row r="1425" spans="1:41" x14ac:dyDescent="0.3">
      <c r="A1425">
        <v>1</v>
      </c>
      <c r="B1425">
        <v>0.37</v>
      </c>
      <c r="C1425">
        <f t="shared" si="66"/>
        <v>0.80361412028656642</v>
      </c>
      <c r="D1425" t="s">
        <v>37</v>
      </c>
      <c r="E1425">
        <v>0</v>
      </c>
      <c r="F1425">
        <v>0</v>
      </c>
      <c r="G1425">
        <v>1</v>
      </c>
      <c r="H1425">
        <v>0</v>
      </c>
      <c r="I1425">
        <v>0</v>
      </c>
      <c r="J1425" t="s">
        <v>40</v>
      </c>
      <c r="K1425">
        <v>0</v>
      </c>
      <c r="L1425">
        <v>1</v>
      </c>
      <c r="M1425">
        <v>0</v>
      </c>
      <c r="N1425">
        <v>0</v>
      </c>
      <c r="O1425">
        <v>0</v>
      </c>
      <c r="P1425">
        <v>0</v>
      </c>
      <c r="Q1425">
        <v>0</v>
      </c>
      <c r="R1425" t="s">
        <v>39</v>
      </c>
      <c r="S1425">
        <v>0</v>
      </c>
      <c r="T1425">
        <v>0</v>
      </c>
      <c r="U1425">
        <v>0</v>
      </c>
      <c r="V1425">
        <v>0</v>
      </c>
      <c r="W1425">
        <v>0</v>
      </c>
      <c r="X1425">
        <v>0</v>
      </c>
      <c r="Y1425">
        <v>0</v>
      </c>
      <c r="Z1425">
        <v>1</v>
      </c>
      <c r="AA1425">
        <v>62.2</v>
      </c>
      <c r="AB1425">
        <v>56</v>
      </c>
      <c r="AC1425">
        <v>1082</v>
      </c>
      <c r="AD1425">
        <v>6.9865664594064265</v>
      </c>
      <c r="AE1425">
        <f t="shared" si="67"/>
        <v>1081.9999999999995</v>
      </c>
      <c r="AF1425">
        <v>7.0562958155240967</v>
      </c>
      <c r="AG1425">
        <f t="shared" si="68"/>
        <v>1160.1398248779526</v>
      </c>
      <c r="AH1425">
        <v>-6.9729356117670171E-2</v>
      </c>
      <c r="AI1425">
        <v>1082</v>
      </c>
      <c r="AK1425">
        <v>1</v>
      </c>
      <c r="AL1425">
        <v>0</v>
      </c>
      <c r="AM1425">
        <v>4.63</v>
      </c>
      <c r="AN1425">
        <v>4.5999999999999996</v>
      </c>
      <c r="AO1425">
        <v>2.87</v>
      </c>
    </row>
    <row r="1426" spans="1:41" x14ac:dyDescent="0.3">
      <c r="A1426">
        <v>1</v>
      </c>
      <c r="B1426">
        <v>0.7</v>
      </c>
      <c r="C1426">
        <f t="shared" si="66"/>
        <v>0.9245641699070527</v>
      </c>
      <c r="D1426" t="s">
        <v>37</v>
      </c>
      <c r="E1426">
        <v>0</v>
      </c>
      <c r="F1426">
        <v>0</v>
      </c>
      <c r="G1426">
        <v>1</v>
      </c>
      <c r="H1426">
        <v>0</v>
      </c>
      <c r="I1426">
        <v>0</v>
      </c>
      <c r="J1426" t="s">
        <v>40</v>
      </c>
      <c r="K1426">
        <v>0</v>
      </c>
      <c r="L1426">
        <v>1</v>
      </c>
      <c r="M1426">
        <v>0</v>
      </c>
      <c r="N1426">
        <v>0</v>
      </c>
      <c r="O1426">
        <v>0</v>
      </c>
      <c r="P1426">
        <v>0</v>
      </c>
      <c r="Q1426">
        <v>0</v>
      </c>
      <c r="R1426" t="s">
        <v>49</v>
      </c>
      <c r="S1426">
        <v>0</v>
      </c>
      <c r="T1426">
        <v>0</v>
      </c>
      <c r="U1426">
        <v>0</v>
      </c>
      <c r="V1426">
        <v>0</v>
      </c>
      <c r="W1426">
        <v>0</v>
      </c>
      <c r="X1426">
        <v>1</v>
      </c>
      <c r="Y1426">
        <v>0</v>
      </c>
      <c r="Z1426">
        <v>0</v>
      </c>
      <c r="AA1426">
        <v>61.9</v>
      </c>
      <c r="AB1426">
        <v>58</v>
      </c>
      <c r="AC1426">
        <v>2952</v>
      </c>
      <c r="AD1426">
        <v>7.9902381857203633</v>
      </c>
      <c r="AE1426">
        <f t="shared" si="67"/>
        <v>2952.0000000000005</v>
      </c>
      <c r="AF1426">
        <v>7.9853937840556544</v>
      </c>
      <c r="AG1426">
        <f t="shared" si="68"/>
        <v>2937.7339095219872</v>
      </c>
      <c r="AH1426">
        <v>4.8444016647088972E-3</v>
      </c>
      <c r="AI1426">
        <v>2952</v>
      </c>
      <c r="AK1426">
        <v>1</v>
      </c>
      <c r="AL1426">
        <v>0</v>
      </c>
      <c r="AM1426">
        <v>5.7</v>
      </c>
      <c r="AN1426">
        <v>5.73</v>
      </c>
      <c r="AO1426">
        <v>3.54</v>
      </c>
    </row>
    <row r="1427" spans="1:41" x14ac:dyDescent="0.3">
      <c r="A1427">
        <v>1</v>
      </c>
      <c r="B1427">
        <v>0.3</v>
      </c>
      <c r="C1427">
        <f t="shared" si="66"/>
        <v>0.76739499771787789</v>
      </c>
      <c r="D1427" t="s">
        <v>37</v>
      </c>
      <c r="E1427">
        <v>0</v>
      </c>
      <c r="F1427">
        <v>0</v>
      </c>
      <c r="G1427">
        <v>1</v>
      </c>
      <c r="H1427">
        <v>0</v>
      </c>
      <c r="I1427">
        <v>0</v>
      </c>
      <c r="J1427" t="s">
        <v>47</v>
      </c>
      <c r="K1427">
        <v>0</v>
      </c>
      <c r="L1427">
        <v>0</v>
      </c>
      <c r="M1427">
        <v>0</v>
      </c>
      <c r="N1427">
        <v>1</v>
      </c>
      <c r="O1427">
        <v>0</v>
      </c>
      <c r="P1427">
        <v>0</v>
      </c>
      <c r="Q1427">
        <v>0</v>
      </c>
      <c r="R1427" t="s">
        <v>49</v>
      </c>
      <c r="S1427">
        <v>0</v>
      </c>
      <c r="T1427">
        <v>0</v>
      </c>
      <c r="U1427">
        <v>0</v>
      </c>
      <c r="V1427">
        <v>0</v>
      </c>
      <c r="W1427">
        <v>0</v>
      </c>
      <c r="X1427">
        <v>1</v>
      </c>
      <c r="Y1427">
        <v>0</v>
      </c>
      <c r="Z1427">
        <v>0</v>
      </c>
      <c r="AA1427">
        <v>61.2</v>
      </c>
      <c r="AB1427">
        <v>55</v>
      </c>
      <c r="AC1427">
        <v>545</v>
      </c>
      <c r="AD1427">
        <v>6.300785794663244</v>
      </c>
      <c r="AE1427">
        <f t="shared" si="67"/>
        <v>544.99999999999989</v>
      </c>
      <c r="AF1427">
        <v>6.3702949350180891</v>
      </c>
      <c r="AG1427">
        <f t="shared" si="68"/>
        <v>584.23011340274275</v>
      </c>
      <c r="AH1427">
        <v>-6.9509140354845123E-2</v>
      </c>
      <c r="AI1427">
        <v>545</v>
      </c>
      <c r="AK1427">
        <v>1</v>
      </c>
      <c r="AL1427">
        <v>0</v>
      </c>
      <c r="AM1427">
        <v>4.3499999999999996</v>
      </c>
      <c r="AN1427">
        <v>4.38</v>
      </c>
      <c r="AO1427">
        <v>2.67</v>
      </c>
    </row>
    <row r="1428" spans="1:41" x14ac:dyDescent="0.3">
      <c r="A1428">
        <v>1</v>
      </c>
      <c r="B1428">
        <v>0.51</v>
      </c>
      <c r="C1428">
        <f t="shared" si="66"/>
        <v>0.8623720686657278</v>
      </c>
      <c r="D1428" t="s">
        <v>34</v>
      </c>
      <c r="E1428">
        <v>0</v>
      </c>
      <c r="F1428">
        <v>1</v>
      </c>
      <c r="G1428">
        <v>0</v>
      </c>
      <c r="H1428">
        <v>0</v>
      </c>
      <c r="I1428">
        <v>0</v>
      </c>
      <c r="J1428" t="s">
        <v>40</v>
      </c>
      <c r="K1428">
        <v>0</v>
      </c>
      <c r="L1428">
        <v>1</v>
      </c>
      <c r="M1428">
        <v>0</v>
      </c>
      <c r="N1428">
        <v>0</v>
      </c>
      <c r="O1428">
        <v>0</v>
      </c>
      <c r="P1428">
        <v>0</v>
      </c>
      <c r="Q1428">
        <v>0</v>
      </c>
      <c r="R1428" t="s">
        <v>49</v>
      </c>
      <c r="S1428">
        <v>0</v>
      </c>
      <c r="T1428">
        <v>0</v>
      </c>
      <c r="U1428">
        <v>0</v>
      </c>
      <c r="V1428">
        <v>0</v>
      </c>
      <c r="W1428">
        <v>0</v>
      </c>
      <c r="X1428">
        <v>1</v>
      </c>
      <c r="Y1428">
        <v>0</v>
      </c>
      <c r="Z1428">
        <v>0</v>
      </c>
      <c r="AA1428">
        <v>59.2</v>
      </c>
      <c r="AB1428">
        <v>62</v>
      </c>
      <c r="AC1428">
        <v>1554</v>
      </c>
      <c r="AD1428">
        <v>7.3485875309275928</v>
      </c>
      <c r="AE1428">
        <f t="shared" si="67"/>
        <v>1554</v>
      </c>
      <c r="AF1428">
        <v>7.313560911411523</v>
      </c>
      <c r="AG1428">
        <f t="shared" si="68"/>
        <v>1500.5108734593148</v>
      </c>
      <c r="AH1428">
        <v>3.5026619516069779E-2</v>
      </c>
      <c r="AI1428">
        <v>1554</v>
      </c>
      <c r="AK1428">
        <v>1</v>
      </c>
      <c r="AL1428">
        <v>0</v>
      </c>
      <c r="AM1428">
        <v>5.22</v>
      </c>
      <c r="AN1428">
        <v>5.29</v>
      </c>
      <c r="AO1428">
        <v>3.11</v>
      </c>
    </row>
    <row r="1429" spans="1:41" x14ac:dyDescent="0.3">
      <c r="A1429">
        <v>1</v>
      </c>
      <c r="B1429">
        <v>0.71</v>
      </c>
      <c r="C1429">
        <f t="shared" si="66"/>
        <v>0.92745257402238301</v>
      </c>
      <c r="D1429" t="s">
        <v>37</v>
      </c>
      <c r="E1429">
        <v>0</v>
      </c>
      <c r="F1429">
        <v>0</v>
      </c>
      <c r="G1429">
        <v>1</v>
      </c>
      <c r="H1429">
        <v>0</v>
      </c>
      <c r="I1429">
        <v>0</v>
      </c>
      <c r="J1429" t="s">
        <v>38</v>
      </c>
      <c r="K1429">
        <v>0</v>
      </c>
      <c r="L1429">
        <v>0</v>
      </c>
      <c r="M1429">
        <v>0</v>
      </c>
      <c r="N1429">
        <v>0</v>
      </c>
      <c r="O1429">
        <v>1</v>
      </c>
      <c r="P1429">
        <v>0</v>
      </c>
      <c r="Q1429">
        <v>0</v>
      </c>
      <c r="R1429" t="s">
        <v>36</v>
      </c>
      <c r="S1429">
        <v>0</v>
      </c>
      <c r="T1429">
        <v>0</v>
      </c>
      <c r="U1429">
        <v>1</v>
      </c>
      <c r="V1429">
        <v>0</v>
      </c>
      <c r="W1429">
        <v>0</v>
      </c>
      <c r="X1429">
        <v>0</v>
      </c>
      <c r="Y1429">
        <v>0</v>
      </c>
      <c r="Z1429">
        <v>0</v>
      </c>
      <c r="AA1429">
        <v>61.1</v>
      </c>
      <c r="AB1429">
        <v>57</v>
      </c>
      <c r="AC1429">
        <v>2313</v>
      </c>
      <c r="AD1429">
        <v>7.7463006622314392</v>
      </c>
      <c r="AE1429">
        <f t="shared" si="67"/>
        <v>2313</v>
      </c>
      <c r="AF1429">
        <v>7.7015624355654566</v>
      </c>
      <c r="AG1429">
        <f t="shared" si="68"/>
        <v>2211.8010902500077</v>
      </c>
      <c r="AH1429">
        <v>4.4738226665982594E-2</v>
      </c>
      <c r="AI1429">
        <v>2313</v>
      </c>
      <c r="AK1429">
        <v>1</v>
      </c>
      <c r="AL1429">
        <v>0</v>
      </c>
      <c r="AM1429">
        <v>5.71</v>
      </c>
      <c r="AN1429">
        <v>5.75</v>
      </c>
      <c r="AO1429">
        <v>3.5</v>
      </c>
    </row>
    <row r="1430" spans="1:41" x14ac:dyDescent="0.3">
      <c r="A1430">
        <v>1</v>
      </c>
      <c r="B1430">
        <v>1</v>
      </c>
      <c r="C1430">
        <f t="shared" si="66"/>
        <v>1</v>
      </c>
      <c r="D1430" t="s">
        <v>37</v>
      </c>
      <c r="E1430">
        <v>0</v>
      </c>
      <c r="F1430">
        <v>0</v>
      </c>
      <c r="G1430">
        <v>1</v>
      </c>
      <c r="H1430">
        <v>0</v>
      </c>
      <c r="I1430">
        <v>0</v>
      </c>
      <c r="J1430" t="s">
        <v>51</v>
      </c>
      <c r="K1430">
        <v>1</v>
      </c>
      <c r="L1430">
        <v>0</v>
      </c>
      <c r="M1430">
        <v>0</v>
      </c>
      <c r="N1430">
        <v>0</v>
      </c>
      <c r="O1430">
        <v>0</v>
      </c>
      <c r="P1430">
        <v>0</v>
      </c>
      <c r="Q1430">
        <v>0</v>
      </c>
      <c r="R1430" t="s">
        <v>36</v>
      </c>
      <c r="S1430">
        <v>0</v>
      </c>
      <c r="T1430">
        <v>0</v>
      </c>
      <c r="U1430">
        <v>1</v>
      </c>
      <c r="V1430">
        <v>0</v>
      </c>
      <c r="W1430">
        <v>0</v>
      </c>
      <c r="X1430">
        <v>0</v>
      </c>
      <c r="Y1430">
        <v>0</v>
      </c>
      <c r="Z1430">
        <v>0</v>
      </c>
      <c r="AA1430">
        <v>60.2</v>
      </c>
      <c r="AB1430">
        <v>57</v>
      </c>
      <c r="AC1430">
        <v>4774</v>
      </c>
      <c r="AD1430">
        <v>8.4709398068987749</v>
      </c>
      <c r="AE1430">
        <f t="shared" si="67"/>
        <v>4773.9999999999973</v>
      </c>
      <c r="AF1430">
        <v>8.5645534791080369</v>
      </c>
      <c r="AG1430">
        <f t="shared" si="68"/>
        <v>5242.4985128705212</v>
      </c>
      <c r="AH1430">
        <v>-9.3613672209261978E-2</v>
      </c>
      <c r="AI1430">
        <v>4774</v>
      </c>
      <c r="AK1430">
        <v>1</v>
      </c>
      <c r="AL1430">
        <v>0</v>
      </c>
      <c r="AM1430">
        <v>6.48</v>
      </c>
      <c r="AN1430">
        <v>6.54</v>
      </c>
      <c r="AO1430">
        <v>3.92</v>
      </c>
    </row>
    <row r="1431" spans="1:41" x14ac:dyDescent="0.3">
      <c r="A1431">
        <v>1</v>
      </c>
      <c r="B1431">
        <v>0.71</v>
      </c>
      <c r="C1431">
        <f t="shared" si="66"/>
        <v>0.92745257402238301</v>
      </c>
      <c r="D1431" t="s">
        <v>52</v>
      </c>
      <c r="E1431">
        <v>0</v>
      </c>
      <c r="F1431">
        <v>0</v>
      </c>
      <c r="G1431">
        <v>0</v>
      </c>
      <c r="H1431">
        <v>0</v>
      </c>
      <c r="I1431">
        <v>1</v>
      </c>
      <c r="J1431" t="s">
        <v>38</v>
      </c>
      <c r="K1431">
        <v>0</v>
      </c>
      <c r="L1431">
        <v>0</v>
      </c>
      <c r="M1431">
        <v>0</v>
      </c>
      <c r="N1431">
        <v>0</v>
      </c>
      <c r="O1431">
        <v>1</v>
      </c>
      <c r="P1431">
        <v>0</v>
      </c>
      <c r="Q1431">
        <v>0</v>
      </c>
      <c r="R1431" t="s">
        <v>36</v>
      </c>
      <c r="S1431">
        <v>0</v>
      </c>
      <c r="T1431">
        <v>0</v>
      </c>
      <c r="U1431">
        <v>1</v>
      </c>
      <c r="V1431">
        <v>0</v>
      </c>
      <c r="W1431">
        <v>0</v>
      </c>
      <c r="X1431">
        <v>0</v>
      </c>
      <c r="Y1431">
        <v>0</v>
      </c>
      <c r="Z1431">
        <v>0</v>
      </c>
      <c r="AA1431">
        <v>62.1</v>
      </c>
      <c r="AB1431">
        <v>61</v>
      </c>
      <c r="AC1431">
        <v>2354</v>
      </c>
      <c r="AD1431">
        <v>7.7638712878202218</v>
      </c>
      <c r="AE1431">
        <f t="shared" si="67"/>
        <v>2353.9999999999995</v>
      </c>
      <c r="AF1431">
        <v>7.6692203050135053</v>
      </c>
      <c r="AG1431">
        <f t="shared" si="68"/>
        <v>2141.4111466355939</v>
      </c>
      <c r="AH1431">
        <v>9.4650982806716577E-2</v>
      </c>
      <c r="AI1431">
        <v>2354</v>
      </c>
      <c r="AK1431">
        <v>1</v>
      </c>
      <c r="AL1431">
        <v>0</v>
      </c>
      <c r="AM1431">
        <v>5.63</v>
      </c>
      <c r="AN1431">
        <v>5.71</v>
      </c>
      <c r="AO1431">
        <v>3.52</v>
      </c>
    </row>
    <row r="1432" spans="1:41" x14ac:dyDescent="0.3">
      <c r="A1432">
        <v>1</v>
      </c>
      <c r="B1432">
        <v>0.55000000000000004</v>
      </c>
      <c r="C1432">
        <f t="shared" si="66"/>
        <v>0.8768105272065233</v>
      </c>
      <c r="D1432" t="s">
        <v>37</v>
      </c>
      <c r="E1432">
        <v>0</v>
      </c>
      <c r="F1432">
        <v>0</v>
      </c>
      <c r="G1432">
        <v>1</v>
      </c>
      <c r="H1432">
        <v>0</v>
      </c>
      <c r="I1432">
        <v>0</v>
      </c>
      <c r="J1432" t="s">
        <v>38</v>
      </c>
      <c r="K1432">
        <v>0</v>
      </c>
      <c r="L1432">
        <v>0</v>
      </c>
      <c r="M1432">
        <v>0</v>
      </c>
      <c r="N1432">
        <v>0</v>
      </c>
      <c r="O1432">
        <v>1</v>
      </c>
      <c r="P1432">
        <v>0</v>
      </c>
      <c r="Q1432">
        <v>0</v>
      </c>
      <c r="R1432" t="s">
        <v>41</v>
      </c>
      <c r="S1432">
        <v>0</v>
      </c>
      <c r="T1432">
        <v>0</v>
      </c>
      <c r="U1432">
        <v>0</v>
      </c>
      <c r="V1432">
        <v>0</v>
      </c>
      <c r="W1432">
        <v>1</v>
      </c>
      <c r="X1432">
        <v>0</v>
      </c>
      <c r="Y1432">
        <v>0</v>
      </c>
      <c r="Z1432">
        <v>0</v>
      </c>
      <c r="AA1432">
        <v>61.2</v>
      </c>
      <c r="AB1432">
        <v>56</v>
      </c>
      <c r="AC1432">
        <v>1686</v>
      </c>
      <c r="AD1432">
        <v>7.4301141385618008</v>
      </c>
      <c r="AE1432">
        <f t="shared" si="67"/>
        <v>1686</v>
      </c>
      <c r="AF1432">
        <v>7.4287113643097058</v>
      </c>
      <c r="AG1432">
        <f t="shared" si="68"/>
        <v>1683.6365806704157</v>
      </c>
      <c r="AH1432">
        <v>1.4027742520950071E-3</v>
      </c>
      <c r="AI1432">
        <v>1686</v>
      </c>
      <c r="AK1432">
        <v>1</v>
      </c>
      <c r="AL1432">
        <v>0</v>
      </c>
      <c r="AM1432">
        <v>5.26</v>
      </c>
      <c r="AN1432">
        <v>5.3</v>
      </c>
      <c r="AO1432">
        <v>3.23</v>
      </c>
    </row>
    <row r="1433" spans="1:41" x14ac:dyDescent="0.3">
      <c r="A1433">
        <v>1</v>
      </c>
      <c r="B1433">
        <v>0.3</v>
      </c>
      <c r="C1433">
        <f t="shared" si="66"/>
        <v>0.76739499771787789</v>
      </c>
      <c r="D1433" t="s">
        <v>52</v>
      </c>
      <c r="E1433">
        <v>0</v>
      </c>
      <c r="F1433">
        <v>0</v>
      </c>
      <c r="G1433">
        <v>0</v>
      </c>
      <c r="H1433">
        <v>0</v>
      </c>
      <c r="I1433">
        <v>1</v>
      </c>
      <c r="J1433" t="s">
        <v>35</v>
      </c>
      <c r="K1433">
        <v>0</v>
      </c>
      <c r="L1433">
        <v>0</v>
      </c>
      <c r="M1433">
        <v>0</v>
      </c>
      <c r="N1433">
        <v>0</v>
      </c>
      <c r="O1433">
        <v>0</v>
      </c>
      <c r="P1433">
        <v>0</v>
      </c>
      <c r="Q1433">
        <v>1</v>
      </c>
      <c r="R1433" t="s">
        <v>41</v>
      </c>
      <c r="S1433">
        <v>0</v>
      </c>
      <c r="T1433">
        <v>0</v>
      </c>
      <c r="U1433">
        <v>0</v>
      </c>
      <c r="V1433">
        <v>0</v>
      </c>
      <c r="W1433">
        <v>1</v>
      </c>
      <c r="X1433">
        <v>0</v>
      </c>
      <c r="Y1433">
        <v>0</v>
      </c>
      <c r="Z1433">
        <v>0</v>
      </c>
      <c r="AA1433">
        <v>63.5</v>
      </c>
      <c r="AB1433">
        <v>58</v>
      </c>
      <c r="AC1433">
        <v>506</v>
      </c>
      <c r="AD1433">
        <v>6.2265366692874657</v>
      </c>
      <c r="AE1433">
        <f t="shared" si="67"/>
        <v>506.00000000000011</v>
      </c>
      <c r="AF1433">
        <v>6.0312904198133737</v>
      </c>
      <c r="AG1433">
        <f t="shared" si="68"/>
        <v>416.25182256240731</v>
      </c>
      <c r="AH1433">
        <v>0.19524624947409208</v>
      </c>
      <c r="AI1433">
        <v>506</v>
      </c>
      <c r="AK1433">
        <v>1</v>
      </c>
      <c r="AL1433">
        <v>0</v>
      </c>
      <c r="AM1433">
        <v>4.2699999999999996</v>
      </c>
      <c r="AN1433">
        <v>4.24</v>
      </c>
      <c r="AO1433">
        <v>2.7</v>
      </c>
    </row>
    <row r="1434" spans="1:41" x14ac:dyDescent="0.3">
      <c r="A1434">
        <v>1</v>
      </c>
      <c r="B1434">
        <v>0.71</v>
      </c>
      <c r="C1434">
        <f t="shared" si="66"/>
        <v>0.92745257402238301</v>
      </c>
      <c r="D1434" t="s">
        <v>37</v>
      </c>
      <c r="E1434">
        <v>0</v>
      </c>
      <c r="F1434">
        <v>0</v>
      </c>
      <c r="G1434">
        <v>1</v>
      </c>
      <c r="H1434">
        <v>0</v>
      </c>
      <c r="I1434">
        <v>0</v>
      </c>
      <c r="J1434" t="s">
        <v>38</v>
      </c>
      <c r="K1434">
        <v>0</v>
      </c>
      <c r="L1434">
        <v>0</v>
      </c>
      <c r="M1434">
        <v>0</v>
      </c>
      <c r="N1434">
        <v>0</v>
      </c>
      <c r="O1434">
        <v>1</v>
      </c>
      <c r="P1434">
        <v>0</v>
      </c>
      <c r="Q1434">
        <v>0</v>
      </c>
      <c r="R1434" t="s">
        <v>43</v>
      </c>
      <c r="S1434">
        <v>0</v>
      </c>
      <c r="T1434">
        <v>0</v>
      </c>
      <c r="U1434">
        <v>0</v>
      </c>
      <c r="V1434">
        <v>0</v>
      </c>
      <c r="W1434">
        <v>0</v>
      </c>
      <c r="X1434">
        <v>0</v>
      </c>
      <c r="Y1434">
        <v>1</v>
      </c>
      <c r="Z1434">
        <v>0</v>
      </c>
      <c r="AA1434">
        <v>60.4</v>
      </c>
      <c r="AB1434">
        <v>57</v>
      </c>
      <c r="AC1434">
        <v>2867</v>
      </c>
      <c r="AD1434">
        <v>7.9610214658833698</v>
      </c>
      <c r="AE1434">
        <f t="shared" si="67"/>
        <v>2867</v>
      </c>
      <c r="AF1434">
        <v>8.088111722962493</v>
      </c>
      <c r="AG1434">
        <f t="shared" si="68"/>
        <v>3255.5344117465643</v>
      </c>
      <c r="AH1434">
        <v>-0.12709025707912325</v>
      </c>
      <c r="AI1434">
        <v>2867</v>
      </c>
      <c r="AK1434">
        <v>1</v>
      </c>
      <c r="AL1434">
        <v>0</v>
      </c>
      <c r="AM1434">
        <v>5.78</v>
      </c>
      <c r="AN1434">
        <v>5.81</v>
      </c>
      <c r="AO1434">
        <v>3.5</v>
      </c>
    </row>
    <row r="1435" spans="1:41" x14ac:dyDescent="0.3">
      <c r="A1435">
        <v>1</v>
      </c>
      <c r="B1435">
        <v>0.55000000000000004</v>
      </c>
      <c r="C1435">
        <f t="shared" si="66"/>
        <v>0.8768105272065233</v>
      </c>
      <c r="D1435" t="s">
        <v>34</v>
      </c>
      <c r="E1435">
        <v>0</v>
      </c>
      <c r="F1435">
        <v>1</v>
      </c>
      <c r="G1435">
        <v>0</v>
      </c>
      <c r="H1435">
        <v>0</v>
      </c>
      <c r="I1435">
        <v>0</v>
      </c>
      <c r="J1435" t="s">
        <v>48</v>
      </c>
      <c r="K1435">
        <v>0</v>
      </c>
      <c r="L1435">
        <v>0</v>
      </c>
      <c r="M1435">
        <v>1</v>
      </c>
      <c r="N1435">
        <v>0</v>
      </c>
      <c r="O1435">
        <v>0</v>
      </c>
      <c r="P1435">
        <v>0</v>
      </c>
      <c r="Q1435">
        <v>0</v>
      </c>
      <c r="R1435" t="s">
        <v>49</v>
      </c>
      <c r="S1435">
        <v>0</v>
      </c>
      <c r="T1435">
        <v>0</v>
      </c>
      <c r="U1435">
        <v>0</v>
      </c>
      <c r="V1435">
        <v>0</v>
      </c>
      <c r="W1435">
        <v>0</v>
      </c>
      <c r="X1435">
        <v>1</v>
      </c>
      <c r="Y1435">
        <v>0</v>
      </c>
      <c r="Z1435">
        <v>0</v>
      </c>
      <c r="AA1435">
        <v>62.8</v>
      </c>
      <c r="AB1435">
        <v>63</v>
      </c>
      <c r="AC1435">
        <v>1563</v>
      </c>
      <c r="AD1435">
        <v>7.3543623304214769</v>
      </c>
      <c r="AE1435">
        <f t="shared" si="67"/>
        <v>1563.0000000000005</v>
      </c>
      <c r="AF1435">
        <v>7.4652789806875326</v>
      </c>
      <c r="AG1435">
        <f t="shared" si="68"/>
        <v>1746.3426761498406</v>
      </c>
      <c r="AH1435">
        <v>-0.11091665026605568</v>
      </c>
      <c r="AI1435">
        <v>1563</v>
      </c>
      <c r="AK1435">
        <v>1</v>
      </c>
      <c r="AL1435">
        <v>0</v>
      </c>
      <c r="AM1435">
        <v>5.13</v>
      </c>
      <c r="AN1435">
        <v>5.19</v>
      </c>
      <c r="AO1435">
        <v>3.24</v>
      </c>
    </row>
    <row r="1436" spans="1:41" x14ac:dyDescent="0.3">
      <c r="A1436">
        <v>1</v>
      </c>
      <c r="B1436">
        <v>0.5</v>
      </c>
      <c r="C1436">
        <f t="shared" si="66"/>
        <v>0.85862494972146253</v>
      </c>
      <c r="D1436" t="s">
        <v>34</v>
      </c>
      <c r="E1436">
        <v>0</v>
      </c>
      <c r="F1436">
        <v>1</v>
      </c>
      <c r="G1436">
        <v>0</v>
      </c>
      <c r="H1436">
        <v>0</v>
      </c>
      <c r="I1436">
        <v>0</v>
      </c>
      <c r="J1436" t="s">
        <v>48</v>
      </c>
      <c r="K1436">
        <v>0</v>
      </c>
      <c r="L1436">
        <v>0</v>
      </c>
      <c r="M1436">
        <v>1</v>
      </c>
      <c r="N1436">
        <v>0</v>
      </c>
      <c r="O1436">
        <v>0</v>
      </c>
      <c r="P1436">
        <v>0</v>
      </c>
      <c r="Q1436">
        <v>0</v>
      </c>
      <c r="R1436" t="s">
        <v>49</v>
      </c>
      <c r="S1436">
        <v>0</v>
      </c>
      <c r="T1436">
        <v>0</v>
      </c>
      <c r="U1436">
        <v>0</v>
      </c>
      <c r="V1436">
        <v>0</v>
      </c>
      <c r="W1436">
        <v>0</v>
      </c>
      <c r="X1436">
        <v>1</v>
      </c>
      <c r="Y1436">
        <v>0</v>
      </c>
      <c r="Z1436">
        <v>0</v>
      </c>
      <c r="AA1436">
        <v>62.8</v>
      </c>
      <c r="AB1436">
        <v>61</v>
      </c>
      <c r="AC1436">
        <v>1447</v>
      </c>
      <c r="AD1436">
        <v>7.2772477266314839</v>
      </c>
      <c r="AE1436">
        <f t="shared" si="67"/>
        <v>1447</v>
      </c>
      <c r="AF1436">
        <v>7.3161171071975541</v>
      </c>
      <c r="AG1436">
        <f t="shared" si="68"/>
        <v>1504.3513794824025</v>
      </c>
      <c r="AH1436">
        <v>-3.8869380566070255E-2</v>
      </c>
      <c r="AI1436">
        <v>1447</v>
      </c>
      <c r="AK1436">
        <v>1</v>
      </c>
      <c r="AL1436">
        <v>0</v>
      </c>
      <c r="AM1436">
        <v>4.9400000000000004</v>
      </c>
      <c r="AN1436">
        <v>5</v>
      </c>
      <c r="AO1436">
        <v>3.12</v>
      </c>
    </row>
    <row r="1437" spans="1:41" x14ac:dyDescent="0.3">
      <c r="A1437">
        <v>1</v>
      </c>
      <c r="B1437">
        <v>0.23</v>
      </c>
      <c r="C1437">
        <f t="shared" si="66"/>
        <v>0.72384228710528042</v>
      </c>
      <c r="D1437" t="s">
        <v>37</v>
      </c>
      <c r="E1437">
        <v>0</v>
      </c>
      <c r="F1437">
        <v>0</v>
      </c>
      <c r="G1437">
        <v>1</v>
      </c>
      <c r="H1437">
        <v>0</v>
      </c>
      <c r="I1437">
        <v>0</v>
      </c>
      <c r="J1437" t="s">
        <v>40</v>
      </c>
      <c r="K1437">
        <v>0</v>
      </c>
      <c r="L1437">
        <v>1</v>
      </c>
      <c r="M1437">
        <v>0</v>
      </c>
      <c r="N1437">
        <v>0</v>
      </c>
      <c r="O1437">
        <v>0</v>
      </c>
      <c r="P1437">
        <v>0</v>
      </c>
      <c r="Q1437">
        <v>0</v>
      </c>
      <c r="R1437" t="s">
        <v>49</v>
      </c>
      <c r="S1437">
        <v>0</v>
      </c>
      <c r="T1437">
        <v>0</v>
      </c>
      <c r="U1437">
        <v>0</v>
      </c>
      <c r="V1437">
        <v>0</v>
      </c>
      <c r="W1437">
        <v>0</v>
      </c>
      <c r="X1437">
        <v>1</v>
      </c>
      <c r="Y1437">
        <v>0</v>
      </c>
      <c r="Z1437">
        <v>0</v>
      </c>
      <c r="AA1437">
        <v>61.7</v>
      </c>
      <c r="AB1437">
        <v>55</v>
      </c>
      <c r="AC1437">
        <v>548</v>
      </c>
      <c r="AD1437">
        <v>6.3062752869480159</v>
      </c>
      <c r="AE1437">
        <f t="shared" si="67"/>
        <v>548.00000000000023</v>
      </c>
      <c r="AF1437">
        <v>6.0517006485692963</v>
      </c>
      <c r="AG1437">
        <f t="shared" si="68"/>
        <v>424.83491092138416</v>
      </c>
      <c r="AH1437">
        <v>0.25457463837871952</v>
      </c>
      <c r="AI1437">
        <v>548</v>
      </c>
      <c r="AK1437">
        <v>1</v>
      </c>
      <c r="AL1437">
        <v>0</v>
      </c>
      <c r="AM1437">
        <v>3.98</v>
      </c>
      <c r="AN1437">
        <v>4</v>
      </c>
      <c r="AO1437">
        <v>2.46</v>
      </c>
    </row>
    <row r="1438" spans="1:41" x14ac:dyDescent="0.3">
      <c r="A1438">
        <v>1</v>
      </c>
      <c r="B1438">
        <v>0.43</v>
      </c>
      <c r="C1438">
        <f t="shared" si="66"/>
        <v>0.83061489223310514</v>
      </c>
      <c r="D1438" t="s">
        <v>52</v>
      </c>
      <c r="E1438">
        <v>0</v>
      </c>
      <c r="F1438">
        <v>0</v>
      </c>
      <c r="G1438">
        <v>0</v>
      </c>
      <c r="H1438">
        <v>0</v>
      </c>
      <c r="I1438">
        <v>1</v>
      </c>
      <c r="J1438" t="s">
        <v>51</v>
      </c>
      <c r="K1438">
        <v>1</v>
      </c>
      <c r="L1438">
        <v>0</v>
      </c>
      <c r="M1438">
        <v>0</v>
      </c>
      <c r="N1438">
        <v>0</v>
      </c>
      <c r="O1438">
        <v>0</v>
      </c>
      <c r="P1438">
        <v>0</v>
      </c>
      <c r="Q1438">
        <v>0</v>
      </c>
      <c r="R1438" t="s">
        <v>36</v>
      </c>
      <c r="S1438">
        <v>0</v>
      </c>
      <c r="T1438">
        <v>0</v>
      </c>
      <c r="U1438">
        <v>1</v>
      </c>
      <c r="V1438">
        <v>0</v>
      </c>
      <c r="W1438">
        <v>0</v>
      </c>
      <c r="X1438">
        <v>0</v>
      </c>
      <c r="Y1438">
        <v>0</v>
      </c>
      <c r="Z1438">
        <v>0</v>
      </c>
      <c r="AA1438">
        <v>62.9</v>
      </c>
      <c r="AB1438">
        <v>56</v>
      </c>
      <c r="AC1438">
        <v>760</v>
      </c>
      <c r="AD1438">
        <v>6.633318433280377</v>
      </c>
      <c r="AE1438">
        <f t="shared" si="67"/>
        <v>760.00000000000011</v>
      </c>
      <c r="AF1438">
        <v>6.973655856423731</v>
      </c>
      <c r="AG1438">
        <f t="shared" si="68"/>
        <v>1068.1205166122679</v>
      </c>
      <c r="AH1438">
        <v>-0.34033742314335402</v>
      </c>
      <c r="AI1438">
        <v>760</v>
      </c>
      <c r="AK1438">
        <v>1</v>
      </c>
      <c r="AL1438">
        <v>0</v>
      </c>
      <c r="AM1438">
        <v>4.78</v>
      </c>
      <c r="AN1438">
        <v>4.83</v>
      </c>
      <c r="AO1438">
        <v>3.02</v>
      </c>
    </row>
    <row r="1439" spans="1:41" x14ac:dyDescent="0.3">
      <c r="A1439">
        <v>1</v>
      </c>
      <c r="B1439">
        <v>0.5</v>
      </c>
      <c r="C1439">
        <f t="shared" si="66"/>
        <v>0.85862494972146253</v>
      </c>
      <c r="D1439" t="s">
        <v>52</v>
      </c>
      <c r="E1439">
        <v>0</v>
      </c>
      <c r="F1439">
        <v>0</v>
      </c>
      <c r="G1439">
        <v>0</v>
      </c>
      <c r="H1439">
        <v>0</v>
      </c>
      <c r="I1439">
        <v>1</v>
      </c>
      <c r="J1439" t="s">
        <v>38</v>
      </c>
      <c r="K1439">
        <v>0</v>
      </c>
      <c r="L1439">
        <v>0</v>
      </c>
      <c r="M1439">
        <v>0</v>
      </c>
      <c r="N1439">
        <v>0</v>
      </c>
      <c r="O1439">
        <v>1</v>
      </c>
      <c r="P1439">
        <v>0</v>
      </c>
      <c r="Q1439">
        <v>0</v>
      </c>
      <c r="R1439" t="s">
        <v>50</v>
      </c>
      <c r="S1439">
        <v>0</v>
      </c>
      <c r="T1439">
        <v>1</v>
      </c>
      <c r="U1439">
        <v>0</v>
      </c>
      <c r="V1439">
        <v>0</v>
      </c>
      <c r="W1439">
        <v>0</v>
      </c>
      <c r="X1439">
        <v>0</v>
      </c>
      <c r="Y1439">
        <v>0</v>
      </c>
      <c r="Z1439">
        <v>0</v>
      </c>
      <c r="AA1439">
        <v>61.4</v>
      </c>
      <c r="AB1439">
        <v>61</v>
      </c>
      <c r="AC1439">
        <v>1923</v>
      </c>
      <c r="AD1439">
        <v>7.5616417455887799</v>
      </c>
      <c r="AE1439">
        <f t="shared" si="67"/>
        <v>1923.0000000000002</v>
      </c>
      <c r="AF1439">
        <v>7.4685202269026458</v>
      </c>
      <c r="AG1439">
        <f t="shared" si="68"/>
        <v>1752.0121859142325</v>
      </c>
      <c r="AH1439">
        <v>9.3121518686134053E-2</v>
      </c>
      <c r="AI1439">
        <v>1923</v>
      </c>
      <c r="AK1439">
        <v>1</v>
      </c>
      <c r="AL1439">
        <v>0</v>
      </c>
      <c r="AM1439">
        <v>5.14</v>
      </c>
      <c r="AN1439">
        <v>5.03</v>
      </c>
      <c r="AO1439">
        <v>3.12</v>
      </c>
    </row>
    <row r="1440" spans="1:41" x14ac:dyDescent="0.3">
      <c r="A1440">
        <v>1</v>
      </c>
      <c r="B1440">
        <v>0.53</v>
      </c>
      <c r="C1440">
        <f t="shared" si="66"/>
        <v>0.86969758421831245</v>
      </c>
      <c r="D1440" t="s">
        <v>37</v>
      </c>
      <c r="E1440">
        <v>0</v>
      </c>
      <c r="F1440">
        <v>0</v>
      </c>
      <c r="G1440">
        <v>1</v>
      </c>
      <c r="H1440">
        <v>0</v>
      </c>
      <c r="I1440">
        <v>0</v>
      </c>
      <c r="J1440" t="s">
        <v>47</v>
      </c>
      <c r="K1440">
        <v>0</v>
      </c>
      <c r="L1440">
        <v>0</v>
      </c>
      <c r="M1440">
        <v>0</v>
      </c>
      <c r="N1440">
        <v>1</v>
      </c>
      <c r="O1440">
        <v>0</v>
      </c>
      <c r="P1440">
        <v>0</v>
      </c>
      <c r="Q1440">
        <v>0</v>
      </c>
      <c r="R1440" t="s">
        <v>43</v>
      </c>
      <c r="S1440">
        <v>0</v>
      </c>
      <c r="T1440">
        <v>0</v>
      </c>
      <c r="U1440">
        <v>0</v>
      </c>
      <c r="V1440">
        <v>0</v>
      </c>
      <c r="W1440">
        <v>0</v>
      </c>
      <c r="X1440">
        <v>0</v>
      </c>
      <c r="Y1440">
        <v>1</v>
      </c>
      <c r="Z1440">
        <v>0</v>
      </c>
      <c r="AA1440">
        <v>62.1</v>
      </c>
      <c r="AB1440">
        <v>56</v>
      </c>
      <c r="AC1440">
        <v>1958</v>
      </c>
      <c r="AD1440">
        <v>7.5796788230904557</v>
      </c>
      <c r="AE1440">
        <f t="shared" si="67"/>
        <v>1958</v>
      </c>
      <c r="AF1440">
        <v>7.6406248509543353</v>
      </c>
      <c r="AG1440">
        <f t="shared" si="68"/>
        <v>2081.0437525707562</v>
      </c>
      <c r="AH1440">
        <v>-6.0946027863879593E-2</v>
      </c>
      <c r="AI1440">
        <v>1958</v>
      </c>
      <c r="AK1440">
        <v>1</v>
      </c>
      <c r="AL1440">
        <v>0</v>
      </c>
      <c r="AM1440">
        <v>5.19</v>
      </c>
      <c r="AN1440">
        <v>5.21</v>
      </c>
      <c r="AO1440">
        <v>3.23</v>
      </c>
    </row>
    <row r="1441" spans="1:41" x14ac:dyDescent="0.3">
      <c r="A1441">
        <v>1</v>
      </c>
      <c r="B1441">
        <v>0.48</v>
      </c>
      <c r="C1441">
        <f t="shared" si="66"/>
        <v>0.85095177418266166</v>
      </c>
      <c r="D1441" t="s">
        <v>52</v>
      </c>
      <c r="E1441">
        <v>0</v>
      </c>
      <c r="F1441">
        <v>0</v>
      </c>
      <c r="G1441">
        <v>0</v>
      </c>
      <c r="H1441">
        <v>0</v>
      </c>
      <c r="I1441">
        <v>1</v>
      </c>
      <c r="J1441" t="s">
        <v>35</v>
      </c>
      <c r="K1441">
        <v>0</v>
      </c>
      <c r="L1441">
        <v>0</v>
      </c>
      <c r="M1441">
        <v>0</v>
      </c>
      <c r="N1441">
        <v>0</v>
      </c>
      <c r="O1441">
        <v>0</v>
      </c>
      <c r="P1441">
        <v>0</v>
      </c>
      <c r="Q1441">
        <v>1</v>
      </c>
      <c r="R1441" t="s">
        <v>45</v>
      </c>
      <c r="S1441">
        <v>0</v>
      </c>
      <c r="T1441">
        <v>0</v>
      </c>
      <c r="U1441">
        <v>0</v>
      </c>
      <c r="V1441">
        <v>1</v>
      </c>
      <c r="W1441">
        <v>0</v>
      </c>
      <c r="X1441">
        <v>0</v>
      </c>
      <c r="Y1441">
        <v>0</v>
      </c>
      <c r="Z1441">
        <v>0</v>
      </c>
      <c r="AA1441">
        <v>62.3</v>
      </c>
      <c r="AB1441">
        <v>63</v>
      </c>
      <c r="AC1441">
        <v>1080</v>
      </c>
      <c r="AD1441">
        <v>6.9847163201182658</v>
      </c>
      <c r="AE1441">
        <f t="shared" si="67"/>
        <v>1080.0000000000005</v>
      </c>
      <c r="AF1441">
        <v>6.444726287813598</v>
      </c>
      <c r="AG1441">
        <f t="shared" si="68"/>
        <v>629.37438594477248</v>
      </c>
      <c r="AH1441">
        <v>0.5399900323046678</v>
      </c>
      <c r="AI1441">
        <v>1080</v>
      </c>
      <c r="AK1441">
        <v>1</v>
      </c>
      <c r="AL1441">
        <v>0</v>
      </c>
      <c r="AM1441">
        <v>5.0199999999999996</v>
      </c>
      <c r="AN1441">
        <v>4.96</v>
      </c>
      <c r="AO1441">
        <v>3.11</v>
      </c>
    </row>
    <row r="1442" spans="1:41" x14ac:dyDescent="0.3">
      <c r="A1442">
        <v>1</v>
      </c>
      <c r="B1442">
        <v>0.31</v>
      </c>
      <c r="C1442">
        <f t="shared" si="66"/>
        <v>0.77294828243535307</v>
      </c>
      <c r="D1442" t="s">
        <v>37</v>
      </c>
      <c r="E1442">
        <v>0</v>
      </c>
      <c r="F1442">
        <v>0</v>
      </c>
      <c r="G1442">
        <v>1</v>
      </c>
      <c r="H1442">
        <v>0</v>
      </c>
      <c r="I1442">
        <v>0</v>
      </c>
      <c r="J1442" t="s">
        <v>48</v>
      </c>
      <c r="K1442">
        <v>0</v>
      </c>
      <c r="L1442">
        <v>0</v>
      </c>
      <c r="M1442">
        <v>1</v>
      </c>
      <c r="N1442">
        <v>0</v>
      </c>
      <c r="O1442">
        <v>0</v>
      </c>
      <c r="P1442">
        <v>0</v>
      </c>
      <c r="Q1442">
        <v>0</v>
      </c>
      <c r="R1442" t="s">
        <v>50</v>
      </c>
      <c r="S1442">
        <v>0</v>
      </c>
      <c r="T1442">
        <v>1</v>
      </c>
      <c r="U1442">
        <v>0</v>
      </c>
      <c r="V1442">
        <v>0</v>
      </c>
      <c r="W1442">
        <v>0</v>
      </c>
      <c r="X1442">
        <v>0</v>
      </c>
      <c r="Y1442">
        <v>0</v>
      </c>
      <c r="Z1442">
        <v>0</v>
      </c>
      <c r="AA1442">
        <v>60.1</v>
      </c>
      <c r="AB1442">
        <v>59</v>
      </c>
      <c r="AC1442">
        <v>901</v>
      </c>
      <c r="AD1442">
        <v>6.8035052576083377</v>
      </c>
      <c r="AE1442">
        <f t="shared" si="67"/>
        <v>900.99999999999977</v>
      </c>
      <c r="AF1442">
        <v>6.8863995426341411</v>
      </c>
      <c r="AG1442">
        <f t="shared" si="68"/>
        <v>978.87068274304067</v>
      </c>
      <c r="AH1442">
        <v>-8.2894285025803427E-2</v>
      </c>
      <c r="AI1442">
        <v>901</v>
      </c>
      <c r="AK1442">
        <v>1</v>
      </c>
      <c r="AL1442">
        <v>0</v>
      </c>
      <c r="AM1442">
        <v>4.38</v>
      </c>
      <c r="AN1442">
        <v>4.41</v>
      </c>
      <c r="AO1442">
        <v>2.64</v>
      </c>
    </row>
    <row r="1443" spans="1:41" x14ac:dyDescent="0.3">
      <c r="A1443">
        <v>1</v>
      </c>
      <c r="B1443">
        <v>0.52</v>
      </c>
      <c r="C1443">
        <f t="shared" si="66"/>
        <v>0.86606230248622262</v>
      </c>
      <c r="D1443" t="s">
        <v>37</v>
      </c>
      <c r="E1443">
        <v>0</v>
      </c>
      <c r="F1443">
        <v>0</v>
      </c>
      <c r="G1443">
        <v>1</v>
      </c>
      <c r="H1443">
        <v>0</v>
      </c>
      <c r="I1443">
        <v>0</v>
      </c>
      <c r="J1443" t="s">
        <v>47</v>
      </c>
      <c r="K1443">
        <v>0</v>
      </c>
      <c r="L1443">
        <v>0</v>
      </c>
      <c r="M1443">
        <v>0</v>
      </c>
      <c r="N1443">
        <v>1</v>
      </c>
      <c r="O1443">
        <v>0</v>
      </c>
      <c r="P1443">
        <v>0</v>
      </c>
      <c r="Q1443">
        <v>0</v>
      </c>
      <c r="R1443" t="s">
        <v>41</v>
      </c>
      <c r="S1443">
        <v>0</v>
      </c>
      <c r="T1443">
        <v>0</v>
      </c>
      <c r="U1443">
        <v>0</v>
      </c>
      <c r="V1443">
        <v>0</v>
      </c>
      <c r="W1443">
        <v>1</v>
      </c>
      <c r="X1443">
        <v>0</v>
      </c>
      <c r="Y1443">
        <v>0</v>
      </c>
      <c r="Z1443">
        <v>0</v>
      </c>
      <c r="AA1443">
        <v>62.3</v>
      </c>
      <c r="AB1443">
        <v>54</v>
      </c>
      <c r="AC1443">
        <v>1629</v>
      </c>
      <c r="AD1443">
        <v>7.3957216086020452</v>
      </c>
      <c r="AE1443">
        <f t="shared" si="67"/>
        <v>1629</v>
      </c>
      <c r="AF1443">
        <v>7.3976678927739155</v>
      </c>
      <c r="AG1443">
        <f t="shared" si="68"/>
        <v>1632.1735842625853</v>
      </c>
      <c r="AH1443">
        <v>-1.9462841718702606E-3</v>
      </c>
      <c r="AI1443">
        <v>1629</v>
      </c>
      <c r="AK1443">
        <v>1</v>
      </c>
      <c r="AL1443">
        <v>0</v>
      </c>
      <c r="AM1443">
        <v>5.15</v>
      </c>
      <c r="AN1443">
        <v>5.18</v>
      </c>
      <c r="AO1443">
        <v>3.22</v>
      </c>
    </row>
    <row r="1444" spans="1:41" x14ac:dyDescent="0.3">
      <c r="A1444">
        <v>1</v>
      </c>
      <c r="B1444">
        <v>0.32</v>
      </c>
      <c r="C1444">
        <f t="shared" si="66"/>
        <v>0.77836353222053056</v>
      </c>
      <c r="D1444" t="s">
        <v>37</v>
      </c>
      <c r="E1444">
        <v>0</v>
      </c>
      <c r="F1444">
        <v>0</v>
      </c>
      <c r="G1444">
        <v>1</v>
      </c>
      <c r="H1444">
        <v>0</v>
      </c>
      <c r="I1444">
        <v>0</v>
      </c>
      <c r="J1444" t="s">
        <v>44</v>
      </c>
      <c r="K1444">
        <v>0</v>
      </c>
      <c r="L1444">
        <v>0</v>
      </c>
      <c r="M1444">
        <v>0</v>
      </c>
      <c r="N1444">
        <v>0</v>
      </c>
      <c r="O1444">
        <v>0</v>
      </c>
      <c r="P1444">
        <v>1</v>
      </c>
      <c r="Q1444">
        <v>0</v>
      </c>
      <c r="R1444" t="s">
        <v>41</v>
      </c>
      <c r="S1444">
        <v>0</v>
      </c>
      <c r="T1444">
        <v>0</v>
      </c>
      <c r="U1444">
        <v>0</v>
      </c>
      <c r="V1444">
        <v>0</v>
      </c>
      <c r="W1444">
        <v>1</v>
      </c>
      <c r="X1444">
        <v>0</v>
      </c>
      <c r="Y1444">
        <v>0</v>
      </c>
      <c r="Z1444">
        <v>0</v>
      </c>
      <c r="AA1444">
        <v>60.9</v>
      </c>
      <c r="AB1444">
        <v>56</v>
      </c>
      <c r="AC1444">
        <v>648</v>
      </c>
      <c r="AD1444">
        <v>6.4738906963522744</v>
      </c>
      <c r="AE1444">
        <f t="shared" si="67"/>
        <v>647.99999999999989</v>
      </c>
      <c r="AF1444">
        <v>6.3174434912342861</v>
      </c>
      <c r="AG1444">
        <f t="shared" si="68"/>
        <v>554.15447921954831</v>
      </c>
      <c r="AH1444">
        <v>0.15644720511798837</v>
      </c>
      <c r="AI1444">
        <v>648</v>
      </c>
      <c r="AK1444">
        <v>1</v>
      </c>
      <c r="AL1444">
        <v>0</v>
      </c>
      <c r="AM1444">
        <v>4.46</v>
      </c>
      <c r="AN1444">
        <v>4.4400000000000004</v>
      </c>
      <c r="AO1444">
        <v>2.71</v>
      </c>
    </row>
    <row r="1445" spans="1:41" x14ac:dyDescent="0.3">
      <c r="A1445">
        <v>1</v>
      </c>
      <c r="B1445">
        <v>0.42</v>
      </c>
      <c r="C1445">
        <f t="shared" si="66"/>
        <v>0.82632809503848892</v>
      </c>
      <c r="D1445" t="s">
        <v>37</v>
      </c>
      <c r="E1445">
        <v>0</v>
      </c>
      <c r="F1445">
        <v>0</v>
      </c>
      <c r="G1445">
        <v>1</v>
      </c>
      <c r="H1445">
        <v>0</v>
      </c>
      <c r="I1445">
        <v>0</v>
      </c>
      <c r="J1445" t="s">
        <v>47</v>
      </c>
      <c r="K1445">
        <v>0</v>
      </c>
      <c r="L1445">
        <v>0</v>
      </c>
      <c r="M1445">
        <v>0</v>
      </c>
      <c r="N1445">
        <v>1</v>
      </c>
      <c r="O1445">
        <v>0</v>
      </c>
      <c r="P1445">
        <v>0</v>
      </c>
      <c r="Q1445">
        <v>0</v>
      </c>
      <c r="R1445" t="s">
        <v>39</v>
      </c>
      <c r="S1445">
        <v>0</v>
      </c>
      <c r="T1445">
        <v>0</v>
      </c>
      <c r="U1445">
        <v>0</v>
      </c>
      <c r="V1445">
        <v>0</v>
      </c>
      <c r="W1445">
        <v>0</v>
      </c>
      <c r="X1445">
        <v>0</v>
      </c>
      <c r="Y1445">
        <v>0</v>
      </c>
      <c r="Z1445">
        <v>1</v>
      </c>
      <c r="AA1445">
        <v>62.6</v>
      </c>
      <c r="AB1445">
        <v>55</v>
      </c>
      <c r="AC1445">
        <v>1031</v>
      </c>
      <c r="AD1445">
        <v>6.9382844840169602</v>
      </c>
      <c r="AE1445">
        <f t="shared" si="67"/>
        <v>1031.0000000000002</v>
      </c>
      <c r="AF1445">
        <v>7.1860618033589407</v>
      </c>
      <c r="AG1445">
        <f t="shared" si="68"/>
        <v>1320.8910204587003</v>
      </c>
      <c r="AH1445">
        <v>-0.24777731934198055</v>
      </c>
      <c r="AI1445">
        <v>1031</v>
      </c>
      <c r="AK1445">
        <v>1</v>
      </c>
      <c r="AL1445">
        <v>0</v>
      </c>
      <c r="AM1445">
        <v>4.7699999999999996</v>
      </c>
      <c r="AN1445">
        <v>4.78</v>
      </c>
      <c r="AO1445">
        <v>2.99</v>
      </c>
    </row>
    <row r="1446" spans="1:41" x14ac:dyDescent="0.3">
      <c r="A1446">
        <v>1</v>
      </c>
      <c r="B1446">
        <v>0.42</v>
      </c>
      <c r="C1446">
        <f t="shared" si="66"/>
        <v>0.82632809503848892</v>
      </c>
      <c r="D1446" t="s">
        <v>37</v>
      </c>
      <c r="E1446">
        <v>0</v>
      </c>
      <c r="F1446">
        <v>0</v>
      </c>
      <c r="G1446">
        <v>1</v>
      </c>
      <c r="H1446">
        <v>0</v>
      </c>
      <c r="I1446">
        <v>0</v>
      </c>
      <c r="J1446" t="s">
        <v>48</v>
      </c>
      <c r="K1446">
        <v>0</v>
      </c>
      <c r="L1446">
        <v>0</v>
      </c>
      <c r="M1446">
        <v>1</v>
      </c>
      <c r="N1446">
        <v>0</v>
      </c>
      <c r="O1446">
        <v>0</v>
      </c>
      <c r="P1446">
        <v>0</v>
      </c>
      <c r="Q1446">
        <v>0</v>
      </c>
      <c r="R1446" t="s">
        <v>45</v>
      </c>
      <c r="S1446">
        <v>0</v>
      </c>
      <c r="T1446">
        <v>0</v>
      </c>
      <c r="U1446">
        <v>0</v>
      </c>
      <c r="V1446">
        <v>1</v>
      </c>
      <c r="W1446">
        <v>0</v>
      </c>
      <c r="X1446">
        <v>0</v>
      </c>
      <c r="Y1446">
        <v>0</v>
      </c>
      <c r="Z1446">
        <v>0</v>
      </c>
      <c r="AA1446">
        <v>62.1</v>
      </c>
      <c r="AB1446">
        <v>56</v>
      </c>
      <c r="AC1446">
        <v>663</v>
      </c>
      <c r="AD1446">
        <v>6.4967749901858625</v>
      </c>
      <c r="AE1446">
        <f t="shared" si="67"/>
        <v>663</v>
      </c>
      <c r="AF1446">
        <v>6.6973990831291133</v>
      </c>
      <c r="AG1446">
        <f t="shared" si="68"/>
        <v>810.29557063877621</v>
      </c>
      <c r="AH1446">
        <v>-0.20062409294325079</v>
      </c>
      <c r="AI1446">
        <v>663</v>
      </c>
      <c r="AK1446">
        <v>1</v>
      </c>
      <c r="AL1446">
        <v>0</v>
      </c>
      <c r="AM1446">
        <v>4.8</v>
      </c>
      <c r="AN1446">
        <v>4.83</v>
      </c>
      <c r="AO1446">
        <v>2.99</v>
      </c>
    </row>
    <row r="1447" spans="1:41" x14ac:dyDescent="0.3">
      <c r="A1447">
        <v>1</v>
      </c>
      <c r="B1447">
        <v>0.51</v>
      </c>
      <c r="C1447">
        <f t="shared" si="66"/>
        <v>0.8623720686657278</v>
      </c>
      <c r="D1447" t="s">
        <v>37</v>
      </c>
      <c r="E1447">
        <v>0</v>
      </c>
      <c r="F1447">
        <v>0</v>
      </c>
      <c r="G1447">
        <v>1</v>
      </c>
      <c r="H1447">
        <v>0</v>
      </c>
      <c r="I1447">
        <v>0</v>
      </c>
      <c r="J1447" t="s">
        <v>35</v>
      </c>
      <c r="K1447">
        <v>0</v>
      </c>
      <c r="L1447">
        <v>0</v>
      </c>
      <c r="M1447">
        <v>0</v>
      </c>
      <c r="N1447">
        <v>0</v>
      </c>
      <c r="O1447">
        <v>0</v>
      </c>
      <c r="P1447">
        <v>0</v>
      </c>
      <c r="Q1447">
        <v>1</v>
      </c>
      <c r="R1447" t="s">
        <v>36</v>
      </c>
      <c r="S1447">
        <v>0</v>
      </c>
      <c r="T1447">
        <v>0</v>
      </c>
      <c r="U1447">
        <v>1</v>
      </c>
      <c r="V1447">
        <v>0</v>
      </c>
      <c r="W1447">
        <v>0</v>
      </c>
      <c r="X1447">
        <v>0</v>
      </c>
      <c r="Y1447">
        <v>0</v>
      </c>
      <c r="Z1447">
        <v>0</v>
      </c>
      <c r="AA1447">
        <v>61.5</v>
      </c>
      <c r="AB1447">
        <v>56</v>
      </c>
      <c r="AC1447">
        <v>1004</v>
      </c>
      <c r="AD1447">
        <v>6.9117473002516743</v>
      </c>
      <c r="AE1447">
        <f t="shared" si="67"/>
        <v>1003.9999999999998</v>
      </c>
      <c r="AF1447">
        <v>6.7956888929426018</v>
      </c>
      <c r="AG1447">
        <f t="shared" si="68"/>
        <v>893.98490741296303</v>
      </c>
      <c r="AH1447">
        <v>0.11605840730907246</v>
      </c>
      <c r="AI1447">
        <v>1004</v>
      </c>
      <c r="AK1447">
        <v>1</v>
      </c>
      <c r="AL1447">
        <v>0</v>
      </c>
      <c r="AM1447">
        <v>5.14</v>
      </c>
      <c r="AN1447">
        <v>5.17</v>
      </c>
      <c r="AO1447">
        <v>3.17</v>
      </c>
    </row>
    <row r="1448" spans="1:41" x14ac:dyDescent="0.3">
      <c r="A1448">
        <v>1</v>
      </c>
      <c r="B1448">
        <v>0.3</v>
      </c>
      <c r="C1448">
        <f t="shared" si="66"/>
        <v>0.76739499771787789</v>
      </c>
      <c r="D1448" t="s">
        <v>52</v>
      </c>
      <c r="E1448">
        <v>0</v>
      </c>
      <c r="F1448">
        <v>0</v>
      </c>
      <c r="G1448">
        <v>0</v>
      </c>
      <c r="H1448">
        <v>0</v>
      </c>
      <c r="I1448">
        <v>1</v>
      </c>
      <c r="J1448" t="s">
        <v>38</v>
      </c>
      <c r="K1448">
        <v>0</v>
      </c>
      <c r="L1448">
        <v>0</v>
      </c>
      <c r="M1448">
        <v>0</v>
      </c>
      <c r="N1448">
        <v>0</v>
      </c>
      <c r="O1448">
        <v>1</v>
      </c>
      <c r="P1448">
        <v>0</v>
      </c>
      <c r="Q1448">
        <v>0</v>
      </c>
      <c r="R1448" t="s">
        <v>39</v>
      </c>
      <c r="S1448">
        <v>0</v>
      </c>
      <c r="T1448">
        <v>0</v>
      </c>
      <c r="U1448">
        <v>0</v>
      </c>
      <c r="V1448">
        <v>0</v>
      </c>
      <c r="W1448">
        <v>0</v>
      </c>
      <c r="X1448">
        <v>0</v>
      </c>
      <c r="Y1448">
        <v>0</v>
      </c>
      <c r="Z1448">
        <v>1</v>
      </c>
      <c r="AA1448">
        <v>61.5</v>
      </c>
      <c r="AB1448">
        <v>57</v>
      </c>
      <c r="AC1448">
        <v>525</v>
      </c>
      <c r="AD1448">
        <v>6.2633982625916236</v>
      </c>
      <c r="AE1448">
        <f t="shared" si="67"/>
        <v>524.99999999999989</v>
      </c>
      <c r="AF1448">
        <v>6.4553216829972069</v>
      </c>
      <c r="AG1448">
        <f t="shared" si="68"/>
        <v>636.07830892249081</v>
      </c>
      <c r="AH1448">
        <v>-0.1919234204055833</v>
      </c>
      <c r="AI1448">
        <v>525</v>
      </c>
      <c r="AK1448">
        <v>1</v>
      </c>
      <c r="AL1448">
        <v>0</v>
      </c>
      <c r="AM1448">
        <v>4.32</v>
      </c>
      <c r="AN1448">
        <v>4.3600000000000003</v>
      </c>
      <c r="AO1448">
        <v>2.66</v>
      </c>
    </row>
    <row r="1449" spans="1:41" x14ac:dyDescent="0.3">
      <c r="A1449">
        <v>1</v>
      </c>
      <c r="B1449">
        <v>0.7</v>
      </c>
      <c r="C1449">
        <f t="shared" si="66"/>
        <v>0.9245641699070527</v>
      </c>
      <c r="D1449" t="s">
        <v>42</v>
      </c>
      <c r="E1449">
        <v>1</v>
      </c>
      <c r="F1449">
        <v>0</v>
      </c>
      <c r="G1449">
        <v>0</v>
      </c>
      <c r="H1449">
        <v>0</v>
      </c>
      <c r="I1449">
        <v>0</v>
      </c>
      <c r="J1449" t="s">
        <v>51</v>
      </c>
      <c r="K1449">
        <v>1</v>
      </c>
      <c r="L1449">
        <v>0</v>
      </c>
      <c r="M1449">
        <v>0</v>
      </c>
      <c r="N1449">
        <v>0</v>
      </c>
      <c r="O1449">
        <v>0</v>
      </c>
      <c r="P1449">
        <v>0</v>
      </c>
      <c r="Q1449">
        <v>0</v>
      </c>
      <c r="R1449" t="s">
        <v>36</v>
      </c>
      <c r="S1449">
        <v>0</v>
      </c>
      <c r="T1449">
        <v>0</v>
      </c>
      <c r="U1449">
        <v>1</v>
      </c>
      <c r="V1449">
        <v>0</v>
      </c>
      <c r="W1449">
        <v>0</v>
      </c>
      <c r="X1449">
        <v>0</v>
      </c>
      <c r="Y1449">
        <v>0</v>
      </c>
      <c r="Z1449">
        <v>0</v>
      </c>
      <c r="AA1449">
        <v>52.2</v>
      </c>
      <c r="AB1449">
        <v>65</v>
      </c>
      <c r="AC1449">
        <v>1895</v>
      </c>
      <c r="AD1449">
        <v>7.5469741175165268</v>
      </c>
      <c r="AE1449">
        <f t="shared" si="67"/>
        <v>1895.0000000000002</v>
      </c>
      <c r="AF1449">
        <v>7.7674980276521843</v>
      </c>
      <c r="AG1449">
        <f t="shared" si="68"/>
        <v>2362.552845662658</v>
      </c>
      <c r="AH1449">
        <v>-0.22052391013565753</v>
      </c>
      <c r="AI1449">
        <v>1895</v>
      </c>
      <c r="AK1449">
        <v>1</v>
      </c>
      <c r="AL1449">
        <v>0</v>
      </c>
      <c r="AM1449">
        <v>6.04</v>
      </c>
      <c r="AN1449">
        <v>5.99</v>
      </c>
      <c r="AO1449">
        <v>3.14</v>
      </c>
    </row>
    <row r="1450" spans="1:41" x14ac:dyDescent="0.3">
      <c r="A1450">
        <v>1</v>
      </c>
      <c r="B1450">
        <v>0.3</v>
      </c>
      <c r="C1450">
        <f t="shared" si="66"/>
        <v>0.76739499771787789</v>
      </c>
      <c r="D1450" t="s">
        <v>34</v>
      </c>
      <c r="E1450">
        <v>0</v>
      </c>
      <c r="F1450">
        <v>1</v>
      </c>
      <c r="G1450">
        <v>0</v>
      </c>
      <c r="H1450">
        <v>0</v>
      </c>
      <c r="I1450">
        <v>0</v>
      </c>
      <c r="J1450" t="s">
        <v>35</v>
      </c>
      <c r="K1450">
        <v>0</v>
      </c>
      <c r="L1450">
        <v>0</v>
      </c>
      <c r="M1450">
        <v>0</v>
      </c>
      <c r="N1450">
        <v>0</v>
      </c>
      <c r="O1450">
        <v>0</v>
      </c>
      <c r="P1450">
        <v>0</v>
      </c>
      <c r="Q1450">
        <v>1</v>
      </c>
      <c r="R1450" t="s">
        <v>36</v>
      </c>
      <c r="S1450">
        <v>0</v>
      </c>
      <c r="T1450">
        <v>0</v>
      </c>
      <c r="U1450">
        <v>1</v>
      </c>
      <c r="V1450">
        <v>0</v>
      </c>
      <c r="W1450">
        <v>0</v>
      </c>
      <c r="X1450">
        <v>0</v>
      </c>
      <c r="Y1450">
        <v>0</v>
      </c>
      <c r="Z1450">
        <v>0</v>
      </c>
      <c r="AA1450">
        <v>64</v>
      </c>
      <c r="AB1450">
        <v>55</v>
      </c>
      <c r="AC1450">
        <v>439</v>
      </c>
      <c r="AD1450">
        <v>6.0844994130751715</v>
      </c>
      <c r="AE1450">
        <f t="shared" si="67"/>
        <v>439.00000000000006</v>
      </c>
      <c r="AF1450">
        <v>5.7573656019713457</v>
      </c>
      <c r="AG1450">
        <f t="shared" si="68"/>
        <v>316.51340734649006</v>
      </c>
      <c r="AH1450">
        <v>0.32713381110382578</v>
      </c>
      <c r="AI1450">
        <v>439</v>
      </c>
      <c r="AK1450">
        <v>1</v>
      </c>
      <c r="AL1450">
        <v>0</v>
      </c>
      <c r="AM1450">
        <v>4.28</v>
      </c>
      <c r="AN1450">
        <v>4.25</v>
      </c>
      <c r="AO1450">
        <v>2.73</v>
      </c>
    </row>
    <row r="1451" spans="1:41" x14ac:dyDescent="0.3">
      <c r="A1451">
        <v>1</v>
      </c>
      <c r="B1451">
        <v>0.95</v>
      </c>
      <c r="C1451">
        <f t="shared" si="66"/>
        <v>0.98878397844804822</v>
      </c>
      <c r="D1451" t="s">
        <v>46</v>
      </c>
      <c r="E1451">
        <v>0</v>
      </c>
      <c r="F1451">
        <v>0</v>
      </c>
      <c r="G1451">
        <v>0</v>
      </c>
      <c r="H1451">
        <v>1</v>
      </c>
      <c r="I1451">
        <v>0</v>
      </c>
      <c r="J1451" t="s">
        <v>35</v>
      </c>
      <c r="K1451">
        <v>0</v>
      </c>
      <c r="L1451">
        <v>0</v>
      </c>
      <c r="M1451">
        <v>0</v>
      </c>
      <c r="N1451">
        <v>0</v>
      </c>
      <c r="O1451">
        <v>0</v>
      </c>
      <c r="P1451">
        <v>0</v>
      </c>
      <c r="Q1451">
        <v>1</v>
      </c>
      <c r="R1451" t="s">
        <v>39</v>
      </c>
      <c r="S1451">
        <v>0</v>
      </c>
      <c r="T1451">
        <v>0</v>
      </c>
      <c r="U1451">
        <v>0</v>
      </c>
      <c r="V1451">
        <v>0</v>
      </c>
      <c r="W1451">
        <v>0</v>
      </c>
      <c r="X1451">
        <v>0</v>
      </c>
      <c r="Y1451">
        <v>0</v>
      </c>
      <c r="Z1451">
        <v>1</v>
      </c>
      <c r="AA1451">
        <v>62.6</v>
      </c>
      <c r="AB1451">
        <v>59</v>
      </c>
      <c r="AC1451">
        <v>3669</v>
      </c>
      <c r="AD1451">
        <v>8.2076744243552824</v>
      </c>
      <c r="AE1451">
        <f t="shared" si="67"/>
        <v>3669.0000000000014</v>
      </c>
      <c r="AF1451">
        <v>8.2964906168552481</v>
      </c>
      <c r="AG1451">
        <f t="shared" si="68"/>
        <v>4009.775833449979</v>
      </c>
      <c r="AH1451">
        <v>-8.8816192499965751E-2</v>
      </c>
      <c r="AI1451">
        <v>3669</v>
      </c>
      <c r="AK1451">
        <v>1</v>
      </c>
      <c r="AL1451">
        <v>0</v>
      </c>
      <c r="AM1451">
        <v>6.23</v>
      </c>
      <c r="AN1451">
        <v>6.26</v>
      </c>
      <c r="AO1451">
        <v>3.91</v>
      </c>
    </row>
    <row r="1452" spans="1:41" x14ac:dyDescent="0.3">
      <c r="A1452">
        <v>1</v>
      </c>
      <c r="B1452">
        <v>0.3</v>
      </c>
      <c r="C1452">
        <f t="shared" si="66"/>
        <v>0.76739499771787789</v>
      </c>
      <c r="D1452" t="s">
        <v>52</v>
      </c>
      <c r="E1452">
        <v>0</v>
      </c>
      <c r="F1452">
        <v>0</v>
      </c>
      <c r="G1452">
        <v>0</v>
      </c>
      <c r="H1452">
        <v>0</v>
      </c>
      <c r="I1452">
        <v>1</v>
      </c>
      <c r="J1452" t="s">
        <v>47</v>
      </c>
      <c r="K1452">
        <v>0</v>
      </c>
      <c r="L1452">
        <v>0</v>
      </c>
      <c r="M1452">
        <v>0</v>
      </c>
      <c r="N1452">
        <v>1</v>
      </c>
      <c r="O1452">
        <v>0</v>
      </c>
      <c r="P1452">
        <v>0</v>
      </c>
      <c r="Q1452">
        <v>0</v>
      </c>
      <c r="R1452" t="s">
        <v>49</v>
      </c>
      <c r="S1452">
        <v>0</v>
      </c>
      <c r="T1452">
        <v>0</v>
      </c>
      <c r="U1452">
        <v>0</v>
      </c>
      <c r="V1452">
        <v>0</v>
      </c>
      <c r="W1452">
        <v>0</v>
      </c>
      <c r="X1452">
        <v>1</v>
      </c>
      <c r="Y1452">
        <v>0</v>
      </c>
      <c r="Z1452">
        <v>0</v>
      </c>
      <c r="AA1452">
        <v>61.4</v>
      </c>
      <c r="AB1452">
        <v>54</v>
      </c>
      <c r="AC1452">
        <v>526</v>
      </c>
      <c r="AD1452">
        <v>6.2653012127377101</v>
      </c>
      <c r="AE1452">
        <f t="shared" si="67"/>
        <v>526.00000000000011</v>
      </c>
      <c r="AF1452">
        <v>6.3355908898303905</v>
      </c>
      <c r="AG1452">
        <f t="shared" si="68"/>
        <v>564.30274524452125</v>
      </c>
      <c r="AH1452">
        <v>-7.0289677092680414E-2</v>
      </c>
      <c r="AI1452">
        <v>526</v>
      </c>
      <c r="AK1452">
        <v>1</v>
      </c>
      <c r="AL1452">
        <v>0</v>
      </c>
      <c r="AM1452">
        <v>4.3099999999999996</v>
      </c>
      <c r="AN1452">
        <v>4.3600000000000003</v>
      </c>
      <c r="AO1452">
        <v>2.66</v>
      </c>
    </row>
    <row r="1453" spans="1:41" x14ac:dyDescent="0.3">
      <c r="A1453">
        <v>1</v>
      </c>
      <c r="B1453">
        <v>0.41</v>
      </c>
      <c r="C1453">
        <f t="shared" si="66"/>
        <v>0.82196092099022677</v>
      </c>
      <c r="D1453" t="s">
        <v>37</v>
      </c>
      <c r="E1453">
        <v>0</v>
      </c>
      <c r="F1453">
        <v>0</v>
      </c>
      <c r="G1453">
        <v>1</v>
      </c>
      <c r="H1453">
        <v>0</v>
      </c>
      <c r="I1453">
        <v>0</v>
      </c>
      <c r="J1453" t="s">
        <v>48</v>
      </c>
      <c r="K1453">
        <v>0</v>
      </c>
      <c r="L1453">
        <v>0</v>
      </c>
      <c r="M1453">
        <v>1</v>
      </c>
      <c r="N1453">
        <v>0</v>
      </c>
      <c r="O1453">
        <v>0</v>
      </c>
      <c r="P1453">
        <v>0</v>
      </c>
      <c r="Q1453">
        <v>0</v>
      </c>
      <c r="R1453" t="s">
        <v>49</v>
      </c>
      <c r="S1453">
        <v>0</v>
      </c>
      <c r="T1453">
        <v>0</v>
      </c>
      <c r="U1453">
        <v>0</v>
      </c>
      <c r="V1453">
        <v>0</v>
      </c>
      <c r="W1453">
        <v>0</v>
      </c>
      <c r="X1453">
        <v>1</v>
      </c>
      <c r="Y1453">
        <v>0</v>
      </c>
      <c r="Z1453">
        <v>0</v>
      </c>
      <c r="AA1453">
        <v>60</v>
      </c>
      <c r="AB1453">
        <v>56</v>
      </c>
      <c r="AC1453">
        <v>1107</v>
      </c>
      <c r="AD1453">
        <v>7.0094089327086371</v>
      </c>
      <c r="AE1453">
        <f t="shared" si="67"/>
        <v>1107.0000000000002</v>
      </c>
      <c r="AF1453">
        <v>6.9581384025655328</v>
      </c>
      <c r="AG1453">
        <f t="shared" si="68"/>
        <v>1051.6739402901624</v>
      </c>
      <c r="AH1453">
        <v>5.1270530143104232E-2</v>
      </c>
      <c r="AI1453">
        <v>1107</v>
      </c>
      <c r="AK1453">
        <v>1</v>
      </c>
      <c r="AL1453">
        <v>0</v>
      </c>
      <c r="AM1453">
        <v>4.88</v>
      </c>
      <c r="AN1453">
        <v>4.82</v>
      </c>
      <c r="AO1453">
        <v>2.91</v>
      </c>
    </row>
    <row r="1454" spans="1:41" x14ac:dyDescent="0.3">
      <c r="A1454">
        <v>1</v>
      </c>
      <c r="B1454">
        <v>0.7</v>
      </c>
      <c r="C1454">
        <f t="shared" si="66"/>
        <v>0.9245641699070527</v>
      </c>
      <c r="D1454" t="s">
        <v>46</v>
      </c>
      <c r="E1454">
        <v>0</v>
      </c>
      <c r="F1454">
        <v>0</v>
      </c>
      <c r="G1454">
        <v>0</v>
      </c>
      <c r="H1454">
        <v>1</v>
      </c>
      <c r="I1454">
        <v>0</v>
      </c>
      <c r="J1454" t="s">
        <v>48</v>
      </c>
      <c r="K1454">
        <v>0</v>
      </c>
      <c r="L1454">
        <v>0</v>
      </c>
      <c r="M1454">
        <v>1</v>
      </c>
      <c r="N1454">
        <v>0</v>
      </c>
      <c r="O1454">
        <v>0</v>
      </c>
      <c r="P1454">
        <v>0</v>
      </c>
      <c r="Q1454">
        <v>0</v>
      </c>
      <c r="R1454" t="s">
        <v>49</v>
      </c>
      <c r="S1454">
        <v>0</v>
      </c>
      <c r="T1454">
        <v>0</v>
      </c>
      <c r="U1454">
        <v>0</v>
      </c>
      <c r="V1454">
        <v>0</v>
      </c>
      <c r="W1454">
        <v>0</v>
      </c>
      <c r="X1454">
        <v>1</v>
      </c>
      <c r="Y1454">
        <v>0</v>
      </c>
      <c r="Z1454">
        <v>0</v>
      </c>
      <c r="AA1454">
        <v>59.4</v>
      </c>
      <c r="AB1454">
        <v>61</v>
      </c>
      <c r="AC1454">
        <v>2838</v>
      </c>
      <c r="AD1454">
        <v>7.950854857719988</v>
      </c>
      <c r="AE1454">
        <f t="shared" si="67"/>
        <v>2838</v>
      </c>
      <c r="AF1454">
        <v>7.8848178180483526</v>
      </c>
      <c r="AG1454">
        <f t="shared" si="68"/>
        <v>2656.6409899272994</v>
      </c>
      <c r="AH1454">
        <v>6.6037039671635434E-2</v>
      </c>
      <c r="AI1454">
        <v>2838</v>
      </c>
      <c r="AK1454">
        <v>1</v>
      </c>
      <c r="AL1454">
        <v>0</v>
      </c>
      <c r="AM1454">
        <v>5.83</v>
      </c>
      <c r="AN1454">
        <v>5.79</v>
      </c>
      <c r="AO1454">
        <v>3.45</v>
      </c>
    </row>
    <row r="1455" spans="1:41" x14ac:dyDescent="0.3">
      <c r="A1455">
        <v>1</v>
      </c>
      <c r="B1455">
        <v>0.4</v>
      </c>
      <c r="C1455">
        <f t="shared" si="66"/>
        <v>0.81750984625132994</v>
      </c>
      <c r="D1455" t="s">
        <v>46</v>
      </c>
      <c r="E1455">
        <v>0</v>
      </c>
      <c r="F1455">
        <v>0</v>
      </c>
      <c r="G1455">
        <v>0</v>
      </c>
      <c r="H1455">
        <v>1</v>
      </c>
      <c r="I1455">
        <v>0</v>
      </c>
      <c r="J1455" t="s">
        <v>40</v>
      </c>
      <c r="K1455">
        <v>0</v>
      </c>
      <c r="L1455">
        <v>1</v>
      </c>
      <c r="M1455">
        <v>0</v>
      </c>
      <c r="N1455">
        <v>0</v>
      </c>
      <c r="O1455">
        <v>0</v>
      </c>
      <c r="P1455">
        <v>0</v>
      </c>
      <c r="Q1455">
        <v>0</v>
      </c>
      <c r="R1455" t="s">
        <v>41</v>
      </c>
      <c r="S1455">
        <v>0</v>
      </c>
      <c r="T1455">
        <v>0</v>
      </c>
      <c r="U1455">
        <v>0</v>
      </c>
      <c r="V1455">
        <v>0</v>
      </c>
      <c r="W1455">
        <v>1</v>
      </c>
      <c r="X1455">
        <v>0</v>
      </c>
      <c r="Y1455">
        <v>0</v>
      </c>
      <c r="Z1455">
        <v>0</v>
      </c>
      <c r="AA1455">
        <v>61.8</v>
      </c>
      <c r="AB1455">
        <v>55</v>
      </c>
      <c r="AC1455">
        <v>1125</v>
      </c>
      <c r="AD1455">
        <v>7.0255383146385206</v>
      </c>
      <c r="AE1455">
        <f t="shared" si="67"/>
        <v>1125.0000000000002</v>
      </c>
      <c r="AF1455">
        <v>7.0065367960117921</v>
      </c>
      <c r="AG1455">
        <f t="shared" si="68"/>
        <v>1103.8251062235743</v>
      </c>
      <c r="AH1455">
        <v>1.9001518626728497E-2</v>
      </c>
      <c r="AI1455">
        <v>1125</v>
      </c>
      <c r="AK1455">
        <v>1</v>
      </c>
      <c r="AL1455">
        <v>0</v>
      </c>
      <c r="AM1455">
        <v>4.76</v>
      </c>
      <c r="AN1455">
        <v>4.72</v>
      </c>
      <c r="AO1455">
        <v>2.93</v>
      </c>
    </row>
    <row r="1456" spans="1:41" x14ac:dyDescent="0.3">
      <c r="A1456">
        <v>1</v>
      </c>
      <c r="B1456">
        <v>0.31</v>
      </c>
      <c r="C1456">
        <f t="shared" si="66"/>
        <v>0.77294828243535307</v>
      </c>
      <c r="D1456" t="s">
        <v>37</v>
      </c>
      <c r="E1456">
        <v>0</v>
      </c>
      <c r="F1456">
        <v>0</v>
      </c>
      <c r="G1456">
        <v>1</v>
      </c>
      <c r="H1456">
        <v>0</v>
      </c>
      <c r="I1456">
        <v>0</v>
      </c>
      <c r="J1456" t="s">
        <v>47</v>
      </c>
      <c r="K1456">
        <v>0</v>
      </c>
      <c r="L1456">
        <v>0</v>
      </c>
      <c r="M1456">
        <v>0</v>
      </c>
      <c r="N1456">
        <v>1</v>
      </c>
      <c r="O1456">
        <v>0</v>
      </c>
      <c r="P1456">
        <v>0</v>
      </c>
      <c r="Q1456">
        <v>0</v>
      </c>
      <c r="R1456" t="s">
        <v>41</v>
      </c>
      <c r="S1456">
        <v>0</v>
      </c>
      <c r="T1456">
        <v>0</v>
      </c>
      <c r="U1456">
        <v>0</v>
      </c>
      <c r="V1456">
        <v>0</v>
      </c>
      <c r="W1456">
        <v>1</v>
      </c>
      <c r="X1456">
        <v>0</v>
      </c>
      <c r="Y1456">
        <v>0</v>
      </c>
      <c r="Z1456">
        <v>0</v>
      </c>
      <c r="AA1456">
        <v>61.4</v>
      </c>
      <c r="AB1456">
        <v>56</v>
      </c>
      <c r="AC1456">
        <v>625</v>
      </c>
      <c r="AD1456">
        <v>6.4377516497364011</v>
      </c>
      <c r="AE1456">
        <f t="shared" si="67"/>
        <v>624.99999999999977</v>
      </c>
      <c r="AF1456">
        <v>6.5167787150089076</v>
      </c>
      <c r="AG1456">
        <f t="shared" si="68"/>
        <v>676.39600788848463</v>
      </c>
      <c r="AH1456">
        <v>-7.9027065272506469E-2</v>
      </c>
      <c r="AI1456">
        <v>625</v>
      </c>
      <c r="AK1456">
        <v>1</v>
      </c>
      <c r="AL1456">
        <v>0</v>
      </c>
      <c r="AM1456">
        <v>4.3600000000000003</v>
      </c>
      <c r="AN1456">
        <v>4.37</v>
      </c>
      <c r="AO1456">
        <v>2.68</v>
      </c>
    </row>
    <row r="1457" spans="1:41" x14ac:dyDescent="0.3">
      <c r="A1457">
        <v>1</v>
      </c>
      <c r="B1457">
        <v>0.35</v>
      </c>
      <c r="C1457">
        <f t="shared" si="66"/>
        <v>0.79385386390070878</v>
      </c>
      <c r="D1457" t="s">
        <v>52</v>
      </c>
      <c r="E1457">
        <v>0</v>
      </c>
      <c r="F1457">
        <v>0</v>
      </c>
      <c r="G1457">
        <v>0</v>
      </c>
      <c r="H1457">
        <v>0</v>
      </c>
      <c r="I1457">
        <v>1</v>
      </c>
      <c r="J1457" t="s">
        <v>44</v>
      </c>
      <c r="K1457">
        <v>0</v>
      </c>
      <c r="L1457">
        <v>0</v>
      </c>
      <c r="M1457">
        <v>0</v>
      </c>
      <c r="N1457">
        <v>0</v>
      </c>
      <c r="O1457">
        <v>0</v>
      </c>
      <c r="P1457">
        <v>1</v>
      </c>
      <c r="Q1457">
        <v>0</v>
      </c>
      <c r="R1457" t="s">
        <v>49</v>
      </c>
      <c r="S1457">
        <v>0</v>
      </c>
      <c r="T1457">
        <v>0</v>
      </c>
      <c r="U1457">
        <v>0</v>
      </c>
      <c r="V1457">
        <v>0</v>
      </c>
      <c r="W1457">
        <v>0</v>
      </c>
      <c r="X1457">
        <v>1</v>
      </c>
      <c r="Y1457">
        <v>0</v>
      </c>
      <c r="Z1457">
        <v>0</v>
      </c>
      <c r="AA1457">
        <v>62.6</v>
      </c>
      <c r="AB1457">
        <v>54</v>
      </c>
      <c r="AC1457">
        <v>527</v>
      </c>
      <c r="AD1457">
        <v>6.2672005485413624</v>
      </c>
      <c r="AE1457">
        <f t="shared" si="67"/>
        <v>527.00000000000011</v>
      </c>
      <c r="AF1457">
        <v>6.3688576888448303</v>
      </c>
      <c r="AG1457">
        <f t="shared" si="68"/>
        <v>583.39103403419676</v>
      </c>
      <c r="AH1457">
        <v>-0.10165714030346784</v>
      </c>
      <c r="AI1457">
        <v>527</v>
      </c>
      <c r="AK1457">
        <v>1</v>
      </c>
      <c r="AL1457">
        <v>0</v>
      </c>
      <c r="AM1457">
        <v>4.5</v>
      </c>
      <c r="AN1457">
        <v>4.53</v>
      </c>
      <c r="AO1457">
        <v>2.82</v>
      </c>
    </row>
    <row r="1458" spans="1:41" x14ac:dyDescent="0.3">
      <c r="A1458">
        <v>1</v>
      </c>
      <c r="B1458">
        <v>0.3</v>
      </c>
      <c r="C1458">
        <f t="shared" si="66"/>
        <v>0.76739499771787789</v>
      </c>
      <c r="D1458" t="s">
        <v>37</v>
      </c>
      <c r="E1458">
        <v>0</v>
      </c>
      <c r="F1458">
        <v>0</v>
      </c>
      <c r="G1458">
        <v>1</v>
      </c>
      <c r="H1458">
        <v>0</v>
      </c>
      <c r="I1458">
        <v>0</v>
      </c>
      <c r="J1458" t="s">
        <v>40</v>
      </c>
      <c r="K1458">
        <v>0</v>
      </c>
      <c r="L1458">
        <v>1</v>
      </c>
      <c r="M1458">
        <v>0</v>
      </c>
      <c r="N1458">
        <v>0</v>
      </c>
      <c r="O1458">
        <v>0</v>
      </c>
      <c r="P1458">
        <v>0</v>
      </c>
      <c r="Q1458">
        <v>0</v>
      </c>
      <c r="R1458" t="s">
        <v>41</v>
      </c>
      <c r="S1458">
        <v>0</v>
      </c>
      <c r="T1458">
        <v>0</v>
      </c>
      <c r="U1458">
        <v>0</v>
      </c>
      <c r="V1458">
        <v>0</v>
      </c>
      <c r="W1458">
        <v>1</v>
      </c>
      <c r="X1458">
        <v>0</v>
      </c>
      <c r="Y1458">
        <v>0</v>
      </c>
      <c r="Z1458">
        <v>0</v>
      </c>
      <c r="AA1458">
        <v>60.6</v>
      </c>
      <c r="AB1458">
        <v>56</v>
      </c>
      <c r="AC1458">
        <v>735</v>
      </c>
      <c r="AD1458">
        <v>6.5998704992128365</v>
      </c>
      <c r="AE1458">
        <f t="shared" si="67"/>
        <v>734.99999999999989</v>
      </c>
      <c r="AF1458">
        <v>6.5681975788667444</v>
      </c>
      <c r="AG1458">
        <f t="shared" si="68"/>
        <v>712.08520832602528</v>
      </c>
      <c r="AH1458">
        <v>3.1672920346092148E-2</v>
      </c>
      <c r="AI1458">
        <v>735</v>
      </c>
      <c r="AK1458">
        <v>1</v>
      </c>
      <c r="AL1458">
        <v>0</v>
      </c>
      <c r="AM1458">
        <v>4.3499999999999996</v>
      </c>
      <c r="AN1458">
        <v>4.3600000000000003</v>
      </c>
      <c r="AO1458">
        <v>2.64</v>
      </c>
    </row>
    <row r="1459" spans="1:41" x14ac:dyDescent="0.3">
      <c r="A1459">
        <v>1</v>
      </c>
      <c r="B1459">
        <v>0.3</v>
      </c>
      <c r="C1459">
        <f t="shared" si="66"/>
        <v>0.76739499771787789</v>
      </c>
      <c r="D1459" t="s">
        <v>46</v>
      </c>
      <c r="E1459">
        <v>0</v>
      </c>
      <c r="F1459">
        <v>0</v>
      </c>
      <c r="G1459">
        <v>0</v>
      </c>
      <c r="H1459">
        <v>1</v>
      </c>
      <c r="I1459">
        <v>0</v>
      </c>
      <c r="J1459" t="s">
        <v>44</v>
      </c>
      <c r="K1459">
        <v>0</v>
      </c>
      <c r="L1459">
        <v>0</v>
      </c>
      <c r="M1459">
        <v>0</v>
      </c>
      <c r="N1459">
        <v>0</v>
      </c>
      <c r="O1459">
        <v>0</v>
      </c>
      <c r="P1459">
        <v>1</v>
      </c>
      <c r="Q1459">
        <v>0</v>
      </c>
      <c r="R1459" t="s">
        <v>43</v>
      </c>
      <c r="S1459">
        <v>0</v>
      </c>
      <c r="T1459">
        <v>0</v>
      </c>
      <c r="U1459">
        <v>0</v>
      </c>
      <c r="V1459">
        <v>0</v>
      </c>
      <c r="W1459">
        <v>0</v>
      </c>
      <c r="X1459">
        <v>0</v>
      </c>
      <c r="Y1459">
        <v>1</v>
      </c>
      <c r="Z1459">
        <v>0</v>
      </c>
      <c r="AA1459">
        <v>61.1</v>
      </c>
      <c r="AB1459">
        <v>59</v>
      </c>
      <c r="AC1459">
        <v>552</v>
      </c>
      <c r="AD1459">
        <v>6.313548046277095</v>
      </c>
      <c r="AE1459">
        <f t="shared" si="67"/>
        <v>551.99999999999977</v>
      </c>
      <c r="AF1459">
        <v>6.4116753357576997</v>
      </c>
      <c r="AG1459">
        <f t="shared" si="68"/>
        <v>608.91296066161124</v>
      </c>
      <c r="AH1459">
        <v>-9.8127289480604674E-2</v>
      </c>
      <c r="AI1459">
        <v>552</v>
      </c>
      <c r="AK1459">
        <v>1</v>
      </c>
      <c r="AL1459">
        <v>0</v>
      </c>
      <c r="AM1459">
        <v>4.3099999999999996</v>
      </c>
      <c r="AN1459">
        <v>4.33</v>
      </c>
      <c r="AO1459">
        <v>2.64</v>
      </c>
    </row>
    <row r="1460" spans="1:41" x14ac:dyDescent="0.3">
      <c r="A1460">
        <v>1</v>
      </c>
      <c r="B1460">
        <v>0.8</v>
      </c>
      <c r="C1460">
        <f t="shared" si="66"/>
        <v>0.9521151773152291</v>
      </c>
      <c r="D1460" t="s">
        <v>46</v>
      </c>
      <c r="E1460">
        <v>0</v>
      </c>
      <c r="F1460">
        <v>0</v>
      </c>
      <c r="G1460">
        <v>0</v>
      </c>
      <c r="H1460">
        <v>1</v>
      </c>
      <c r="I1460">
        <v>0</v>
      </c>
      <c r="J1460" t="s">
        <v>51</v>
      </c>
      <c r="K1460">
        <v>1</v>
      </c>
      <c r="L1460">
        <v>0</v>
      </c>
      <c r="M1460">
        <v>0</v>
      </c>
      <c r="N1460">
        <v>0</v>
      </c>
      <c r="O1460">
        <v>0</v>
      </c>
      <c r="P1460">
        <v>0</v>
      </c>
      <c r="Q1460">
        <v>0</v>
      </c>
      <c r="R1460" t="s">
        <v>45</v>
      </c>
      <c r="S1460">
        <v>0</v>
      </c>
      <c r="T1460">
        <v>0</v>
      </c>
      <c r="U1460">
        <v>0</v>
      </c>
      <c r="V1460">
        <v>1</v>
      </c>
      <c r="W1460">
        <v>0</v>
      </c>
      <c r="X1460">
        <v>0</v>
      </c>
      <c r="Y1460">
        <v>0</v>
      </c>
      <c r="Z1460">
        <v>0</v>
      </c>
      <c r="AA1460">
        <v>61.1</v>
      </c>
      <c r="AB1460">
        <v>58</v>
      </c>
      <c r="AC1460">
        <v>3082</v>
      </c>
      <c r="AD1460">
        <v>8.0333340158800617</v>
      </c>
      <c r="AE1460">
        <f t="shared" si="67"/>
        <v>3082.0000000000018</v>
      </c>
      <c r="AF1460">
        <v>7.9489820316647535</v>
      </c>
      <c r="AG1460">
        <f t="shared" si="68"/>
        <v>2832.6898936600892</v>
      </c>
      <c r="AH1460">
        <v>8.4351984215308207E-2</v>
      </c>
      <c r="AI1460">
        <v>3082</v>
      </c>
      <c r="AK1460">
        <v>1</v>
      </c>
      <c r="AL1460">
        <v>0</v>
      </c>
      <c r="AM1460">
        <v>5.94</v>
      </c>
      <c r="AN1460">
        <v>5.9</v>
      </c>
      <c r="AO1460">
        <v>3.62</v>
      </c>
    </row>
    <row r="1461" spans="1:41" x14ac:dyDescent="0.3">
      <c r="A1461">
        <v>1</v>
      </c>
      <c r="B1461">
        <v>0.34</v>
      </c>
      <c r="C1461">
        <f t="shared" si="66"/>
        <v>0.78880964799645237</v>
      </c>
      <c r="D1461" t="s">
        <v>37</v>
      </c>
      <c r="E1461">
        <v>0</v>
      </c>
      <c r="F1461">
        <v>0</v>
      </c>
      <c r="G1461">
        <v>1</v>
      </c>
      <c r="H1461">
        <v>0</v>
      </c>
      <c r="I1461">
        <v>0</v>
      </c>
      <c r="J1461" t="s">
        <v>40</v>
      </c>
      <c r="K1461">
        <v>0</v>
      </c>
      <c r="L1461">
        <v>1</v>
      </c>
      <c r="M1461">
        <v>0</v>
      </c>
      <c r="N1461">
        <v>0</v>
      </c>
      <c r="O1461">
        <v>0</v>
      </c>
      <c r="P1461">
        <v>0</v>
      </c>
      <c r="Q1461">
        <v>0</v>
      </c>
      <c r="R1461" t="s">
        <v>36</v>
      </c>
      <c r="S1461">
        <v>0</v>
      </c>
      <c r="T1461">
        <v>0</v>
      </c>
      <c r="U1461">
        <v>1</v>
      </c>
      <c r="V1461">
        <v>0</v>
      </c>
      <c r="W1461">
        <v>0</v>
      </c>
      <c r="X1461">
        <v>0</v>
      </c>
      <c r="Y1461">
        <v>0</v>
      </c>
      <c r="Z1461">
        <v>0</v>
      </c>
      <c r="AA1461">
        <v>62.2</v>
      </c>
      <c r="AB1461">
        <v>54</v>
      </c>
      <c r="AC1461">
        <v>714</v>
      </c>
      <c r="AD1461">
        <v>6.5708829623395841</v>
      </c>
      <c r="AE1461">
        <f t="shared" si="67"/>
        <v>713.99999999999977</v>
      </c>
      <c r="AF1461">
        <v>6.5587477006949122</v>
      </c>
      <c r="AG1461">
        <f t="shared" si="68"/>
        <v>705.38778461846221</v>
      </c>
      <c r="AH1461">
        <v>1.2135261644671935E-2</v>
      </c>
      <c r="AI1461">
        <v>714</v>
      </c>
      <c r="AK1461">
        <v>1</v>
      </c>
      <c r="AL1461">
        <v>0</v>
      </c>
      <c r="AM1461">
        <v>4.5</v>
      </c>
      <c r="AN1461">
        <v>4.47</v>
      </c>
      <c r="AO1461">
        <v>2.79</v>
      </c>
    </row>
    <row r="1462" spans="1:41" x14ac:dyDescent="0.3">
      <c r="A1462">
        <v>1</v>
      </c>
      <c r="B1462">
        <v>0.4</v>
      </c>
      <c r="C1462">
        <f t="shared" si="66"/>
        <v>0.81750984625132994</v>
      </c>
      <c r="D1462" t="s">
        <v>46</v>
      </c>
      <c r="E1462">
        <v>0</v>
      </c>
      <c r="F1462">
        <v>0</v>
      </c>
      <c r="G1462">
        <v>0</v>
      </c>
      <c r="H1462">
        <v>1</v>
      </c>
      <c r="I1462">
        <v>0</v>
      </c>
      <c r="J1462" t="s">
        <v>38</v>
      </c>
      <c r="K1462">
        <v>0</v>
      </c>
      <c r="L1462">
        <v>0</v>
      </c>
      <c r="M1462">
        <v>0</v>
      </c>
      <c r="N1462">
        <v>0</v>
      </c>
      <c r="O1462">
        <v>1</v>
      </c>
      <c r="P1462">
        <v>0</v>
      </c>
      <c r="Q1462">
        <v>0</v>
      </c>
      <c r="R1462" t="s">
        <v>36</v>
      </c>
      <c r="S1462">
        <v>0</v>
      </c>
      <c r="T1462">
        <v>0</v>
      </c>
      <c r="U1462">
        <v>1</v>
      </c>
      <c r="V1462">
        <v>0</v>
      </c>
      <c r="W1462">
        <v>0</v>
      </c>
      <c r="X1462">
        <v>0</v>
      </c>
      <c r="Y1462">
        <v>0</v>
      </c>
      <c r="Z1462">
        <v>0</v>
      </c>
      <c r="AA1462">
        <v>62.6</v>
      </c>
      <c r="AB1462">
        <v>58</v>
      </c>
      <c r="AC1462">
        <v>855</v>
      </c>
      <c r="AD1462">
        <v>6.7511014689367599</v>
      </c>
      <c r="AE1462">
        <f t="shared" si="67"/>
        <v>854.99999999999977</v>
      </c>
      <c r="AF1462">
        <v>6.6028629092357196</v>
      </c>
      <c r="AG1462">
        <f t="shared" si="68"/>
        <v>737.20271543700699</v>
      </c>
      <c r="AH1462">
        <v>0.14823855970104027</v>
      </c>
      <c r="AI1462">
        <v>855</v>
      </c>
      <c r="AK1462">
        <v>1</v>
      </c>
      <c r="AL1462">
        <v>0</v>
      </c>
      <c r="AM1462">
        <v>4.72</v>
      </c>
      <c r="AN1462">
        <v>4.68</v>
      </c>
      <c r="AO1462">
        <v>2.94</v>
      </c>
    </row>
    <row r="1463" spans="1:41" x14ac:dyDescent="0.3">
      <c r="A1463">
        <v>1</v>
      </c>
      <c r="B1463">
        <v>0.32</v>
      </c>
      <c r="C1463">
        <f t="shared" si="66"/>
        <v>0.77836353222053056</v>
      </c>
      <c r="D1463" t="s">
        <v>37</v>
      </c>
      <c r="E1463">
        <v>0</v>
      </c>
      <c r="F1463">
        <v>0</v>
      </c>
      <c r="G1463">
        <v>1</v>
      </c>
      <c r="H1463">
        <v>0</v>
      </c>
      <c r="I1463">
        <v>0</v>
      </c>
      <c r="J1463" t="s">
        <v>51</v>
      </c>
      <c r="K1463">
        <v>1</v>
      </c>
      <c r="L1463">
        <v>0</v>
      </c>
      <c r="M1463">
        <v>0</v>
      </c>
      <c r="N1463">
        <v>0</v>
      </c>
      <c r="O1463">
        <v>0</v>
      </c>
      <c r="P1463">
        <v>0</v>
      </c>
      <c r="Q1463">
        <v>0</v>
      </c>
      <c r="R1463" t="s">
        <v>45</v>
      </c>
      <c r="S1463">
        <v>0</v>
      </c>
      <c r="T1463">
        <v>0</v>
      </c>
      <c r="U1463">
        <v>0</v>
      </c>
      <c r="V1463">
        <v>1</v>
      </c>
      <c r="W1463">
        <v>0</v>
      </c>
      <c r="X1463">
        <v>0</v>
      </c>
      <c r="Y1463">
        <v>0</v>
      </c>
      <c r="Z1463">
        <v>0</v>
      </c>
      <c r="AA1463">
        <v>59.8</v>
      </c>
      <c r="AB1463">
        <v>57</v>
      </c>
      <c r="AC1463">
        <v>612</v>
      </c>
      <c r="AD1463">
        <v>6.4167322825123261</v>
      </c>
      <c r="AE1463">
        <f t="shared" si="67"/>
        <v>612</v>
      </c>
      <c r="AF1463">
        <v>6.3280833754779753</v>
      </c>
      <c r="AG1463">
        <f t="shared" si="68"/>
        <v>560.08209739657048</v>
      </c>
      <c r="AH1463">
        <v>8.8648907034350799E-2</v>
      </c>
      <c r="AI1463">
        <v>612</v>
      </c>
      <c r="AK1463">
        <v>1</v>
      </c>
      <c r="AL1463">
        <v>0</v>
      </c>
      <c r="AM1463">
        <v>4.46</v>
      </c>
      <c r="AN1463">
        <v>4.4000000000000004</v>
      </c>
      <c r="AO1463">
        <v>2.65</v>
      </c>
    </row>
    <row r="1464" spans="1:41" x14ac:dyDescent="0.3">
      <c r="A1464">
        <v>1</v>
      </c>
      <c r="B1464">
        <v>0.73</v>
      </c>
      <c r="C1464">
        <f t="shared" si="66"/>
        <v>0.93313546776018752</v>
      </c>
      <c r="D1464" t="s">
        <v>37</v>
      </c>
      <c r="E1464">
        <v>0</v>
      </c>
      <c r="F1464">
        <v>0</v>
      </c>
      <c r="G1464">
        <v>1</v>
      </c>
      <c r="H1464">
        <v>0</v>
      </c>
      <c r="I1464">
        <v>0</v>
      </c>
      <c r="J1464" t="s">
        <v>47</v>
      </c>
      <c r="K1464">
        <v>0</v>
      </c>
      <c r="L1464">
        <v>0</v>
      </c>
      <c r="M1464">
        <v>0</v>
      </c>
      <c r="N1464">
        <v>1</v>
      </c>
      <c r="O1464">
        <v>0</v>
      </c>
      <c r="P1464">
        <v>0</v>
      </c>
      <c r="Q1464">
        <v>0</v>
      </c>
      <c r="R1464" t="s">
        <v>39</v>
      </c>
      <c r="S1464">
        <v>0</v>
      </c>
      <c r="T1464">
        <v>0</v>
      </c>
      <c r="U1464">
        <v>0</v>
      </c>
      <c r="V1464">
        <v>0</v>
      </c>
      <c r="W1464">
        <v>0</v>
      </c>
      <c r="X1464">
        <v>0</v>
      </c>
      <c r="Y1464">
        <v>0</v>
      </c>
      <c r="Z1464">
        <v>1</v>
      </c>
      <c r="AA1464">
        <v>61.3</v>
      </c>
      <c r="AB1464">
        <v>57</v>
      </c>
      <c r="AC1464">
        <v>2869</v>
      </c>
      <c r="AD1464">
        <v>7.9617188159813645</v>
      </c>
      <c r="AE1464">
        <f t="shared" si="67"/>
        <v>2868.9999999999991</v>
      </c>
      <c r="AF1464">
        <v>8.1443430184444683</v>
      </c>
      <c r="AG1464">
        <f t="shared" si="68"/>
        <v>3443.8421061962549</v>
      </c>
      <c r="AH1464">
        <v>-0.18262420246310374</v>
      </c>
      <c r="AI1464">
        <v>2869</v>
      </c>
      <c r="AK1464">
        <v>1</v>
      </c>
      <c r="AL1464">
        <v>0</v>
      </c>
      <c r="AM1464">
        <v>5.84</v>
      </c>
      <c r="AN1464">
        <v>5.81</v>
      </c>
      <c r="AO1464">
        <v>3.57</v>
      </c>
    </row>
    <row r="1465" spans="1:41" x14ac:dyDescent="0.3">
      <c r="A1465">
        <v>1</v>
      </c>
      <c r="B1465">
        <v>0.35</v>
      </c>
      <c r="C1465">
        <f t="shared" si="66"/>
        <v>0.79385386390070878</v>
      </c>
      <c r="D1465" t="s">
        <v>37</v>
      </c>
      <c r="E1465">
        <v>0</v>
      </c>
      <c r="F1465">
        <v>0</v>
      </c>
      <c r="G1465">
        <v>1</v>
      </c>
      <c r="H1465">
        <v>0</v>
      </c>
      <c r="I1465">
        <v>0</v>
      </c>
      <c r="J1465" t="s">
        <v>40</v>
      </c>
      <c r="K1465">
        <v>0</v>
      </c>
      <c r="L1465">
        <v>1</v>
      </c>
      <c r="M1465">
        <v>0</v>
      </c>
      <c r="N1465">
        <v>0</v>
      </c>
      <c r="O1465">
        <v>0</v>
      </c>
      <c r="P1465">
        <v>0</v>
      </c>
      <c r="Q1465">
        <v>0</v>
      </c>
      <c r="R1465" t="s">
        <v>49</v>
      </c>
      <c r="S1465">
        <v>0</v>
      </c>
      <c r="T1465">
        <v>0</v>
      </c>
      <c r="U1465">
        <v>0</v>
      </c>
      <c r="V1465">
        <v>0</v>
      </c>
      <c r="W1465">
        <v>0</v>
      </c>
      <c r="X1465">
        <v>1</v>
      </c>
      <c r="Y1465">
        <v>0</v>
      </c>
      <c r="Z1465">
        <v>0</v>
      </c>
      <c r="AA1465">
        <v>62.1</v>
      </c>
      <c r="AB1465">
        <v>56</v>
      </c>
      <c r="AC1465">
        <v>984</v>
      </c>
      <c r="AD1465">
        <v>6.8916258970522533</v>
      </c>
      <c r="AE1465">
        <f t="shared" si="67"/>
        <v>983.99999999999989</v>
      </c>
      <c r="AF1465">
        <v>6.7592738598016595</v>
      </c>
      <c r="AG1465">
        <f t="shared" si="68"/>
        <v>862.0160239858626</v>
      </c>
      <c r="AH1465">
        <v>0.13235203725059375</v>
      </c>
      <c r="AI1465">
        <v>984</v>
      </c>
      <c r="AK1465">
        <v>1</v>
      </c>
      <c r="AL1465">
        <v>0</v>
      </c>
      <c r="AM1465">
        <v>4.53</v>
      </c>
      <c r="AN1465">
        <v>4.5199999999999996</v>
      </c>
      <c r="AO1465">
        <v>2.81</v>
      </c>
    </row>
    <row r="1466" spans="1:41" x14ac:dyDescent="0.3">
      <c r="A1466">
        <v>1</v>
      </c>
      <c r="B1466">
        <v>0.72</v>
      </c>
      <c r="C1466">
        <f t="shared" si="66"/>
        <v>0.93030941457244143</v>
      </c>
      <c r="D1466" t="s">
        <v>52</v>
      </c>
      <c r="E1466">
        <v>0</v>
      </c>
      <c r="F1466">
        <v>0</v>
      </c>
      <c r="G1466">
        <v>0</v>
      </c>
      <c r="H1466">
        <v>0</v>
      </c>
      <c r="I1466">
        <v>1</v>
      </c>
      <c r="J1466" t="s">
        <v>35</v>
      </c>
      <c r="K1466">
        <v>0</v>
      </c>
      <c r="L1466">
        <v>0</v>
      </c>
      <c r="M1466">
        <v>0</v>
      </c>
      <c r="N1466">
        <v>0</v>
      </c>
      <c r="O1466">
        <v>0</v>
      </c>
      <c r="P1466">
        <v>0</v>
      </c>
      <c r="Q1466">
        <v>1</v>
      </c>
      <c r="R1466" t="s">
        <v>45</v>
      </c>
      <c r="S1466">
        <v>0</v>
      </c>
      <c r="T1466">
        <v>0</v>
      </c>
      <c r="U1466">
        <v>0</v>
      </c>
      <c r="V1466">
        <v>1</v>
      </c>
      <c r="W1466">
        <v>0</v>
      </c>
      <c r="X1466">
        <v>0</v>
      </c>
      <c r="Y1466">
        <v>0</v>
      </c>
      <c r="Z1466">
        <v>0</v>
      </c>
      <c r="AA1466">
        <v>60.1</v>
      </c>
      <c r="AB1466">
        <v>58</v>
      </c>
      <c r="AC1466">
        <v>1788</v>
      </c>
      <c r="AD1466">
        <v>7.4888529557334591</v>
      </c>
      <c r="AE1466">
        <f t="shared" si="67"/>
        <v>1787.9999999999993</v>
      </c>
      <c r="AF1466">
        <v>7.2006886584124317</v>
      </c>
      <c r="AG1466">
        <f t="shared" si="68"/>
        <v>1340.3534923439031</v>
      </c>
      <c r="AH1466">
        <v>0.28816429732102744</v>
      </c>
      <c r="AI1466">
        <v>1788</v>
      </c>
      <c r="AK1466">
        <v>1</v>
      </c>
      <c r="AL1466">
        <v>0</v>
      </c>
      <c r="AM1466">
        <v>5.79</v>
      </c>
      <c r="AN1466">
        <v>5.82</v>
      </c>
      <c r="AO1466">
        <v>3.49</v>
      </c>
    </row>
    <row r="1467" spans="1:41" x14ac:dyDescent="0.3">
      <c r="A1467">
        <v>1</v>
      </c>
      <c r="B1467">
        <v>0.78</v>
      </c>
      <c r="C1467">
        <f t="shared" si="66"/>
        <v>0.94682911306354378</v>
      </c>
      <c r="D1467" t="s">
        <v>46</v>
      </c>
      <c r="E1467">
        <v>0</v>
      </c>
      <c r="F1467">
        <v>0</v>
      </c>
      <c r="G1467">
        <v>0</v>
      </c>
      <c r="H1467">
        <v>1</v>
      </c>
      <c r="I1467">
        <v>0</v>
      </c>
      <c r="J1467" t="s">
        <v>38</v>
      </c>
      <c r="K1467">
        <v>0</v>
      </c>
      <c r="L1467">
        <v>0</v>
      </c>
      <c r="M1467">
        <v>0</v>
      </c>
      <c r="N1467">
        <v>0</v>
      </c>
      <c r="O1467">
        <v>1</v>
      </c>
      <c r="P1467">
        <v>0</v>
      </c>
      <c r="Q1467">
        <v>0</v>
      </c>
      <c r="R1467" t="s">
        <v>45</v>
      </c>
      <c r="S1467">
        <v>0</v>
      </c>
      <c r="T1467">
        <v>0</v>
      </c>
      <c r="U1467">
        <v>0</v>
      </c>
      <c r="V1467">
        <v>1</v>
      </c>
      <c r="W1467">
        <v>0</v>
      </c>
      <c r="X1467">
        <v>0</v>
      </c>
      <c r="Y1467">
        <v>0</v>
      </c>
      <c r="Z1467">
        <v>0</v>
      </c>
      <c r="AA1467">
        <v>59.7</v>
      </c>
      <c r="AB1467">
        <v>59</v>
      </c>
      <c r="AC1467">
        <v>2074</v>
      </c>
      <c r="AD1467">
        <v>7.6372343887894729</v>
      </c>
      <c r="AE1467">
        <f t="shared" si="67"/>
        <v>2074.0000000000005</v>
      </c>
      <c r="AF1467">
        <v>7.6046309893487667</v>
      </c>
      <c r="AG1467">
        <f t="shared" si="68"/>
        <v>2007.4709788419311</v>
      </c>
      <c r="AH1467">
        <v>3.2603399440706227E-2</v>
      </c>
      <c r="AI1467">
        <v>2074</v>
      </c>
      <c r="AK1467">
        <v>1</v>
      </c>
      <c r="AL1467">
        <v>0</v>
      </c>
      <c r="AM1467">
        <v>6.03</v>
      </c>
      <c r="AN1467">
        <v>5.97</v>
      </c>
      <c r="AO1467">
        <v>3.58</v>
      </c>
    </row>
    <row r="1468" spans="1:41" x14ac:dyDescent="0.3">
      <c r="A1468">
        <v>1</v>
      </c>
      <c r="B1468">
        <v>0.79</v>
      </c>
      <c r="C1468">
        <f t="shared" si="66"/>
        <v>0.9494851951207155</v>
      </c>
      <c r="D1468" t="s">
        <v>37</v>
      </c>
      <c r="E1468">
        <v>0</v>
      </c>
      <c r="F1468">
        <v>0</v>
      </c>
      <c r="G1468">
        <v>1</v>
      </c>
      <c r="H1468">
        <v>0</v>
      </c>
      <c r="I1468">
        <v>0</v>
      </c>
      <c r="J1468" t="s">
        <v>51</v>
      </c>
      <c r="K1468">
        <v>1</v>
      </c>
      <c r="L1468">
        <v>0</v>
      </c>
      <c r="M1468">
        <v>0</v>
      </c>
      <c r="N1468">
        <v>0</v>
      </c>
      <c r="O1468">
        <v>0</v>
      </c>
      <c r="P1468">
        <v>0</v>
      </c>
      <c r="Q1468">
        <v>0</v>
      </c>
      <c r="R1468" t="s">
        <v>36</v>
      </c>
      <c r="S1468">
        <v>0</v>
      </c>
      <c r="T1468">
        <v>0</v>
      </c>
      <c r="U1468">
        <v>1</v>
      </c>
      <c r="V1468">
        <v>0</v>
      </c>
      <c r="W1468">
        <v>0</v>
      </c>
      <c r="X1468">
        <v>0</v>
      </c>
      <c r="Y1468">
        <v>0</v>
      </c>
      <c r="Z1468">
        <v>0</v>
      </c>
      <c r="AA1468">
        <v>61.1</v>
      </c>
      <c r="AB1468">
        <v>57</v>
      </c>
      <c r="AC1468">
        <v>3209</v>
      </c>
      <c r="AD1468">
        <v>8.0737146411098575</v>
      </c>
      <c r="AE1468">
        <f t="shared" si="67"/>
        <v>3209.0000000000018</v>
      </c>
      <c r="AF1468">
        <v>8.122327350690222</v>
      </c>
      <c r="AG1468">
        <f t="shared" si="68"/>
        <v>3368.8521286839423</v>
      </c>
      <c r="AH1468">
        <v>-4.8612709580364566E-2</v>
      </c>
      <c r="AI1468">
        <v>3209</v>
      </c>
      <c r="AK1468">
        <v>1</v>
      </c>
      <c r="AL1468">
        <v>0</v>
      </c>
      <c r="AM1468">
        <v>5.94</v>
      </c>
      <c r="AN1468">
        <v>6</v>
      </c>
      <c r="AO1468">
        <v>3.65</v>
      </c>
    </row>
    <row r="1469" spans="1:41" x14ac:dyDescent="0.3">
      <c r="A1469">
        <v>1</v>
      </c>
      <c r="B1469">
        <v>0.7</v>
      </c>
      <c r="C1469">
        <f t="shared" si="66"/>
        <v>0.9245641699070527</v>
      </c>
      <c r="D1469" t="s">
        <v>42</v>
      </c>
      <c r="E1469">
        <v>1</v>
      </c>
      <c r="F1469">
        <v>0</v>
      </c>
      <c r="G1469">
        <v>0</v>
      </c>
      <c r="H1469">
        <v>0</v>
      </c>
      <c r="I1469">
        <v>0</v>
      </c>
      <c r="J1469" t="s">
        <v>38</v>
      </c>
      <c r="K1469">
        <v>0</v>
      </c>
      <c r="L1469">
        <v>0</v>
      </c>
      <c r="M1469">
        <v>0</v>
      </c>
      <c r="N1469">
        <v>0</v>
      </c>
      <c r="O1469">
        <v>1</v>
      </c>
      <c r="P1469">
        <v>0</v>
      </c>
      <c r="Q1469">
        <v>0</v>
      </c>
      <c r="R1469" t="s">
        <v>41</v>
      </c>
      <c r="S1469">
        <v>0</v>
      </c>
      <c r="T1469">
        <v>0</v>
      </c>
      <c r="U1469">
        <v>0</v>
      </c>
      <c r="V1469">
        <v>0</v>
      </c>
      <c r="W1469">
        <v>1</v>
      </c>
      <c r="X1469">
        <v>0</v>
      </c>
      <c r="Y1469">
        <v>0</v>
      </c>
      <c r="Z1469">
        <v>0</v>
      </c>
      <c r="AA1469">
        <v>67.2</v>
      </c>
      <c r="AB1469">
        <v>55</v>
      </c>
      <c r="AC1469">
        <v>1811</v>
      </c>
      <c r="AD1469">
        <v>7.5016344578834131</v>
      </c>
      <c r="AE1469">
        <f t="shared" si="67"/>
        <v>1810.9999999999995</v>
      </c>
      <c r="AF1469">
        <v>7.6859709843747588</v>
      </c>
      <c r="AG1469">
        <f t="shared" si="68"/>
        <v>2177.5833468188061</v>
      </c>
      <c r="AH1469">
        <v>-0.18433652649134569</v>
      </c>
      <c r="AI1469">
        <v>1811</v>
      </c>
      <c r="AK1469">
        <v>1</v>
      </c>
      <c r="AL1469">
        <v>0</v>
      </c>
      <c r="AM1469">
        <v>5.48</v>
      </c>
      <c r="AN1469">
        <v>5.54</v>
      </c>
      <c r="AO1469">
        <v>3.7</v>
      </c>
    </row>
    <row r="1470" spans="1:41" x14ac:dyDescent="0.3">
      <c r="A1470">
        <v>1</v>
      </c>
      <c r="B1470">
        <v>0.51</v>
      </c>
      <c r="C1470">
        <f t="shared" si="66"/>
        <v>0.8623720686657278</v>
      </c>
      <c r="D1470" t="s">
        <v>37</v>
      </c>
      <c r="E1470">
        <v>0</v>
      </c>
      <c r="F1470">
        <v>0</v>
      </c>
      <c r="G1470">
        <v>1</v>
      </c>
      <c r="H1470">
        <v>0</v>
      </c>
      <c r="I1470">
        <v>0</v>
      </c>
      <c r="J1470" t="s">
        <v>51</v>
      </c>
      <c r="K1470">
        <v>1</v>
      </c>
      <c r="L1470">
        <v>0</v>
      </c>
      <c r="M1470">
        <v>0</v>
      </c>
      <c r="N1470">
        <v>0</v>
      </c>
      <c r="O1470">
        <v>0</v>
      </c>
      <c r="P1470">
        <v>0</v>
      </c>
      <c r="Q1470">
        <v>0</v>
      </c>
      <c r="R1470" t="s">
        <v>45</v>
      </c>
      <c r="S1470">
        <v>0</v>
      </c>
      <c r="T1470">
        <v>0</v>
      </c>
      <c r="U1470">
        <v>0</v>
      </c>
      <c r="V1470">
        <v>1</v>
      </c>
      <c r="W1470">
        <v>0</v>
      </c>
      <c r="X1470">
        <v>0</v>
      </c>
      <c r="Y1470">
        <v>0</v>
      </c>
      <c r="Z1470">
        <v>0</v>
      </c>
      <c r="AA1470">
        <v>62.5</v>
      </c>
      <c r="AB1470">
        <v>55</v>
      </c>
      <c r="AC1470">
        <v>1264</v>
      </c>
      <c r="AD1470">
        <v>7.1420365747068031</v>
      </c>
      <c r="AE1470">
        <f t="shared" si="67"/>
        <v>1264.0000000000005</v>
      </c>
      <c r="AF1470">
        <v>7.1111906521847477</v>
      </c>
      <c r="AG1470">
        <f t="shared" si="68"/>
        <v>1225.6059480944182</v>
      </c>
      <c r="AH1470">
        <v>3.0845922522055425E-2</v>
      </c>
      <c r="AI1470">
        <v>1264</v>
      </c>
      <c r="AK1470">
        <v>1</v>
      </c>
      <c r="AL1470">
        <v>0</v>
      </c>
      <c r="AM1470">
        <v>5.12</v>
      </c>
      <c r="AN1470">
        <v>5.15</v>
      </c>
      <c r="AO1470">
        <v>3.21</v>
      </c>
    </row>
    <row r="1471" spans="1:41" x14ac:dyDescent="0.3">
      <c r="A1471">
        <v>1</v>
      </c>
      <c r="B1471">
        <v>0.3</v>
      </c>
      <c r="C1471">
        <f t="shared" si="66"/>
        <v>0.76739499771787789</v>
      </c>
      <c r="D1471" t="s">
        <v>46</v>
      </c>
      <c r="E1471">
        <v>0</v>
      </c>
      <c r="F1471">
        <v>0</v>
      </c>
      <c r="G1471">
        <v>0</v>
      </c>
      <c r="H1471">
        <v>1</v>
      </c>
      <c r="I1471">
        <v>0</v>
      </c>
      <c r="J1471" t="s">
        <v>47</v>
      </c>
      <c r="K1471">
        <v>0</v>
      </c>
      <c r="L1471">
        <v>0</v>
      </c>
      <c r="M1471">
        <v>0</v>
      </c>
      <c r="N1471">
        <v>1</v>
      </c>
      <c r="O1471">
        <v>0</v>
      </c>
      <c r="P1471">
        <v>0</v>
      </c>
      <c r="Q1471">
        <v>0</v>
      </c>
      <c r="R1471" t="s">
        <v>36</v>
      </c>
      <c r="S1471">
        <v>0</v>
      </c>
      <c r="T1471">
        <v>0</v>
      </c>
      <c r="U1471">
        <v>1</v>
      </c>
      <c r="V1471">
        <v>0</v>
      </c>
      <c r="W1471">
        <v>0</v>
      </c>
      <c r="X1471">
        <v>0</v>
      </c>
      <c r="Y1471">
        <v>0</v>
      </c>
      <c r="Z1471">
        <v>0</v>
      </c>
      <c r="AA1471">
        <v>62.9</v>
      </c>
      <c r="AB1471">
        <v>59</v>
      </c>
      <c r="AC1471">
        <v>574</v>
      </c>
      <c r="AD1471">
        <v>6.3526293963195668</v>
      </c>
      <c r="AE1471">
        <f t="shared" si="67"/>
        <v>574.00000000000023</v>
      </c>
      <c r="AF1471">
        <v>6.2100896223764011</v>
      </c>
      <c r="AG1471">
        <f t="shared" si="68"/>
        <v>497.7458584545555</v>
      </c>
      <c r="AH1471">
        <v>0.14253977394316575</v>
      </c>
      <c r="AI1471">
        <v>574</v>
      </c>
      <c r="AK1471">
        <v>1</v>
      </c>
      <c r="AL1471">
        <v>0</v>
      </c>
      <c r="AM1471">
        <v>4.28</v>
      </c>
      <c r="AN1471">
        <v>4.24</v>
      </c>
      <c r="AO1471">
        <v>2.68</v>
      </c>
    </row>
    <row r="1472" spans="1:41" x14ac:dyDescent="0.3">
      <c r="A1472">
        <v>1</v>
      </c>
      <c r="B1472">
        <v>0.23</v>
      </c>
      <c r="C1472">
        <f t="shared" si="66"/>
        <v>0.72384228710528042</v>
      </c>
      <c r="D1472" t="s">
        <v>52</v>
      </c>
      <c r="E1472">
        <v>0</v>
      </c>
      <c r="F1472">
        <v>0</v>
      </c>
      <c r="G1472">
        <v>0</v>
      </c>
      <c r="H1472">
        <v>0</v>
      </c>
      <c r="I1472">
        <v>1</v>
      </c>
      <c r="J1472" t="s">
        <v>40</v>
      </c>
      <c r="K1472">
        <v>0</v>
      </c>
      <c r="L1472">
        <v>1</v>
      </c>
      <c r="M1472">
        <v>0</v>
      </c>
      <c r="N1472">
        <v>0</v>
      </c>
      <c r="O1472">
        <v>0</v>
      </c>
      <c r="P1472">
        <v>0</v>
      </c>
      <c r="Q1472">
        <v>0</v>
      </c>
      <c r="R1472" t="s">
        <v>43</v>
      </c>
      <c r="S1472">
        <v>0</v>
      </c>
      <c r="T1472">
        <v>0</v>
      </c>
      <c r="U1472">
        <v>0</v>
      </c>
      <c r="V1472">
        <v>0</v>
      </c>
      <c r="W1472">
        <v>0</v>
      </c>
      <c r="X1472">
        <v>0</v>
      </c>
      <c r="Y1472">
        <v>1</v>
      </c>
      <c r="Z1472">
        <v>0</v>
      </c>
      <c r="AA1472">
        <v>61.7</v>
      </c>
      <c r="AB1472">
        <v>59</v>
      </c>
      <c r="AC1472">
        <v>478</v>
      </c>
      <c r="AD1472">
        <v>6.1696107324914564</v>
      </c>
      <c r="AE1472">
        <f t="shared" si="67"/>
        <v>478.00000000000023</v>
      </c>
      <c r="AF1472">
        <v>6.2737088024073913</v>
      </c>
      <c r="AG1472">
        <f t="shared" si="68"/>
        <v>530.44103520664953</v>
      </c>
      <c r="AH1472">
        <v>-0.10409806991593484</v>
      </c>
      <c r="AI1472">
        <v>478</v>
      </c>
      <c r="AK1472">
        <v>1</v>
      </c>
      <c r="AL1472">
        <v>0</v>
      </c>
      <c r="AM1472">
        <v>3.97</v>
      </c>
      <c r="AN1472">
        <v>4</v>
      </c>
      <c r="AO1472">
        <v>2.46</v>
      </c>
    </row>
    <row r="1473" spans="1:41" x14ac:dyDescent="0.3">
      <c r="A1473">
        <v>1</v>
      </c>
      <c r="B1473">
        <v>0.5</v>
      </c>
      <c r="C1473">
        <f t="shared" si="66"/>
        <v>0.85862494972146253</v>
      </c>
      <c r="D1473" t="s">
        <v>46</v>
      </c>
      <c r="E1473">
        <v>0</v>
      </c>
      <c r="F1473">
        <v>0</v>
      </c>
      <c r="G1473">
        <v>0</v>
      </c>
      <c r="H1473">
        <v>1</v>
      </c>
      <c r="I1473">
        <v>0</v>
      </c>
      <c r="J1473" t="s">
        <v>47</v>
      </c>
      <c r="K1473">
        <v>0</v>
      </c>
      <c r="L1473">
        <v>0</v>
      </c>
      <c r="M1473">
        <v>0</v>
      </c>
      <c r="N1473">
        <v>1</v>
      </c>
      <c r="O1473">
        <v>0</v>
      </c>
      <c r="P1473">
        <v>0</v>
      </c>
      <c r="Q1473">
        <v>0</v>
      </c>
      <c r="R1473" t="s">
        <v>41</v>
      </c>
      <c r="S1473">
        <v>0</v>
      </c>
      <c r="T1473">
        <v>0</v>
      </c>
      <c r="U1473">
        <v>0</v>
      </c>
      <c r="V1473">
        <v>0</v>
      </c>
      <c r="W1473">
        <v>1</v>
      </c>
      <c r="X1473">
        <v>0</v>
      </c>
      <c r="Y1473">
        <v>0</v>
      </c>
      <c r="Z1473">
        <v>0</v>
      </c>
      <c r="AA1473">
        <v>59.7</v>
      </c>
      <c r="AB1473">
        <v>60</v>
      </c>
      <c r="AC1473">
        <v>1624</v>
      </c>
      <c r="AD1473">
        <v>7.3926475207216233</v>
      </c>
      <c r="AE1473">
        <f t="shared" si="67"/>
        <v>1624.0000000000002</v>
      </c>
      <c r="AF1473">
        <v>7.3396083499699536</v>
      </c>
      <c r="AG1473">
        <f t="shared" si="68"/>
        <v>1540.1088118698915</v>
      </c>
      <c r="AH1473">
        <v>5.3039170751669751E-2</v>
      </c>
      <c r="AI1473">
        <v>1624</v>
      </c>
      <c r="AK1473">
        <v>1</v>
      </c>
      <c r="AL1473">
        <v>0</v>
      </c>
      <c r="AM1473">
        <v>5.1100000000000003</v>
      </c>
      <c r="AN1473">
        <v>5.14</v>
      </c>
      <c r="AO1473">
        <v>3.06</v>
      </c>
    </row>
    <row r="1474" spans="1:41" x14ac:dyDescent="0.3">
      <c r="A1474">
        <v>1</v>
      </c>
      <c r="B1474">
        <v>0.5</v>
      </c>
      <c r="C1474">
        <f t="shared" si="66"/>
        <v>0.85862494972146253</v>
      </c>
      <c r="D1474" t="s">
        <v>46</v>
      </c>
      <c r="E1474">
        <v>0</v>
      </c>
      <c r="F1474">
        <v>0</v>
      </c>
      <c r="G1474">
        <v>0</v>
      </c>
      <c r="H1474">
        <v>1</v>
      </c>
      <c r="I1474">
        <v>0</v>
      </c>
      <c r="J1474" t="s">
        <v>47</v>
      </c>
      <c r="K1474">
        <v>0</v>
      </c>
      <c r="L1474">
        <v>0</v>
      </c>
      <c r="M1474">
        <v>0</v>
      </c>
      <c r="N1474">
        <v>1</v>
      </c>
      <c r="O1474">
        <v>0</v>
      </c>
      <c r="P1474">
        <v>0</v>
      </c>
      <c r="Q1474">
        <v>0</v>
      </c>
      <c r="R1474" t="s">
        <v>41</v>
      </c>
      <c r="S1474">
        <v>0</v>
      </c>
      <c r="T1474">
        <v>0</v>
      </c>
      <c r="U1474">
        <v>0</v>
      </c>
      <c r="V1474">
        <v>0</v>
      </c>
      <c r="W1474">
        <v>1</v>
      </c>
      <c r="X1474">
        <v>0</v>
      </c>
      <c r="Y1474">
        <v>0</v>
      </c>
      <c r="Z1474">
        <v>0</v>
      </c>
      <c r="AA1474">
        <v>62.5</v>
      </c>
      <c r="AB1474">
        <v>60</v>
      </c>
      <c r="AC1474">
        <v>1624</v>
      </c>
      <c r="AD1474">
        <v>7.3926475207216233</v>
      </c>
      <c r="AE1474">
        <f t="shared" si="67"/>
        <v>1624.0000000000002</v>
      </c>
      <c r="AF1474">
        <v>7.302725575895094</v>
      </c>
      <c r="AG1474">
        <f t="shared" si="68"/>
        <v>1484.3401007828957</v>
      </c>
      <c r="AH1474">
        <v>8.9921944826529376E-2</v>
      </c>
      <c r="AI1474">
        <v>1624</v>
      </c>
      <c r="AK1474">
        <v>1</v>
      </c>
      <c r="AL1474">
        <v>0</v>
      </c>
      <c r="AM1474">
        <v>5.0599999999999996</v>
      </c>
      <c r="AN1474">
        <v>5.08</v>
      </c>
      <c r="AO1474">
        <v>3.17</v>
      </c>
    </row>
    <row r="1475" spans="1:41" x14ac:dyDescent="0.3">
      <c r="A1475">
        <v>1</v>
      </c>
      <c r="B1475">
        <v>0.23</v>
      </c>
      <c r="C1475">
        <f t="shared" ref="C1475:C1538" si="69">(B1475^0.2199)</f>
        <v>0.72384228710528042</v>
      </c>
      <c r="D1475" t="s">
        <v>52</v>
      </c>
      <c r="E1475">
        <v>0</v>
      </c>
      <c r="F1475">
        <v>0</v>
      </c>
      <c r="G1475">
        <v>0</v>
      </c>
      <c r="H1475">
        <v>0</v>
      </c>
      <c r="I1475">
        <v>1</v>
      </c>
      <c r="J1475" t="s">
        <v>51</v>
      </c>
      <c r="K1475">
        <v>1</v>
      </c>
      <c r="L1475">
        <v>0</v>
      </c>
      <c r="M1475">
        <v>0</v>
      </c>
      <c r="N1475">
        <v>0</v>
      </c>
      <c r="O1475">
        <v>0</v>
      </c>
      <c r="P1475">
        <v>0</v>
      </c>
      <c r="Q1475">
        <v>0</v>
      </c>
      <c r="R1475" t="s">
        <v>39</v>
      </c>
      <c r="S1475">
        <v>0</v>
      </c>
      <c r="T1475">
        <v>0</v>
      </c>
      <c r="U1475">
        <v>0</v>
      </c>
      <c r="V1475">
        <v>0</v>
      </c>
      <c r="W1475">
        <v>0</v>
      </c>
      <c r="X1475">
        <v>0</v>
      </c>
      <c r="Y1475">
        <v>0</v>
      </c>
      <c r="Z1475">
        <v>1</v>
      </c>
      <c r="AA1475">
        <v>61</v>
      </c>
      <c r="AB1475">
        <v>59</v>
      </c>
      <c r="AC1475">
        <v>530</v>
      </c>
      <c r="AD1475">
        <v>6.2728770065461674</v>
      </c>
      <c r="AE1475">
        <f t="shared" ref="AE1475:AE1538" si="70">EXP(AD1475)</f>
        <v>530</v>
      </c>
      <c r="AF1475">
        <v>6.278140352026643</v>
      </c>
      <c r="AG1475">
        <f t="shared" ref="AG1475:AG1538" si="71">EXP(AF1475)</f>
        <v>532.7969272449476</v>
      </c>
      <c r="AH1475">
        <v>-5.2633454804755786E-3</v>
      </c>
      <c r="AI1475">
        <v>530</v>
      </c>
      <c r="AK1475">
        <v>1</v>
      </c>
      <c r="AL1475">
        <v>0</v>
      </c>
      <c r="AM1475">
        <v>3.95</v>
      </c>
      <c r="AN1475">
        <v>3.98</v>
      </c>
      <c r="AO1475">
        <v>2.42</v>
      </c>
    </row>
    <row r="1476" spans="1:41" x14ac:dyDescent="0.3">
      <c r="A1476">
        <v>1</v>
      </c>
      <c r="B1476">
        <v>0.41</v>
      </c>
      <c r="C1476">
        <f t="shared" si="69"/>
        <v>0.82196092099022677</v>
      </c>
      <c r="D1476" t="s">
        <v>37</v>
      </c>
      <c r="E1476">
        <v>0</v>
      </c>
      <c r="F1476">
        <v>0</v>
      </c>
      <c r="G1476">
        <v>1</v>
      </c>
      <c r="H1476">
        <v>0</v>
      </c>
      <c r="I1476">
        <v>0</v>
      </c>
      <c r="J1476" t="s">
        <v>40</v>
      </c>
      <c r="K1476">
        <v>0</v>
      </c>
      <c r="L1476">
        <v>1</v>
      </c>
      <c r="M1476">
        <v>0</v>
      </c>
      <c r="N1476">
        <v>0</v>
      </c>
      <c r="O1476">
        <v>0</v>
      </c>
      <c r="P1476">
        <v>0</v>
      </c>
      <c r="Q1476">
        <v>0</v>
      </c>
      <c r="R1476" t="s">
        <v>39</v>
      </c>
      <c r="S1476">
        <v>0</v>
      </c>
      <c r="T1476">
        <v>0</v>
      </c>
      <c r="U1476">
        <v>0</v>
      </c>
      <c r="V1476">
        <v>0</v>
      </c>
      <c r="W1476">
        <v>0</v>
      </c>
      <c r="X1476">
        <v>0</v>
      </c>
      <c r="Y1476">
        <v>0</v>
      </c>
      <c r="Z1476">
        <v>1</v>
      </c>
      <c r="AA1476">
        <v>62.3</v>
      </c>
      <c r="AB1476">
        <v>56</v>
      </c>
      <c r="AC1476">
        <v>1187</v>
      </c>
      <c r="AD1476">
        <v>7.0791843946096682</v>
      </c>
      <c r="AE1476">
        <f t="shared" si="70"/>
        <v>1187.0000000000002</v>
      </c>
      <c r="AF1476">
        <v>7.2514450473430401</v>
      </c>
      <c r="AG1476">
        <f t="shared" si="71"/>
        <v>1410.141097258123</v>
      </c>
      <c r="AH1476">
        <v>-0.17226065273337188</v>
      </c>
      <c r="AI1476">
        <v>1187</v>
      </c>
      <c r="AK1476">
        <v>1</v>
      </c>
      <c r="AL1476">
        <v>0</v>
      </c>
      <c r="AM1476">
        <v>4.75</v>
      </c>
      <c r="AN1476">
        <v>4.78</v>
      </c>
      <c r="AO1476">
        <v>2.97</v>
      </c>
    </row>
    <row r="1477" spans="1:41" x14ac:dyDescent="0.3">
      <c r="A1477">
        <v>1</v>
      </c>
      <c r="B1477">
        <v>0.31</v>
      </c>
      <c r="C1477">
        <f t="shared" si="69"/>
        <v>0.77294828243535307</v>
      </c>
      <c r="D1477" t="s">
        <v>37</v>
      </c>
      <c r="E1477">
        <v>0</v>
      </c>
      <c r="F1477">
        <v>0</v>
      </c>
      <c r="G1477">
        <v>1</v>
      </c>
      <c r="H1477">
        <v>0</v>
      </c>
      <c r="I1477">
        <v>0</v>
      </c>
      <c r="J1477" t="s">
        <v>51</v>
      </c>
      <c r="K1477">
        <v>1</v>
      </c>
      <c r="L1477">
        <v>0</v>
      </c>
      <c r="M1477">
        <v>0</v>
      </c>
      <c r="N1477">
        <v>0</v>
      </c>
      <c r="O1477">
        <v>0</v>
      </c>
      <c r="P1477">
        <v>0</v>
      </c>
      <c r="Q1477">
        <v>0</v>
      </c>
      <c r="R1477" t="s">
        <v>39</v>
      </c>
      <c r="S1477">
        <v>0</v>
      </c>
      <c r="T1477">
        <v>0</v>
      </c>
      <c r="U1477">
        <v>0</v>
      </c>
      <c r="V1477">
        <v>0</v>
      </c>
      <c r="W1477">
        <v>0</v>
      </c>
      <c r="X1477">
        <v>0</v>
      </c>
      <c r="Y1477">
        <v>0</v>
      </c>
      <c r="Z1477">
        <v>1</v>
      </c>
      <c r="AA1477">
        <v>62</v>
      </c>
      <c r="AB1477">
        <v>56</v>
      </c>
      <c r="AC1477">
        <v>982</v>
      </c>
      <c r="AD1477">
        <v>6.8895913083544658</v>
      </c>
      <c r="AE1477">
        <f t="shared" si="70"/>
        <v>981.99999999999989</v>
      </c>
      <c r="AF1477">
        <v>6.7976963519827311</v>
      </c>
      <c r="AG1477">
        <f t="shared" si="71"/>
        <v>895.78134803428259</v>
      </c>
      <c r="AH1477">
        <v>9.1894956371734615E-2</v>
      </c>
      <c r="AI1477">
        <v>982</v>
      </c>
      <c r="AK1477">
        <v>1</v>
      </c>
      <c r="AL1477">
        <v>0</v>
      </c>
      <c r="AM1477">
        <v>4.37</v>
      </c>
      <c r="AN1477">
        <v>4.34</v>
      </c>
      <c r="AO1477">
        <v>2.7</v>
      </c>
    </row>
    <row r="1478" spans="1:41" x14ac:dyDescent="0.3">
      <c r="A1478">
        <v>1</v>
      </c>
      <c r="B1478">
        <v>0.42</v>
      </c>
      <c r="C1478">
        <f t="shared" si="69"/>
        <v>0.82632809503848892</v>
      </c>
      <c r="D1478" t="s">
        <v>52</v>
      </c>
      <c r="E1478">
        <v>0</v>
      </c>
      <c r="F1478">
        <v>0</v>
      </c>
      <c r="G1478">
        <v>0</v>
      </c>
      <c r="H1478">
        <v>0</v>
      </c>
      <c r="I1478">
        <v>1</v>
      </c>
      <c r="J1478" t="s">
        <v>44</v>
      </c>
      <c r="K1478">
        <v>0</v>
      </c>
      <c r="L1478">
        <v>0</v>
      </c>
      <c r="M1478">
        <v>0</v>
      </c>
      <c r="N1478">
        <v>0</v>
      </c>
      <c r="O1478">
        <v>0</v>
      </c>
      <c r="P1478">
        <v>1</v>
      </c>
      <c r="Q1478">
        <v>0</v>
      </c>
      <c r="R1478" t="s">
        <v>39</v>
      </c>
      <c r="S1478">
        <v>0</v>
      </c>
      <c r="T1478">
        <v>0</v>
      </c>
      <c r="U1478">
        <v>0</v>
      </c>
      <c r="V1478">
        <v>0</v>
      </c>
      <c r="W1478">
        <v>0</v>
      </c>
      <c r="X1478">
        <v>0</v>
      </c>
      <c r="Y1478">
        <v>0</v>
      </c>
      <c r="Z1478">
        <v>1</v>
      </c>
      <c r="AA1478">
        <v>61.7</v>
      </c>
      <c r="AB1478">
        <v>55</v>
      </c>
      <c r="AC1478">
        <v>771</v>
      </c>
      <c r="AD1478">
        <v>6.6476883735633292</v>
      </c>
      <c r="AE1478">
        <f t="shared" si="70"/>
        <v>770.99999999999977</v>
      </c>
      <c r="AF1478">
        <v>6.8914551865650377</v>
      </c>
      <c r="AG1478">
        <f t="shared" si="71"/>
        <v>983.83203521766256</v>
      </c>
      <c r="AH1478">
        <v>-0.24376681300170855</v>
      </c>
      <c r="AI1478">
        <v>771</v>
      </c>
      <c r="AK1478">
        <v>1</v>
      </c>
      <c r="AL1478">
        <v>0</v>
      </c>
      <c r="AM1478">
        <v>4.8099999999999996</v>
      </c>
      <c r="AN1478">
        <v>4.8499999999999996</v>
      </c>
      <c r="AO1478">
        <v>2.98</v>
      </c>
    </row>
    <row r="1479" spans="1:41" x14ac:dyDescent="0.3">
      <c r="A1479">
        <v>1</v>
      </c>
      <c r="B1479">
        <v>0.5</v>
      </c>
      <c r="C1479">
        <f t="shared" si="69"/>
        <v>0.85862494972146253</v>
      </c>
      <c r="D1479" t="s">
        <v>34</v>
      </c>
      <c r="E1479">
        <v>0</v>
      </c>
      <c r="F1479">
        <v>1</v>
      </c>
      <c r="G1479">
        <v>0</v>
      </c>
      <c r="H1479">
        <v>0</v>
      </c>
      <c r="I1479">
        <v>0</v>
      </c>
      <c r="J1479" t="s">
        <v>40</v>
      </c>
      <c r="K1479">
        <v>0</v>
      </c>
      <c r="L1479">
        <v>1</v>
      </c>
      <c r="M1479">
        <v>0</v>
      </c>
      <c r="N1479">
        <v>0</v>
      </c>
      <c r="O1479">
        <v>0</v>
      </c>
      <c r="P1479">
        <v>0</v>
      </c>
      <c r="Q1479">
        <v>0</v>
      </c>
      <c r="R1479" t="s">
        <v>36</v>
      </c>
      <c r="S1479">
        <v>0</v>
      </c>
      <c r="T1479">
        <v>0</v>
      </c>
      <c r="U1479">
        <v>1</v>
      </c>
      <c r="V1479">
        <v>0</v>
      </c>
      <c r="W1479">
        <v>0</v>
      </c>
      <c r="X1479">
        <v>0</v>
      </c>
      <c r="Y1479">
        <v>0</v>
      </c>
      <c r="Z1479">
        <v>0</v>
      </c>
      <c r="AA1479">
        <v>61.8</v>
      </c>
      <c r="AB1479">
        <v>62</v>
      </c>
      <c r="AC1479">
        <v>1259</v>
      </c>
      <c r="AD1479">
        <v>7.1380730340443472</v>
      </c>
      <c r="AE1479">
        <f t="shared" si="70"/>
        <v>1259</v>
      </c>
      <c r="AF1479">
        <v>7.1709264947747524</v>
      </c>
      <c r="AG1479">
        <f t="shared" si="71"/>
        <v>1301.0494600973216</v>
      </c>
      <c r="AH1479">
        <v>-3.2853460730405182E-2</v>
      </c>
      <c r="AI1479">
        <v>1259</v>
      </c>
      <c r="AK1479">
        <v>1</v>
      </c>
      <c r="AL1479">
        <v>0</v>
      </c>
      <c r="AM1479">
        <v>5.05</v>
      </c>
      <c r="AN1479">
        <v>5.08</v>
      </c>
      <c r="AO1479">
        <v>3.13</v>
      </c>
    </row>
    <row r="1480" spans="1:41" x14ac:dyDescent="0.3">
      <c r="A1480">
        <v>1</v>
      </c>
      <c r="B1480">
        <v>0.38</v>
      </c>
      <c r="C1480">
        <f t="shared" si="69"/>
        <v>0.80834063819684221</v>
      </c>
      <c r="D1480" t="s">
        <v>46</v>
      </c>
      <c r="E1480">
        <v>0</v>
      </c>
      <c r="F1480">
        <v>0</v>
      </c>
      <c r="G1480">
        <v>0</v>
      </c>
      <c r="H1480">
        <v>1</v>
      </c>
      <c r="I1480">
        <v>0</v>
      </c>
      <c r="J1480" t="s">
        <v>40</v>
      </c>
      <c r="K1480">
        <v>0</v>
      </c>
      <c r="L1480">
        <v>1</v>
      </c>
      <c r="M1480">
        <v>0</v>
      </c>
      <c r="N1480">
        <v>0</v>
      </c>
      <c r="O1480">
        <v>0</v>
      </c>
      <c r="P1480">
        <v>0</v>
      </c>
      <c r="Q1480">
        <v>0</v>
      </c>
      <c r="R1480" t="s">
        <v>49</v>
      </c>
      <c r="S1480">
        <v>0</v>
      </c>
      <c r="T1480">
        <v>0</v>
      </c>
      <c r="U1480">
        <v>0</v>
      </c>
      <c r="V1480">
        <v>0</v>
      </c>
      <c r="W1480">
        <v>0</v>
      </c>
      <c r="X1480">
        <v>1</v>
      </c>
      <c r="Y1480">
        <v>0</v>
      </c>
      <c r="Z1480">
        <v>0</v>
      </c>
      <c r="AA1480">
        <v>62.2</v>
      </c>
      <c r="AB1480">
        <v>59</v>
      </c>
      <c r="AC1480">
        <v>866</v>
      </c>
      <c r="AD1480">
        <v>6.7638849085624351</v>
      </c>
      <c r="AE1480">
        <f t="shared" si="70"/>
        <v>865.99999999999989</v>
      </c>
      <c r="AF1480">
        <v>6.8717167351510415</v>
      </c>
      <c r="AG1480">
        <f t="shared" si="71"/>
        <v>964.60311326712167</v>
      </c>
      <c r="AH1480">
        <v>-0.10783182658860646</v>
      </c>
      <c r="AI1480">
        <v>866</v>
      </c>
      <c r="AK1480">
        <v>1</v>
      </c>
      <c r="AL1480">
        <v>0</v>
      </c>
      <c r="AM1480">
        <v>4.63</v>
      </c>
      <c r="AN1480">
        <v>4.67</v>
      </c>
      <c r="AO1480">
        <v>2.89</v>
      </c>
    </row>
    <row r="1481" spans="1:41" x14ac:dyDescent="0.3">
      <c r="A1481">
        <v>1</v>
      </c>
      <c r="B1481">
        <v>0.42</v>
      </c>
      <c r="C1481">
        <f t="shared" si="69"/>
        <v>0.82632809503848892</v>
      </c>
      <c r="D1481" t="s">
        <v>46</v>
      </c>
      <c r="E1481">
        <v>0</v>
      </c>
      <c r="F1481">
        <v>0</v>
      </c>
      <c r="G1481">
        <v>0</v>
      </c>
      <c r="H1481">
        <v>1</v>
      </c>
      <c r="I1481">
        <v>0</v>
      </c>
      <c r="J1481" t="s">
        <v>40</v>
      </c>
      <c r="K1481">
        <v>0</v>
      </c>
      <c r="L1481">
        <v>1</v>
      </c>
      <c r="M1481">
        <v>0</v>
      </c>
      <c r="N1481">
        <v>0</v>
      </c>
      <c r="O1481">
        <v>0</v>
      </c>
      <c r="P1481">
        <v>0</v>
      </c>
      <c r="Q1481">
        <v>0</v>
      </c>
      <c r="R1481" t="s">
        <v>36</v>
      </c>
      <c r="S1481">
        <v>0</v>
      </c>
      <c r="T1481">
        <v>0</v>
      </c>
      <c r="U1481">
        <v>1</v>
      </c>
      <c r="V1481">
        <v>0</v>
      </c>
      <c r="W1481">
        <v>0</v>
      </c>
      <c r="X1481">
        <v>0</v>
      </c>
      <c r="Y1481">
        <v>0</v>
      </c>
      <c r="Z1481">
        <v>0</v>
      </c>
      <c r="AA1481">
        <v>62.7</v>
      </c>
      <c r="AB1481">
        <v>57</v>
      </c>
      <c r="AC1481">
        <v>992</v>
      </c>
      <c r="AD1481">
        <v>6.8997231072848724</v>
      </c>
      <c r="AE1481">
        <f t="shared" si="70"/>
        <v>991.99999999999955</v>
      </c>
      <c r="AF1481">
        <v>6.8662819028638946</v>
      </c>
      <c r="AG1481">
        <f t="shared" si="71"/>
        <v>959.37487728475196</v>
      </c>
      <c r="AH1481">
        <v>3.3441204420977755E-2</v>
      </c>
      <c r="AI1481">
        <v>992</v>
      </c>
      <c r="AK1481">
        <v>1</v>
      </c>
      <c r="AL1481">
        <v>0</v>
      </c>
      <c r="AM1481">
        <v>4.83</v>
      </c>
      <c r="AN1481">
        <v>4.7699999999999996</v>
      </c>
      <c r="AO1481">
        <v>3.01</v>
      </c>
    </row>
    <row r="1482" spans="1:41" x14ac:dyDescent="0.3">
      <c r="A1482">
        <v>1</v>
      </c>
      <c r="B1482">
        <v>0.55000000000000004</v>
      </c>
      <c r="C1482">
        <f t="shared" si="69"/>
        <v>0.8768105272065233</v>
      </c>
      <c r="D1482" t="s">
        <v>46</v>
      </c>
      <c r="E1482">
        <v>0</v>
      </c>
      <c r="F1482">
        <v>0</v>
      </c>
      <c r="G1482">
        <v>0</v>
      </c>
      <c r="H1482">
        <v>1</v>
      </c>
      <c r="I1482">
        <v>0</v>
      </c>
      <c r="J1482" t="s">
        <v>40</v>
      </c>
      <c r="K1482">
        <v>0</v>
      </c>
      <c r="L1482">
        <v>1</v>
      </c>
      <c r="M1482">
        <v>0</v>
      </c>
      <c r="N1482">
        <v>0</v>
      </c>
      <c r="O1482">
        <v>0</v>
      </c>
      <c r="P1482">
        <v>0</v>
      </c>
      <c r="Q1482">
        <v>0</v>
      </c>
      <c r="R1482" t="s">
        <v>49</v>
      </c>
      <c r="S1482">
        <v>0</v>
      </c>
      <c r="T1482">
        <v>0</v>
      </c>
      <c r="U1482">
        <v>0</v>
      </c>
      <c r="V1482">
        <v>0</v>
      </c>
      <c r="W1482">
        <v>0</v>
      </c>
      <c r="X1482">
        <v>1</v>
      </c>
      <c r="Y1482">
        <v>0</v>
      </c>
      <c r="Z1482">
        <v>0</v>
      </c>
      <c r="AA1482">
        <v>59.1</v>
      </c>
      <c r="AB1482">
        <v>60</v>
      </c>
      <c r="AC1482">
        <v>1664</v>
      </c>
      <c r="AD1482">
        <v>7.4169796213811541</v>
      </c>
      <c r="AE1482">
        <f t="shared" si="70"/>
        <v>1664.0000000000002</v>
      </c>
      <c r="AF1482">
        <v>7.526919971650889</v>
      </c>
      <c r="AG1482">
        <f t="shared" si="71"/>
        <v>1857.3759139668718</v>
      </c>
      <c r="AH1482">
        <v>-0.10994035026973492</v>
      </c>
      <c r="AI1482">
        <v>1664</v>
      </c>
      <c r="AK1482">
        <v>1</v>
      </c>
      <c r="AL1482">
        <v>0</v>
      </c>
      <c r="AM1482">
        <v>5.35</v>
      </c>
      <c r="AN1482">
        <v>5.31</v>
      </c>
      <c r="AO1482">
        <v>3.15</v>
      </c>
    </row>
    <row r="1483" spans="1:41" x14ac:dyDescent="0.3">
      <c r="A1483">
        <v>1</v>
      </c>
      <c r="B1483">
        <v>0.43</v>
      </c>
      <c r="C1483">
        <f t="shared" si="69"/>
        <v>0.83061489223310514</v>
      </c>
      <c r="D1483" t="s">
        <v>37</v>
      </c>
      <c r="E1483">
        <v>0</v>
      </c>
      <c r="F1483">
        <v>0</v>
      </c>
      <c r="G1483">
        <v>1</v>
      </c>
      <c r="H1483">
        <v>0</v>
      </c>
      <c r="I1483">
        <v>0</v>
      </c>
      <c r="J1483" t="s">
        <v>40</v>
      </c>
      <c r="K1483">
        <v>0</v>
      </c>
      <c r="L1483">
        <v>1</v>
      </c>
      <c r="M1483">
        <v>0</v>
      </c>
      <c r="N1483">
        <v>0</v>
      </c>
      <c r="O1483">
        <v>0</v>
      </c>
      <c r="P1483">
        <v>0</v>
      </c>
      <c r="Q1483">
        <v>0</v>
      </c>
      <c r="R1483" t="s">
        <v>45</v>
      </c>
      <c r="S1483">
        <v>0</v>
      </c>
      <c r="T1483">
        <v>0</v>
      </c>
      <c r="U1483">
        <v>0</v>
      </c>
      <c r="V1483">
        <v>1</v>
      </c>
      <c r="W1483">
        <v>0</v>
      </c>
      <c r="X1483">
        <v>0</v>
      </c>
      <c r="Y1483">
        <v>0</v>
      </c>
      <c r="Z1483">
        <v>0</v>
      </c>
      <c r="AA1483">
        <v>61.9</v>
      </c>
      <c r="AB1483">
        <v>57</v>
      </c>
      <c r="AC1483">
        <v>716</v>
      </c>
      <c r="AD1483">
        <v>6.5736801669606457</v>
      </c>
      <c r="AE1483">
        <f t="shared" si="70"/>
        <v>716.00000000000011</v>
      </c>
      <c r="AF1483">
        <v>6.7980051445322953</v>
      </c>
      <c r="AG1483">
        <f t="shared" si="71"/>
        <v>896.05800135263758</v>
      </c>
      <c r="AH1483">
        <v>-0.2243249775716496</v>
      </c>
      <c r="AI1483">
        <v>716</v>
      </c>
      <c r="AK1483">
        <v>1</v>
      </c>
      <c r="AL1483">
        <v>0</v>
      </c>
      <c r="AM1483">
        <v>4.83</v>
      </c>
      <c r="AN1483">
        <v>4.8600000000000003</v>
      </c>
      <c r="AO1483">
        <v>3</v>
      </c>
    </row>
    <row r="1484" spans="1:41" x14ac:dyDescent="0.3">
      <c r="A1484">
        <v>1</v>
      </c>
      <c r="B1484">
        <v>0.7</v>
      </c>
      <c r="C1484">
        <f t="shared" si="69"/>
        <v>0.9245641699070527</v>
      </c>
      <c r="D1484" t="s">
        <v>52</v>
      </c>
      <c r="E1484">
        <v>0</v>
      </c>
      <c r="F1484">
        <v>0</v>
      </c>
      <c r="G1484">
        <v>0</v>
      </c>
      <c r="H1484">
        <v>0</v>
      </c>
      <c r="I1484">
        <v>1</v>
      </c>
      <c r="J1484" t="s">
        <v>47</v>
      </c>
      <c r="K1484">
        <v>0</v>
      </c>
      <c r="L1484">
        <v>0</v>
      </c>
      <c r="M1484">
        <v>0</v>
      </c>
      <c r="N1484">
        <v>1</v>
      </c>
      <c r="O1484">
        <v>0</v>
      </c>
      <c r="P1484">
        <v>0</v>
      </c>
      <c r="Q1484">
        <v>0</v>
      </c>
      <c r="R1484" t="s">
        <v>41</v>
      </c>
      <c r="S1484">
        <v>0</v>
      </c>
      <c r="T1484">
        <v>0</v>
      </c>
      <c r="U1484">
        <v>0</v>
      </c>
      <c r="V1484">
        <v>0</v>
      </c>
      <c r="W1484">
        <v>1</v>
      </c>
      <c r="X1484">
        <v>0</v>
      </c>
      <c r="Y1484">
        <v>0</v>
      </c>
      <c r="Z1484">
        <v>0</v>
      </c>
      <c r="AA1484">
        <v>61.6</v>
      </c>
      <c r="AB1484">
        <v>57</v>
      </c>
      <c r="AC1484">
        <v>3127</v>
      </c>
      <c r="AD1484">
        <v>8.0478293574578412</v>
      </c>
      <c r="AE1484">
        <f t="shared" si="70"/>
        <v>3127</v>
      </c>
      <c r="AF1484">
        <v>7.8950984224563836</v>
      </c>
      <c r="AG1484">
        <f t="shared" si="71"/>
        <v>2684.0937386320247</v>
      </c>
      <c r="AH1484">
        <v>0.15273093500145762</v>
      </c>
      <c r="AI1484">
        <v>3127</v>
      </c>
      <c r="AK1484">
        <v>1</v>
      </c>
      <c r="AL1484">
        <v>0</v>
      </c>
      <c r="AM1484">
        <v>5.69</v>
      </c>
      <c r="AN1484">
        <v>5.73</v>
      </c>
      <c r="AO1484">
        <v>3.52</v>
      </c>
    </row>
    <row r="1485" spans="1:41" x14ac:dyDescent="0.3">
      <c r="A1485">
        <v>1</v>
      </c>
      <c r="B1485">
        <v>0.9</v>
      </c>
      <c r="C1485">
        <f t="shared" si="69"/>
        <v>0.97709755787710961</v>
      </c>
      <c r="D1485" t="s">
        <v>52</v>
      </c>
      <c r="E1485">
        <v>0</v>
      </c>
      <c r="F1485">
        <v>0</v>
      </c>
      <c r="G1485">
        <v>0</v>
      </c>
      <c r="H1485">
        <v>0</v>
      </c>
      <c r="I1485">
        <v>1</v>
      </c>
      <c r="J1485" t="s">
        <v>38</v>
      </c>
      <c r="K1485">
        <v>0</v>
      </c>
      <c r="L1485">
        <v>0</v>
      </c>
      <c r="M1485">
        <v>0</v>
      </c>
      <c r="N1485">
        <v>0</v>
      </c>
      <c r="O1485">
        <v>1</v>
      </c>
      <c r="P1485">
        <v>0</v>
      </c>
      <c r="Q1485">
        <v>0</v>
      </c>
      <c r="R1485" t="s">
        <v>41</v>
      </c>
      <c r="S1485">
        <v>0</v>
      </c>
      <c r="T1485">
        <v>0</v>
      </c>
      <c r="U1485">
        <v>0</v>
      </c>
      <c r="V1485">
        <v>0</v>
      </c>
      <c r="W1485">
        <v>1</v>
      </c>
      <c r="X1485">
        <v>0</v>
      </c>
      <c r="Y1485">
        <v>0</v>
      </c>
      <c r="Z1485">
        <v>0</v>
      </c>
      <c r="AA1485">
        <v>62.5</v>
      </c>
      <c r="AB1485">
        <v>58</v>
      </c>
      <c r="AC1485">
        <v>4428</v>
      </c>
      <c r="AD1485">
        <v>8.395703293828527</v>
      </c>
      <c r="AE1485">
        <f t="shared" si="70"/>
        <v>4427.9999999999973</v>
      </c>
      <c r="AF1485">
        <v>8.3227058419939155</v>
      </c>
      <c r="AG1485">
        <f t="shared" si="71"/>
        <v>4116.2829643106234</v>
      </c>
      <c r="AH1485">
        <v>7.2997451834611482E-2</v>
      </c>
      <c r="AI1485">
        <v>4428</v>
      </c>
      <c r="AK1485">
        <v>1</v>
      </c>
      <c r="AL1485">
        <v>0</v>
      </c>
      <c r="AM1485">
        <v>6.09</v>
      </c>
      <c r="AN1485">
        <v>6.13</v>
      </c>
      <c r="AO1485">
        <v>3.82</v>
      </c>
    </row>
    <row r="1486" spans="1:41" x14ac:dyDescent="0.3">
      <c r="A1486">
        <v>1</v>
      </c>
      <c r="B1486">
        <v>0.62</v>
      </c>
      <c r="C1486">
        <f t="shared" si="69"/>
        <v>0.90021642474528274</v>
      </c>
      <c r="D1486" t="s">
        <v>37</v>
      </c>
      <c r="E1486">
        <v>0</v>
      </c>
      <c r="F1486">
        <v>0</v>
      </c>
      <c r="G1486">
        <v>1</v>
      </c>
      <c r="H1486">
        <v>0</v>
      </c>
      <c r="I1486">
        <v>0</v>
      </c>
      <c r="J1486" t="s">
        <v>47</v>
      </c>
      <c r="K1486">
        <v>0</v>
      </c>
      <c r="L1486">
        <v>0</v>
      </c>
      <c r="M1486">
        <v>0</v>
      </c>
      <c r="N1486">
        <v>1</v>
      </c>
      <c r="O1486">
        <v>0</v>
      </c>
      <c r="P1486">
        <v>0</v>
      </c>
      <c r="Q1486">
        <v>0</v>
      </c>
      <c r="R1486" t="s">
        <v>39</v>
      </c>
      <c r="S1486">
        <v>0</v>
      </c>
      <c r="T1486">
        <v>0</v>
      </c>
      <c r="U1486">
        <v>0</v>
      </c>
      <c r="V1486">
        <v>0</v>
      </c>
      <c r="W1486">
        <v>0</v>
      </c>
      <c r="X1486">
        <v>0</v>
      </c>
      <c r="Y1486">
        <v>0</v>
      </c>
      <c r="Z1486">
        <v>1</v>
      </c>
      <c r="AA1486">
        <v>61.6</v>
      </c>
      <c r="AB1486">
        <v>56</v>
      </c>
      <c r="AC1486">
        <v>2861</v>
      </c>
      <c r="AD1486">
        <v>7.95892649305011</v>
      </c>
      <c r="AE1486">
        <f t="shared" si="70"/>
        <v>2860.9999999999991</v>
      </c>
      <c r="AF1486">
        <v>7.8703252551342651</v>
      </c>
      <c r="AG1486">
        <f t="shared" si="71"/>
        <v>2618.4171033066541</v>
      </c>
      <c r="AH1486">
        <v>8.8601237915844955E-2</v>
      </c>
      <c r="AI1486">
        <v>2861</v>
      </c>
      <c r="AK1486">
        <v>1</v>
      </c>
      <c r="AL1486">
        <v>0</v>
      </c>
      <c r="AM1486">
        <v>5.48</v>
      </c>
      <c r="AN1486">
        <v>5.51</v>
      </c>
      <c r="AO1486">
        <v>3.38</v>
      </c>
    </row>
    <row r="1487" spans="1:41" x14ac:dyDescent="0.3">
      <c r="A1487">
        <v>1</v>
      </c>
      <c r="B1487">
        <v>0.47</v>
      </c>
      <c r="C1487">
        <f t="shared" si="69"/>
        <v>0.84702127525329496</v>
      </c>
      <c r="D1487" t="s">
        <v>46</v>
      </c>
      <c r="E1487">
        <v>0</v>
      </c>
      <c r="F1487">
        <v>0</v>
      </c>
      <c r="G1487">
        <v>0</v>
      </c>
      <c r="H1487">
        <v>1</v>
      </c>
      <c r="I1487">
        <v>0</v>
      </c>
      <c r="J1487" t="s">
        <v>47</v>
      </c>
      <c r="K1487">
        <v>0</v>
      </c>
      <c r="L1487">
        <v>0</v>
      </c>
      <c r="M1487">
        <v>0</v>
      </c>
      <c r="N1487">
        <v>1</v>
      </c>
      <c r="O1487">
        <v>0</v>
      </c>
      <c r="P1487">
        <v>0</v>
      </c>
      <c r="Q1487">
        <v>0</v>
      </c>
      <c r="R1487" t="s">
        <v>49</v>
      </c>
      <c r="S1487">
        <v>0</v>
      </c>
      <c r="T1487">
        <v>0</v>
      </c>
      <c r="U1487">
        <v>0</v>
      </c>
      <c r="V1487">
        <v>0</v>
      </c>
      <c r="W1487">
        <v>0</v>
      </c>
      <c r="X1487">
        <v>1</v>
      </c>
      <c r="Y1487">
        <v>0</v>
      </c>
      <c r="Z1487">
        <v>0</v>
      </c>
      <c r="AA1487">
        <v>61.8</v>
      </c>
      <c r="AB1487">
        <v>60</v>
      </c>
      <c r="AC1487">
        <v>1102</v>
      </c>
      <c r="AD1487">
        <v>7.0048819897128594</v>
      </c>
      <c r="AE1487">
        <f t="shared" si="70"/>
        <v>1101.9999999999995</v>
      </c>
      <c r="AF1487">
        <v>7.1316283602961388</v>
      </c>
      <c r="AG1487">
        <f t="shared" si="71"/>
        <v>1250.9122452144063</v>
      </c>
      <c r="AH1487">
        <v>-0.12674637058327942</v>
      </c>
      <c r="AI1487">
        <v>1102</v>
      </c>
      <c r="AK1487">
        <v>1</v>
      </c>
      <c r="AL1487">
        <v>0</v>
      </c>
      <c r="AM1487">
        <v>4.9800000000000004</v>
      </c>
      <c r="AN1487">
        <v>4.95</v>
      </c>
      <c r="AO1487">
        <v>3.07</v>
      </c>
    </row>
    <row r="1488" spans="1:41" x14ac:dyDescent="0.3">
      <c r="A1488">
        <v>1</v>
      </c>
      <c r="B1488">
        <v>0.42</v>
      </c>
      <c r="C1488">
        <f t="shared" si="69"/>
        <v>0.82632809503848892</v>
      </c>
      <c r="D1488" t="s">
        <v>52</v>
      </c>
      <c r="E1488">
        <v>0</v>
      </c>
      <c r="F1488">
        <v>0</v>
      </c>
      <c r="G1488">
        <v>0</v>
      </c>
      <c r="H1488">
        <v>0</v>
      </c>
      <c r="I1488">
        <v>1</v>
      </c>
      <c r="J1488" t="s">
        <v>51</v>
      </c>
      <c r="K1488">
        <v>1</v>
      </c>
      <c r="L1488">
        <v>0</v>
      </c>
      <c r="M1488">
        <v>0</v>
      </c>
      <c r="N1488">
        <v>0</v>
      </c>
      <c r="O1488">
        <v>0</v>
      </c>
      <c r="P1488">
        <v>0</v>
      </c>
      <c r="Q1488">
        <v>0</v>
      </c>
      <c r="R1488" t="s">
        <v>36</v>
      </c>
      <c r="S1488">
        <v>0</v>
      </c>
      <c r="T1488">
        <v>0</v>
      </c>
      <c r="U1488">
        <v>1</v>
      </c>
      <c r="V1488">
        <v>0</v>
      </c>
      <c r="W1488">
        <v>0</v>
      </c>
      <c r="X1488">
        <v>0</v>
      </c>
      <c r="Y1488">
        <v>0</v>
      </c>
      <c r="Z1488">
        <v>0</v>
      </c>
      <c r="AA1488">
        <v>60.2</v>
      </c>
      <c r="AB1488">
        <v>58</v>
      </c>
      <c r="AC1488">
        <v>723</v>
      </c>
      <c r="AD1488">
        <v>6.5834092221587648</v>
      </c>
      <c r="AE1488">
        <f t="shared" si="70"/>
        <v>723.00000000000011</v>
      </c>
      <c r="AF1488">
        <v>6.9216927195257067</v>
      </c>
      <c r="AG1488">
        <f t="shared" si="71"/>
        <v>1014.0350194745242</v>
      </c>
      <c r="AH1488">
        <v>-0.33828349736694197</v>
      </c>
      <c r="AI1488">
        <v>723</v>
      </c>
      <c r="AK1488">
        <v>1</v>
      </c>
      <c r="AL1488">
        <v>0</v>
      </c>
      <c r="AM1488">
        <v>4.8499999999999996</v>
      </c>
      <c r="AN1488">
        <v>4.8899999999999997</v>
      </c>
      <c r="AO1488">
        <v>2.93</v>
      </c>
    </row>
    <row r="1489" spans="1:41" x14ac:dyDescent="0.3">
      <c r="A1489">
        <v>1</v>
      </c>
      <c r="B1489">
        <v>0.9</v>
      </c>
      <c r="C1489">
        <f t="shared" si="69"/>
        <v>0.97709755787710961</v>
      </c>
      <c r="D1489" t="s">
        <v>37</v>
      </c>
      <c r="E1489">
        <v>0</v>
      </c>
      <c r="F1489">
        <v>0</v>
      </c>
      <c r="G1489">
        <v>1</v>
      </c>
      <c r="H1489">
        <v>0</v>
      </c>
      <c r="I1489">
        <v>0</v>
      </c>
      <c r="J1489" t="s">
        <v>51</v>
      </c>
      <c r="K1489">
        <v>1</v>
      </c>
      <c r="L1489">
        <v>0</v>
      </c>
      <c r="M1489">
        <v>0</v>
      </c>
      <c r="N1489">
        <v>0</v>
      </c>
      <c r="O1489">
        <v>0</v>
      </c>
      <c r="P1489">
        <v>0</v>
      </c>
      <c r="Q1489">
        <v>0</v>
      </c>
      <c r="R1489" t="s">
        <v>36</v>
      </c>
      <c r="S1489">
        <v>0</v>
      </c>
      <c r="T1489">
        <v>0</v>
      </c>
      <c r="U1489">
        <v>1</v>
      </c>
      <c r="V1489">
        <v>0</v>
      </c>
      <c r="W1489">
        <v>0</v>
      </c>
      <c r="X1489">
        <v>0</v>
      </c>
      <c r="Y1489">
        <v>0</v>
      </c>
      <c r="Z1489">
        <v>0</v>
      </c>
      <c r="AA1489">
        <v>60.7</v>
      </c>
      <c r="AB1489">
        <v>57</v>
      </c>
      <c r="AC1489">
        <v>4304</v>
      </c>
      <c r="AD1489">
        <v>8.3673001018416198</v>
      </c>
      <c r="AE1489">
        <f t="shared" si="70"/>
        <v>4303.9999999999973</v>
      </c>
      <c r="AF1489">
        <v>8.3784528950769932</v>
      </c>
      <c r="AG1489">
        <f t="shared" si="71"/>
        <v>4352.2702960608558</v>
      </c>
      <c r="AH1489">
        <v>-1.1152793235373437E-2</v>
      </c>
      <c r="AI1489">
        <v>4304</v>
      </c>
      <c r="AK1489">
        <v>1</v>
      </c>
      <c r="AL1489">
        <v>0</v>
      </c>
      <c r="AM1489">
        <v>6.23</v>
      </c>
      <c r="AN1489">
        <v>6.16</v>
      </c>
      <c r="AO1489">
        <v>3.76</v>
      </c>
    </row>
    <row r="1490" spans="1:41" x14ac:dyDescent="0.3">
      <c r="A1490">
        <v>1</v>
      </c>
      <c r="B1490">
        <v>0.71</v>
      </c>
      <c r="C1490">
        <f t="shared" si="69"/>
        <v>0.92745257402238301</v>
      </c>
      <c r="D1490" t="s">
        <v>52</v>
      </c>
      <c r="E1490">
        <v>0</v>
      </c>
      <c r="F1490">
        <v>0</v>
      </c>
      <c r="G1490">
        <v>0</v>
      </c>
      <c r="H1490">
        <v>0</v>
      </c>
      <c r="I1490">
        <v>1</v>
      </c>
      <c r="J1490" t="s">
        <v>47</v>
      </c>
      <c r="K1490">
        <v>0</v>
      </c>
      <c r="L1490">
        <v>0</v>
      </c>
      <c r="M1490">
        <v>0</v>
      </c>
      <c r="N1490">
        <v>1</v>
      </c>
      <c r="O1490">
        <v>0</v>
      </c>
      <c r="P1490">
        <v>0</v>
      </c>
      <c r="Q1490">
        <v>0</v>
      </c>
      <c r="R1490" t="s">
        <v>45</v>
      </c>
      <c r="S1490">
        <v>0</v>
      </c>
      <c r="T1490">
        <v>0</v>
      </c>
      <c r="U1490">
        <v>0</v>
      </c>
      <c r="V1490">
        <v>1</v>
      </c>
      <c r="W1490">
        <v>0</v>
      </c>
      <c r="X1490">
        <v>0</v>
      </c>
      <c r="Y1490">
        <v>0</v>
      </c>
      <c r="Z1490">
        <v>0</v>
      </c>
      <c r="AA1490">
        <v>63</v>
      </c>
      <c r="AB1490">
        <v>56</v>
      </c>
      <c r="AC1490">
        <v>1993</v>
      </c>
      <c r="AD1490">
        <v>7.5973963202127948</v>
      </c>
      <c r="AE1490">
        <f t="shared" si="70"/>
        <v>1993</v>
      </c>
      <c r="AF1490">
        <v>7.5588951875702826</v>
      </c>
      <c r="AG1490">
        <f t="shared" si="71"/>
        <v>1917.7256154476675</v>
      </c>
      <c r="AH1490">
        <v>3.8501132642512204E-2</v>
      </c>
      <c r="AI1490">
        <v>1993</v>
      </c>
      <c r="AK1490">
        <v>1</v>
      </c>
      <c r="AL1490">
        <v>0</v>
      </c>
      <c r="AM1490">
        <v>5.62</v>
      </c>
      <c r="AN1490">
        <v>5.65</v>
      </c>
      <c r="AO1490">
        <v>3.55</v>
      </c>
    </row>
    <row r="1491" spans="1:41" x14ac:dyDescent="0.3">
      <c r="A1491">
        <v>1</v>
      </c>
      <c r="B1491">
        <v>0.41</v>
      </c>
      <c r="C1491">
        <f t="shared" si="69"/>
        <v>0.82196092099022677</v>
      </c>
      <c r="D1491" t="s">
        <v>46</v>
      </c>
      <c r="E1491">
        <v>0</v>
      </c>
      <c r="F1491">
        <v>0</v>
      </c>
      <c r="G1491">
        <v>0</v>
      </c>
      <c r="H1491">
        <v>1</v>
      </c>
      <c r="I1491">
        <v>0</v>
      </c>
      <c r="J1491" t="s">
        <v>48</v>
      </c>
      <c r="K1491">
        <v>0</v>
      </c>
      <c r="L1491">
        <v>0</v>
      </c>
      <c r="M1491">
        <v>1</v>
      </c>
      <c r="N1491">
        <v>0</v>
      </c>
      <c r="O1491">
        <v>0</v>
      </c>
      <c r="P1491">
        <v>0</v>
      </c>
      <c r="Q1491">
        <v>0</v>
      </c>
      <c r="R1491" t="s">
        <v>39</v>
      </c>
      <c r="S1491">
        <v>0</v>
      </c>
      <c r="T1491">
        <v>0</v>
      </c>
      <c r="U1491">
        <v>0</v>
      </c>
      <c r="V1491">
        <v>0</v>
      </c>
      <c r="W1491">
        <v>0</v>
      </c>
      <c r="X1491">
        <v>0</v>
      </c>
      <c r="Y1491">
        <v>0</v>
      </c>
      <c r="Z1491">
        <v>1</v>
      </c>
      <c r="AA1491">
        <v>60.3</v>
      </c>
      <c r="AB1491">
        <v>58</v>
      </c>
      <c r="AC1491">
        <v>1192</v>
      </c>
      <c r="AD1491">
        <v>7.0833878476252954</v>
      </c>
      <c r="AE1491">
        <f t="shared" si="70"/>
        <v>1192.0000000000005</v>
      </c>
      <c r="AF1491">
        <v>7.1615313309448858</v>
      </c>
      <c r="AG1491">
        <f t="shared" si="71"/>
        <v>1288.8831290978842</v>
      </c>
      <c r="AH1491">
        <v>-7.8143483319590423E-2</v>
      </c>
      <c r="AI1491">
        <v>1192</v>
      </c>
      <c r="AK1491">
        <v>1</v>
      </c>
      <c r="AL1491">
        <v>0</v>
      </c>
      <c r="AM1491">
        <v>4.83</v>
      </c>
      <c r="AN1491">
        <v>4.79</v>
      </c>
      <c r="AO1491">
        <v>2.9</v>
      </c>
    </row>
    <row r="1492" spans="1:41" x14ac:dyDescent="0.3">
      <c r="A1492">
        <v>1</v>
      </c>
      <c r="B1492">
        <v>0.31</v>
      </c>
      <c r="C1492">
        <f t="shared" si="69"/>
        <v>0.77294828243535307</v>
      </c>
      <c r="D1492" t="s">
        <v>46</v>
      </c>
      <c r="E1492">
        <v>0</v>
      </c>
      <c r="F1492">
        <v>0</v>
      </c>
      <c r="G1492">
        <v>0</v>
      </c>
      <c r="H1492">
        <v>1</v>
      </c>
      <c r="I1492">
        <v>0</v>
      </c>
      <c r="J1492" t="s">
        <v>47</v>
      </c>
      <c r="K1492">
        <v>0</v>
      </c>
      <c r="L1492">
        <v>0</v>
      </c>
      <c r="M1492">
        <v>0</v>
      </c>
      <c r="N1492">
        <v>1</v>
      </c>
      <c r="O1492">
        <v>0</v>
      </c>
      <c r="P1492">
        <v>0</v>
      </c>
      <c r="Q1492">
        <v>0</v>
      </c>
      <c r="R1492" t="s">
        <v>45</v>
      </c>
      <c r="S1492">
        <v>0</v>
      </c>
      <c r="T1492">
        <v>0</v>
      </c>
      <c r="U1492">
        <v>0</v>
      </c>
      <c r="V1492">
        <v>1</v>
      </c>
      <c r="W1492">
        <v>0</v>
      </c>
      <c r="X1492">
        <v>0</v>
      </c>
      <c r="Y1492">
        <v>0</v>
      </c>
      <c r="Z1492">
        <v>0</v>
      </c>
      <c r="AA1492">
        <v>60.3</v>
      </c>
      <c r="AB1492">
        <v>59</v>
      </c>
      <c r="AC1492">
        <v>408</v>
      </c>
      <c r="AD1492">
        <v>6.0112671744041615</v>
      </c>
      <c r="AE1492">
        <f t="shared" si="70"/>
        <v>407.99999999999989</v>
      </c>
      <c r="AF1492">
        <v>6.1127331270040344</v>
      </c>
      <c r="AG1492">
        <f t="shared" si="71"/>
        <v>451.57123161576158</v>
      </c>
      <c r="AH1492">
        <v>-0.1014659525998729</v>
      </c>
      <c r="AI1492">
        <v>408</v>
      </c>
      <c r="AK1492">
        <v>1</v>
      </c>
      <c r="AL1492">
        <v>0</v>
      </c>
      <c r="AM1492">
        <v>4.3499999999999996</v>
      </c>
      <c r="AN1492">
        <v>4.37</v>
      </c>
      <c r="AO1492">
        <v>2.63</v>
      </c>
    </row>
    <row r="1493" spans="1:41" x14ac:dyDescent="0.3">
      <c r="A1493">
        <v>1</v>
      </c>
      <c r="B1493">
        <v>0.3</v>
      </c>
      <c r="C1493">
        <f t="shared" si="69"/>
        <v>0.76739499771787789</v>
      </c>
      <c r="D1493" t="s">
        <v>46</v>
      </c>
      <c r="E1493">
        <v>0</v>
      </c>
      <c r="F1493">
        <v>0</v>
      </c>
      <c r="G1493">
        <v>0</v>
      </c>
      <c r="H1493">
        <v>1</v>
      </c>
      <c r="I1493">
        <v>0</v>
      </c>
      <c r="J1493" t="s">
        <v>38</v>
      </c>
      <c r="K1493">
        <v>0</v>
      </c>
      <c r="L1493">
        <v>0</v>
      </c>
      <c r="M1493">
        <v>0</v>
      </c>
      <c r="N1493">
        <v>0</v>
      </c>
      <c r="O1493">
        <v>1</v>
      </c>
      <c r="P1493">
        <v>0</v>
      </c>
      <c r="Q1493">
        <v>0</v>
      </c>
      <c r="R1493" t="s">
        <v>43</v>
      </c>
      <c r="S1493">
        <v>0</v>
      </c>
      <c r="T1493">
        <v>0</v>
      </c>
      <c r="U1493">
        <v>0</v>
      </c>
      <c r="V1493">
        <v>0</v>
      </c>
      <c r="W1493">
        <v>0</v>
      </c>
      <c r="X1493">
        <v>0</v>
      </c>
      <c r="Y1493">
        <v>1</v>
      </c>
      <c r="Z1493">
        <v>0</v>
      </c>
      <c r="AA1493">
        <v>61.8</v>
      </c>
      <c r="AB1493">
        <v>58</v>
      </c>
      <c r="AC1493">
        <v>684</v>
      </c>
      <c r="AD1493">
        <v>6.5279579176225502</v>
      </c>
      <c r="AE1493">
        <f t="shared" si="70"/>
        <v>683.99999999999977</v>
      </c>
      <c r="AF1493">
        <v>6.5239736754091879</v>
      </c>
      <c r="AG1493">
        <f t="shared" si="71"/>
        <v>681.28020009474039</v>
      </c>
      <c r="AH1493">
        <v>3.9842422133622435E-3</v>
      </c>
      <c r="AI1493">
        <v>684</v>
      </c>
      <c r="AK1493">
        <v>1</v>
      </c>
      <c r="AL1493">
        <v>0</v>
      </c>
      <c r="AM1493">
        <v>4.32</v>
      </c>
      <c r="AN1493">
        <v>4.3600000000000003</v>
      </c>
      <c r="AO1493">
        <v>2.68</v>
      </c>
    </row>
    <row r="1494" spans="1:41" x14ac:dyDescent="0.3">
      <c r="A1494">
        <v>1</v>
      </c>
      <c r="B1494">
        <v>0.55000000000000004</v>
      </c>
      <c r="C1494">
        <f t="shared" si="69"/>
        <v>0.8768105272065233</v>
      </c>
      <c r="D1494" t="s">
        <v>37</v>
      </c>
      <c r="E1494">
        <v>0</v>
      </c>
      <c r="F1494">
        <v>0</v>
      </c>
      <c r="G1494">
        <v>1</v>
      </c>
      <c r="H1494">
        <v>0</v>
      </c>
      <c r="I1494">
        <v>0</v>
      </c>
      <c r="J1494" t="s">
        <v>48</v>
      </c>
      <c r="K1494">
        <v>0</v>
      </c>
      <c r="L1494">
        <v>0</v>
      </c>
      <c r="M1494">
        <v>1</v>
      </c>
      <c r="N1494">
        <v>0</v>
      </c>
      <c r="O1494">
        <v>0</v>
      </c>
      <c r="P1494">
        <v>0</v>
      </c>
      <c r="Q1494">
        <v>0</v>
      </c>
      <c r="R1494" t="s">
        <v>49</v>
      </c>
      <c r="S1494">
        <v>0</v>
      </c>
      <c r="T1494">
        <v>0</v>
      </c>
      <c r="U1494">
        <v>0</v>
      </c>
      <c r="V1494">
        <v>0</v>
      </c>
      <c r="W1494">
        <v>0</v>
      </c>
      <c r="X1494">
        <v>1</v>
      </c>
      <c r="Y1494">
        <v>0</v>
      </c>
      <c r="Z1494">
        <v>0</v>
      </c>
      <c r="AA1494">
        <v>62</v>
      </c>
      <c r="AB1494">
        <v>56</v>
      </c>
      <c r="AC1494">
        <v>1636</v>
      </c>
      <c r="AD1494">
        <v>7.4000095171626921</v>
      </c>
      <c r="AE1494">
        <f t="shared" si="70"/>
        <v>1635.9999999999995</v>
      </c>
      <c r="AF1494">
        <v>7.4741996146212184</v>
      </c>
      <c r="AG1494">
        <f t="shared" si="71"/>
        <v>1761.9908519401627</v>
      </c>
      <c r="AH1494">
        <v>-7.4190097458526338E-2</v>
      </c>
      <c r="AI1494">
        <v>1636</v>
      </c>
      <c r="AK1494">
        <v>1</v>
      </c>
      <c r="AL1494">
        <v>0</v>
      </c>
      <c r="AM1494">
        <v>5.3</v>
      </c>
      <c r="AN1494">
        <v>5.25</v>
      </c>
      <c r="AO1494">
        <v>3.27</v>
      </c>
    </row>
    <row r="1495" spans="1:41" x14ac:dyDescent="0.3">
      <c r="A1495">
        <v>1</v>
      </c>
      <c r="B1495">
        <v>0.56000000000000005</v>
      </c>
      <c r="C1495">
        <f t="shared" si="69"/>
        <v>0.88029157857036111</v>
      </c>
      <c r="D1495" t="s">
        <v>46</v>
      </c>
      <c r="E1495">
        <v>0</v>
      </c>
      <c r="F1495">
        <v>0</v>
      </c>
      <c r="G1495">
        <v>0</v>
      </c>
      <c r="H1495">
        <v>1</v>
      </c>
      <c r="I1495">
        <v>0</v>
      </c>
      <c r="J1495" t="s">
        <v>47</v>
      </c>
      <c r="K1495">
        <v>0</v>
      </c>
      <c r="L1495">
        <v>0</v>
      </c>
      <c r="M1495">
        <v>0</v>
      </c>
      <c r="N1495">
        <v>1</v>
      </c>
      <c r="O1495">
        <v>0</v>
      </c>
      <c r="P1495">
        <v>0</v>
      </c>
      <c r="Q1495">
        <v>0</v>
      </c>
      <c r="R1495" t="s">
        <v>36</v>
      </c>
      <c r="S1495">
        <v>0</v>
      </c>
      <c r="T1495">
        <v>0</v>
      </c>
      <c r="U1495">
        <v>1</v>
      </c>
      <c r="V1495">
        <v>0</v>
      </c>
      <c r="W1495">
        <v>0</v>
      </c>
      <c r="X1495">
        <v>0</v>
      </c>
      <c r="Y1495">
        <v>0</v>
      </c>
      <c r="Z1495">
        <v>0</v>
      </c>
      <c r="AA1495">
        <v>61.7</v>
      </c>
      <c r="AB1495">
        <v>58</v>
      </c>
      <c r="AC1495">
        <v>1176</v>
      </c>
      <c r="AD1495">
        <v>7.0698741284585722</v>
      </c>
      <c r="AE1495">
        <f t="shared" si="70"/>
        <v>1176</v>
      </c>
      <c r="AF1495">
        <v>7.2812163452053884</v>
      </c>
      <c r="AG1495">
        <f t="shared" si="71"/>
        <v>1452.7540012424497</v>
      </c>
      <c r="AH1495">
        <v>-0.21134221674681619</v>
      </c>
      <c r="AI1495">
        <v>1176</v>
      </c>
      <c r="AK1495">
        <v>1</v>
      </c>
      <c r="AL1495">
        <v>0</v>
      </c>
      <c r="AM1495">
        <v>5.31</v>
      </c>
      <c r="AN1495">
        <v>5.29</v>
      </c>
      <c r="AO1495">
        <v>3.27</v>
      </c>
    </row>
    <row r="1496" spans="1:41" x14ac:dyDescent="0.3">
      <c r="A1496">
        <v>1</v>
      </c>
      <c r="B1496">
        <v>0.3</v>
      </c>
      <c r="C1496">
        <f t="shared" si="69"/>
        <v>0.76739499771787789</v>
      </c>
      <c r="D1496" t="s">
        <v>52</v>
      </c>
      <c r="E1496">
        <v>0</v>
      </c>
      <c r="F1496">
        <v>0</v>
      </c>
      <c r="G1496">
        <v>0</v>
      </c>
      <c r="H1496">
        <v>0</v>
      </c>
      <c r="I1496">
        <v>1</v>
      </c>
      <c r="J1496" t="s">
        <v>47</v>
      </c>
      <c r="K1496">
        <v>0</v>
      </c>
      <c r="L1496">
        <v>0</v>
      </c>
      <c r="M1496">
        <v>0</v>
      </c>
      <c r="N1496">
        <v>1</v>
      </c>
      <c r="O1496">
        <v>0</v>
      </c>
      <c r="P1496">
        <v>0</v>
      </c>
      <c r="Q1496">
        <v>0</v>
      </c>
      <c r="R1496" t="s">
        <v>36</v>
      </c>
      <c r="S1496">
        <v>0</v>
      </c>
      <c r="T1496">
        <v>0</v>
      </c>
      <c r="U1496">
        <v>1</v>
      </c>
      <c r="V1496">
        <v>0</v>
      </c>
      <c r="W1496">
        <v>0</v>
      </c>
      <c r="X1496">
        <v>0</v>
      </c>
      <c r="Y1496">
        <v>0</v>
      </c>
      <c r="Z1496">
        <v>0</v>
      </c>
      <c r="AA1496">
        <v>58.8</v>
      </c>
      <c r="AB1496">
        <v>60</v>
      </c>
      <c r="AC1496">
        <v>447</v>
      </c>
      <c r="AD1496">
        <v>6.1025585946135692</v>
      </c>
      <c r="AE1496">
        <f t="shared" si="70"/>
        <v>447.00000000000017</v>
      </c>
      <c r="AF1496">
        <v>6.22361697903089</v>
      </c>
      <c r="AG1496">
        <f t="shared" si="71"/>
        <v>504.52479135428979</v>
      </c>
      <c r="AH1496">
        <v>-0.12105838441732075</v>
      </c>
      <c r="AI1496">
        <v>447</v>
      </c>
      <c r="AK1496">
        <v>1</v>
      </c>
      <c r="AL1496">
        <v>0</v>
      </c>
      <c r="AM1496">
        <v>4.3499999999999996</v>
      </c>
      <c r="AN1496">
        <v>4.3899999999999997</v>
      </c>
      <c r="AO1496">
        <v>2.57</v>
      </c>
    </row>
    <row r="1497" spans="1:41" x14ac:dyDescent="0.3">
      <c r="A1497">
        <v>1</v>
      </c>
      <c r="B1497">
        <v>0.42</v>
      </c>
      <c r="C1497">
        <f t="shared" si="69"/>
        <v>0.82632809503848892</v>
      </c>
      <c r="D1497" t="s">
        <v>37</v>
      </c>
      <c r="E1497">
        <v>0</v>
      </c>
      <c r="F1497">
        <v>0</v>
      </c>
      <c r="G1497">
        <v>1</v>
      </c>
      <c r="H1497">
        <v>0</v>
      </c>
      <c r="I1497">
        <v>0</v>
      </c>
      <c r="J1497" t="s">
        <v>44</v>
      </c>
      <c r="K1497">
        <v>0</v>
      </c>
      <c r="L1497">
        <v>0</v>
      </c>
      <c r="M1497">
        <v>0</v>
      </c>
      <c r="N1497">
        <v>0</v>
      </c>
      <c r="O1497">
        <v>0</v>
      </c>
      <c r="P1497">
        <v>1</v>
      </c>
      <c r="Q1497">
        <v>0</v>
      </c>
      <c r="R1497" t="s">
        <v>36</v>
      </c>
      <c r="S1497">
        <v>0</v>
      </c>
      <c r="T1497">
        <v>0</v>
      </c>
      <c r="U1497">
        <v>1</v>
      </c>
      <c r="V1497">
        <v>0</v>
      </c>
      <c r="W1497">
        <v>0</v>
      </c>
      <c r="X1497">
        <v>0</v>
      </c>
      <c r="Y1497">
        <v>0</v>
      </c>
      <c r="Z1497">
        <v>0</v>
      </c>
      <c r="AA1497">
        <v>61.8</v>
      </c>
      <c r="AB1497">
        <v>55</v>
      </c>
      <c r="AC1497">
        <v>833</v>
      </c>
      <c r="AD1497">
        <v>6.7250336421668431</v>
      </c>
      <c r="AE1497">
        <f t="shared" si="70"/>
        <v>833.00000000000034</v>
      </c>
      <c r="AF1497">
        <v>6.5917871664740968</v>
      </c>
      <c r="AG1497">
        <f t="shared" si="71"/>
        <v>729.0826984156414</v>
      </c>
      <c r="AH1497">
        <v>0.13324647569274628</v>
      </c>
      <c r="AI1497">
        <v>833</v>
      </c>
      <c r="AK1497">
        <v>1</v>
      </c>
      <c r="AL1497">
        <v>0</v>
      </c>
      <c r="AM1497">
        <v>4.8099999999999996</v>
      </c>
      <c r="AN1497">
        <v>4.83</v>
      </c>
      <c r="AO1497">
        <v>2.98</v>
      </c>
    </row>
    <row r="1498" spans="1:41" x14ac:dyDescent="0.3">
      <c r="A1498">
        <v>1</v>
      </c>
      <c r="B1498">
        <v>0.74</v>
      </c>
      <c r="C1498">
        <f t="shared" si="69"/>
        <v>0.93593148038297558</v>
      </c>
      <c r="D1498" t="s">
        <v>34</v>
      </c>
      <c r="E1498">
        <v>0</v>
      </c>
      <c r="F1498">
        <v>1</v>
      </c>
      <c r="G1498">
        <v>0</v>
      </c>
      <c r="H1498">
        <v>0</v>
      </c>
      <c r="I1498">
        <v>0</v>
      </c>
      <c r="J1498" t="s">
        <v>40</v>
      </c>
      <c r="K1498">
        <v>0</v>
      </c>
      <c r="L1498">
        <v>1</v>
      </c>
      <c r="M1498">
        <v>0</v>
      </c>
      <c r="N1498">
        <v>0</v>
      </c>
      <c r="O1498">
        <v>0</v>
      </c>
      <c r="P1498">
        <v>0</v>
      </c>
      <c r="Q1498">
        <v>0</v>
      </c>
      <c r="R1498" t="s">
        <v>49</v>
      </c>
      <c r="S1498">
        <v>0</v>
      </c>
      <c r="T1498">
        <v>0</v>
      </c>
      <c r="U1498">
        <v>0</v>
      </c>
      <c r="V1498">
        <v>0</v>
      </c>
      <c r="W1498">
        <v>0</v>
      </c>
      <c r="X1498">
        <v>1</v>
      </c>
      <c r="Y1498">
        <v>0</v>
      </c>
      <c r="Z1498">
        <v>0</v>
      </c>
      <c r="AA1498">
        <v>63.5</v>
      </c>
      <c r="AB1498">
        <v>56</v>
      </c>
      <c r="AC1498">
        <v>3163</v>
      </c>
      <c r="AD1498">
        <v>8.0592762233056483</v>
      </c>
      <c r="AE1498">
        <f t="shared" si="70"/>
        <v>3162.9999999999982</v>
      </c>
      <c r="AF1498">
        <v>7.9774977968872793</v>
      </c>
      <c r="AG1498">
        <f t="shared" si="71"/>
        <v>2914.6289385882433</v>
      </c>
      <c r="AH1498">
        <v>8.1778426418368966E-2</v>
      </c>
      <c r="AI1498">
        <v>3163</v>
      </c>
      <c r="AK1498">
        <v>1</v>
      </c>
      <c r="AL1498">
        <v>0</v>
      </c>
      <c r="AM1498">
        <v>5.75</v>
      </c>
      <c r="AN1498">
        <v>5.8</v>
      </c>
      <c r="AO1498">
        <v>3.67</v>
      </c>
    </row>
    <row r="1499" spans="1:41" x14ac:dyDescent="0.3">
      <c r="A1499">
        <v>1</v>
      </c>
      <c r="B1499">
        <v>0.77</v>
      </c>
      <c r="C1499">
        <f t="shared" si="69"/>
        <v>0.94414633247664725</v>
      </c>
      <c r="D1499" t="s">
        <v>37</v>
      </c>
      <c r="E1499">
        <v>0</v>
      </c>
      <c r="F1499">
        <v>0</v>
      </c>
      <c r="G1499">
        <v>1</v>
      </c>
      <c r="H1499">
        <v>0</v>
      </c>
      <c r="I1499">
        <v>0</v>
      </c>
      <c r="J1499" t="s">
        <v>38</v>
      </c>
      <c r="K1499">
        <v>0</v>
      </c>
      <c r="L1499">
        <v>0</v>
      </c>
      <c r="M1499">
        <v>0</v>
      </c>
      <c r="N1499">
        <v>0</v>
      </c>
      <c r="O1499">
        <v>1</v>
      </c>
      <c r="P1499">
        <v>0</v>
      </c>
      <c r="Q1499">
        <v>0</v>
      </c>
      <c r="R1499" t="s">
        <v>49</v>
      </c>
      <c r="S1499">
        <v>0</v>
      </c>
      <c r="T1499">
        <v>0</v>
      </c>
      <c r="U1499">
        <v>0</v>
      </c>
      <c r="V1499">
        <v>0</v>
      </c>
      <c r="W1499">
        <v>0</v>
      </c>
      <c r="X1499">
        <v>1</v>
      </c>
      <c r="Y1499">
        <v>0</v>
      </c>
      <c r="Z1499">
        <v>0</v>
      </c>
      <c r="AA1499">
        <v>62</v>
      </c>
      <c r="AB1499">
        <v>56</v>
      </c>
      <c r="AC1499">
        <v>2763</v>
      </c>
      <c r="AD1499">
        <v>7.9240723249234168</v>
      </c>
      <c r="AE1499">
        <f t="shared" si="70"/>
        <v>2763.0000000000009</v>
      </c>
      <c r="AF1499">
        <v>7.9580642656721512</v>
      </c>
      <c r="AG1499">
        <f t="shared" si="71"/>
        <v>2858.5342306513412</v>
      </c>
      <c r="AH1499">
        <v>-3.3991940748734351E-2</v>
      </c>
      <c r="AI1499">
        <v>2763</v>
      </c>
      <c r="AK1499">
        <v>1</v>
      </c>
      <c r="AL1499">
        <v>0</v>
      </c>
      <c r="AM1499">
        <v>5.89</v>
      </c>
      <c r="AN1499">
        <v>5.86</v>
      </c>
      <c r="AO1499">
        <v>3.64</v>
      </c>
    </row>
    <row r="1500" spans="1:41" x14ac:dyDescent="0.3">
      <c r="A1500">
        <v>1</v>
      </c>
      <c r="B1500">
        <v>0.32</v>
      </c>
      <c r="C1500">
        <f t="shared" si="69"/>
        <v>0.77836353222053056</v>
      </c>
      <c r="D1500" t="s">
        <v>37</v>
      </c>
      <c r="E1500">
        <v>0</v>
      </c>
      <c r="F1500">
        <v>0</v>
      </c>
      <c r="G1500">
        <v>1</v>
      </c>
      <c r="H1500">
        <v>0</v>
      </c>
      <c r="I1500">
        <v>0</v>
      </c>
      <c r="J1500" t="s">
        <v>48</v>
      </c>
      <c r="K1500">
        <v>0</v>
      </c>
      <c r="L1500">
        <v>0</v>
      </c>
      <c r="M1500">
        <v>1</v>
      </c>
      <c r="N1500">
        <v>0</v>
      </c>
      <c r="O1500">
        <v>0</v>
      </c>
      <c r="P1500">
        <v>0</v>
      </c>
      <c r="Q1500">
        <v>0</v>
      </c>
      <c r="R1500" t="s">
        <v>49</v>
      </c>
      <c r="S1500">
        <v>0</v>
      </c>
      <c r="T1500">
        <v>0</v>
      </c>
      <c r="U1500">
        <v>0</v>
      </c>
      <c r="V1500">
        <v>0</v>
      </c>
      <c r="W1500">
        <v>0</v>
      </c>
      <c r="X1500">
        <v>1</v>
      </c>
      <c r="Y1500">
        <v>0</v>
      </c>
      <c r="Z1500">
        <v>0</v>
      </c>
      <c r="AA1500">
        <v>60.9</v>
      </c>
      <c r="AB1500">
        <v>56</v>
      </c>
      <c r="AC1500">
        <v>610</v>
      </c>
      <c r="AD1500">
        <v>6.4134589571673573</v>
      </c>
      <c r="AE1500">
        <f t="shared" si="70"/>
        <v>610.00000000000023</v>
      </c>
      <c r="AF1500">
        <v>6.5718138588418533</v>
      </c>
      <c r="AG1500">
        <f t="shared" si="71"/>
        <v>714.66496956352023</v>
      </c>
      <c r="AH1500">
        <v>-0.15835490167449606</v>
      </c>
      <c r="AI1500">
        <v>610</v>
      </c>
      <c r="AK1500">
        <v>1</v>
      </c>
      <c r="AL1500">
        <v>0</v>
      </c>
      <c r="AM1500">
        <v>4.41</v>
      </c>
      <c r="AN1500">
        <v>4.45</v>
      </c>
      <c r="AO1500">
        <v>2.7</v>
      </c>
    </row>
    <row r="1501" spans="1:41" x14ac:dyDescent="0.3">
      <c r="A1501">
        <v>1</v>
      </c>
      <c r="B1501">
        <v>0.4</v>
      </c>
      <c r="C1501">
        <f t="shared" si="69"/>
        <v>0.81750984625132994</v>
      </c>
      <c r="D1501" t="s">
        <v>34</v>
      </c>
      <c r="E1501">
        <v>0</v>
      </c>
      <c r="F1501">
        <v>1</v>
      </c>
      <c r="G1501">
        <v>0</v>
      </c>
      <c r="H1501">
        <v>0</v>
      </c>
      <c r="I1501">
        <v>0</v>
      </c>
      <c r="J1501" t="s">
        <v>40</v>
      </c>
      <c r="K1501">
        <v>0</v>
      </c>
      <c r="L1501">
        <v>1</v>
      </c>
      <c r="M1501">
        <v>0</v>
      </c>
      <c r="N1501">
        <v>0</v>
      </c>
      <c r="O1501">
        <v>0</v>
      </c>
      <c r="P1501">
        <v>0</v>
      </c>
      <c r="Q1501">
        <v>0</v>
      </c>
      <c r="R1501" t="s">
        <v>36</v>
      </c>
      <c r="S1501">
        <v>0</v>
      </c>
      <c r="T1501">
        <v>0</v>
      </c>
      <c r="U1501">
        <v>1</v>
      </c>
      <c r="V1501">
        <v>0</v>
      </c>
      <c r="W1501">
        <v>0</v>
      </c>
      <c r="X1501">
        <v>0</v>
      </c>
      <c r="Y1501">
        <v>0</v>
      </c>
      <c r="Z1501">
        <v>0</v>
      </c>
      <c r="AA1501">
        <v>64.2</v>
      </c>
      <c r="AB1501">
        <v>57</v>
      </c>
      <c r="AC1501">
        <v>662</v>
      </c>
      <c r="AD1501">
        <v>6.4952655559370083</v>
      </c>
      <c r="AE1501">
        <f t="shared" si="70"/>
        <v>662</v>
      </c>
      <c r="AF1501">
        <v>6.7426720927852362</v>
      </c>
      <c r="AG1501">
        <f t="shared" si="71"/>
        <v>847.82317396890335</v>
      </c>
      <c r="AH1501">
        <v>-0.24740653684822789</v>
      </c>
      <c r="AI1501">
        <v>662</v>
      </c>
      <c r="AK1501">
        <v>1</v>
      </c>
      <c r="AL1501">
        <v>0</v>
      </c>
      <c r="AM1501">
        <v>4.66</v>
      </c>
      <c r="AN1501">
        <v>4.68</v>
      </c>
      <c r="AO1501">
        <v>3</v>
      </c>
    </row>
    <row r="1502" spans="1:41" x14ac:dyDescent="0.3">
      <c r="A1502">
        <v>2</v>
      </c>
      <c r="B1502">
        <v>1.01</v>
      </c>
      <c r="C1502">
        <f t="shared" si="69"/>
        <v>1.0021904733436682</v>
      </c>
      <c r="D1502" t="s">
        <v>34</v>
      </c>
      <c r="E1502">
        <v>0</v>
      </c>
      <c r="F1502">
        <v>1</v>
      </c>
      <c r="G1502">
        <v>0</v>
      </c>
      <c r="H1502">
        <v>0</v>
      </c>
      <c r="I1502">
        <v>0</v>
      </c>
      <c r="J1502" t="s">
        <v>48</v>
      </c>
      <c r="K1502">
        <v>0</v>
      </c>
      <c r="L1502">
        <v>0</v>
      </c>
      <c r="M1502">
        <v>1</v>
      </c>
      <c r="N1502">
        <v>0</v>
      </c>
      <c r="O1502">
        <v>0</v>
      </c>
      <c r="P1502">
        <v>0</v>
      </c>
      <c r="Q1502">
        <v>0</v>
      </c>
      <c r="R1502" t="s">
        <v>45</v>
      </c>
      <c r="S1502">
        <v>0</v>
      </c>
      <c r="T1502">
        <v>0</v>
      </c>
      <c r="U1502">
        <v>0</v>
      </c>
      <c r="V1502">
        <v>1</v>
      </c>
      <c r="W1502">
        <v>0</v>
      </c>
      <c r="X1502">
        <v>0</v>
      </c>
      <c r="Y1502">
        <v>0</v>
      </c>
      <c r="Z1502">
        <v>0</v>
      </c>
      <c r="AA1502">
        <v>63.6</v>
      </c>
      <c r="AB1502">
        <v>59</v>
      </c>
      <c r="AC1502">
        <v>4121</v>
      </c>
      <c r="AD1502">
        <v>8.3238511313388166</v>
      </c>
      <c r="AE1502">
        <f t="shared" si="70"/>
        <v>4120.9999999999973</v>
      </c>
      <c r="AF1502">
        <v>8.2804924267552575</v>
      </c>
      <c r="AG1502">
        <f t="shared" si="71"/>
        <v>3946.1370871026629</v>
      </c>
      <c r="AH1502">
        <v>4.335870458355906E-2</v>
      </c>
      <c r="AJ1502">
        <v>4121</v>
      </c>
      <c r="AK1502">
        <v>0</v>
      </c>
      <c r="AL1502">
        <v>1</v>
      </c>
      <c r="AM1502">
        <v>6.34</v>
      </c>
      <c r="AN1502">
        <v>6.37</v>
      </c>
      <c r="AO1502">
        <v>4.04</v>
      </c>
    </row>
    <row r="1503" spans="1:41" x14ac:dyDescent="0.3">
      <c r="A1503">
        <v>2</v>
      </c>
      <c r="B1503">
        <v>1.02</v>
      </c>
      <c r="C1503">
        <f t="shared" si="69"/>
        <v>1.0043640927805335</v>
      </c>
      <c r="D1503" t="s">
        <v>37</v>
      </c>
      <c r="E1503">
        <v>0</v>
      </c>
      <c r="F1503">
        <v>0</v>
      </c>
      <c r="G1503">
        <v>1</v>
      </c>
      <c r="H1503">
        <v>0</v>
      </c>
      <c r="I1503">
        <v>0</v>
      </c>
      <c r="J1503" t="s">
        <v>44</v>
      </c>
      <c r="K1503">
        <v>0</v>
      </c>
      <c r="L1503">
        <v>0</v>
      </c>
      <c r="M1503">
        <v>0</v>
      </c>
      <c r="N1503">
        <v>0</v>
      </c>
      <c r="O1503">
        <v>0</v>
      </c>
      <c r="P1503">
        <v>1</v>
      </c>
      <c r="Q1503">
        <v>0</v>
      </c>
      <c r="R1503" t="s">
        <v>53</v>
      </c>
      <c r="S1503">
        <v>1</v>
      </c>
      <c r="T1503">
        <v>0</v>
      </c>
      <c r="U1503">
        <v>0</v>
      </c>
      <c r="V1503">
        <v>0</v>
      </c>
      <c r="W1503">
        <v>0</v>
      </c>
      <c r="X1503">
        <v>0</v>
      </c>
      <c r="Y1503">
        <v>0</v>
      </c>
      <c r="Z1503">
        <v>0</v>
      </c>
      <c r="AA1503">
        <v>61.7</v>
      </c>
      <c r="AB1503">
        <v>56</v>
      </c>
      <c r="AC1503">
        <v>2872</v>
      </c>
      <c r="AD1503">
        <v>7.9627639301681148</v>
      </c>
      <c r="AE1503">
        <f t="shared" si="70"/>
        <v>2872</v>
      </c>
      <c r="AF1503">
        <v>7.7053869368805046</v>
      </c>
      <c r="AG1503">
        <f t="shared" si="71"/>
        <v>2220.2763228669719</v>
      </c>
      <c r="AH1503">
        <v>0.25737699328761021</v>
      </c>
      <c r="AJ1503">
        <v>2872</v>
      </c>
      <c r="AK1503">
        <v>0</v>
      </c>
      <c r="AL1503">
        <v>1</v>
      </c>
      <c r="AM1503">
        <v>6.44</v>
      </c>
      <c r="AN1503">
        <v>6.49</v>
      </c>
      <c r="AO1503">
        <v>3.99</v>
      </c>
    </row>
    <row r="1504" spans="1:41" x14ac:dyDescent="0.3">
      <c r="A1504">
        <v>2</v>
      </c>
      <c r="B1504">
        <v>1.0900000000000001</v>
      </c>
      <c r="C1504">
        <f t="shared" si="69"/>
        <v>1.0191311753072512</v>
      </c>
      <c r="D1504" t="s">
        <v>37</v>
      </c>
      <c r="E1504">
        <v>0</v>
      </c>
      <c r="F1504">
        <v>0</v>
      </c>
      <c r="G1504">
        <v>1</v>
      </c>
      <c r="H1504">
        <v>0</v>
      </c>
      <c r="I1504">
        <v>0</v>
      </c>
      <c r="J1504" t="s">
        <v>38</v>
      </c>
      <c r="K1504">
        <v>0</v>
      </c>
      <c r="L1504">
        <v>0</v>
      </c>
      <c r="M1504">
        <v>0</v>
      </c>
      <c r="N1504">
        <v>0</v>
      </c>
      <c r="O1504">
        <v>1</v>
      </c>
      <c r="P1504">
        <v>0</v>
      </c>
      <c r="Q1504">
        <v>0</v>
      </c>
      <c r="R1504" t="s">
        <v>36</v>
      </c>
      <c r="S1504">
        <v>0</v>
      </c>
      <c r="T1504">
        <v>0</v>
      </c>
      <c r="U1504">
        <v>1</v>
      </c>
      <c r="V1504">
        <v>0</v>
      </c>
      <c r="W1504">
        <v>0</v>
      </c>
      <c r="X1504">
        <v>0</v>
      </c>
      <c r="Y1504">
        <v>0</v>
      </c>
      <c r="Z1504">
        <v>0</v>
      </c>
      <c r="AA1504">
        <v>60.9</v>
      </c>
      <c r="AB1504">
        <v>55</v>
      </c>
      <c r="AC1504">
        <v>5428</v>
      </c>
      <c r="AD1504">
        <v>8.5993260209547593</v>
      </c>
      <c r="AE1504">
        <f t="shared" si="70"/>
        <v>5427.9999999999973</v>
      </c>
      <c r="AF1504">
        <v>8.5006256526731683</v>
      </c>
      <c r="AG1504">
        <f t="shared" si="71"/>
        <v>4917.8447406843843</v>
      </c>
      <c r="AH1504">
        <v>9.8700368281591011E-2</v>
      </c>
      <c r="AJ1504">
        <v>5428</v>
      </c>
      <c r="AK1504">
        <v>0</v>
      </c>
      <c r="AL1504">
        <v>1</v>
      </c>
      <c r="AM1504">
        <v>6.72</v>
      </c>
      <c r="AN1504">
        <v>6.69</v>
      </c>
      <c r="AO1504">
        <v>4.08</v>
      </c>
    </row>
    <row r="1505" spans="1:41" x14ac:dyDescent="0.3">
      <c r="A1505">
        <v>2</v>
      </c>
      <c r="B1505">
        <v>1.56</v>
      </c>
      <c r="C1505">
        <f t="shared" si="69"/>
        <v>1.1027272307550515</v>
      </c>
      <c r="D1505" t="s">
        <v>37</v>
      </c>
      <c r="E1505">
        <v>0</v>
      </c>
      <c r="F1505">
        <v>0</v>
      </c>
      <c r="G1505">
        <v>1</v>
      </c>
      <c r="H1505">
        <v>0</v>
      </c>
      <c r="I1505">
        <v>0</v>
      </c>
      <c r="J1505" t="s">
        <v>47</v>
      </c>
      <c r="K1505">
        <v>0</v>
      </c>
      <c r="L1505">
        <v>0</v>
      </c>
      <c r="M1505">
        <v>0</v>
      </c>
      <c r="N1505">
        <v>1</v>
      </c>
      <c r="O1505">
        <v>0</v>
      </c>
      <c r="P1505">
        <v>0</v>
      </c>
      <c r="Q1505">
        <v>0</v>
      </c>
      <c r="R1505" t="s">
        <v>36</v>
      </c>
      <c r="S1505">
        <v>0</v>
      </c>
      <c r="T1505">
        <v>0</v>
      </c>
      <c r="U1505">
        <v>1</v>
      </c>
      <c r="V1505">
        <v>0</v>
      </c>
      <c r="W1505">
        <v>0</v>
      </c>
      <c r="X1505">
        <v>0</v>
      </c>
      <c r="Y1505">
        <v>0</v>
      </c>
      <c r="Z1505">
        <v>0</v>
      </c>
      <c r="AA1505">
        <v>61.2</v>
      </c>
      <c r="AB1505">
        <v>56</v>
      </c>
      <c r="AC1505">
        <v>11628</v>
      </c>
      <c r="AD1505">
        <v>9.3611712616787663</v>
      </c>
      <c r="AE1505">
        <f t="shared" si="70"/>
        <v>11627.999999999998</v>
      </c>
      <c r="AF1505">
        <v>9.3342402123199104</v>
      </c>
      <c r="AG1505">
        <f t="shared" si="71"/>
        <v>11319.024943566186</v>
      </c>
      <c r="AH1505">
        <v>2.693104935885593E-2</v>
      </c>
      <c r="AJ1505">
        <v>11628</v>
      </c>
      <c r="AK1505">
        <v>0</v>
      </c>
      <c r="AL1505">
        <v>1</v>
      </c>
      <c r="AM1505">
        <v>7.51</v>
      </c>
      <c r="AN1505">
        <v>7.49</v>
      </c>
      <c r="AO1505">
        <v>4.59</v>
      </c>
    </row>
    <row r="1506" spans="1:41" x14ac:dyDescent="0.3">
      <c r="A1506">
        <v>2</v>
      </c>
      <c r="B1506">
        <v>1.02</v>
      </c>
      <c r="C1506">
        <f t="shared" si="69"/>
        <v>1.0043640927805335</v>
      </c>
      <c r="D1506" t="s">
        <v>37</v>
      </c>
      <c r="E1506">
        <v>0</v>
      </c>
      <c r="F1506">
        <v>0</v>
      </c>
      <c r="G1506">
        <v>1</v>
      </c>
      <c r="H1506">
        <v>0</v>
      </c>
      <c r="I1506">
        <v>0</v>
      </c>
      <c r="J1506" t="s">
        <v>47</v>
      </c>
      <c r="K1506">
        <v>0</v>
      </c>
      <c r="L1506">
        <v>0</v>
      </c>
      <c r="M1506">
        <v>0</v>
      </c>
      <c r="N1506">
        <v>1</v>
      </c>
      <c r="O1506">
        <v>0</v>
      </c>
      <c r="P1506">
        <v>0</v>
      </c>
      <c r="Q1506">
        <v>0</v>
      </c>
      <c r="R1506" t="s">
        <v>49</v>
      </c>
      <c r="S1506">
        <v>0</v>
      </c>
      <c r="T1506">
        <v>0</v>
      </c>
      <c r="U1506">
        <v>0</v>
      </c>
      <c r="V1506">
        <v>0</v>
      </c>
      <c r="W1506">
        <v>0</v>
      </c>
      <c r="X1506">
        <v>1</v>
      </c>
      <c r="Y1506">
        <v>0</v>
      </c>
      <c r="Z1506">
        <v>0</v>
      </c>
      <c r="AA1506">
        <v>62.6</v>
      </c>
      <c r="AB1506">
        <v>56</v>
      </c>
      <c r="AC1506">
        <v>6591</v>
      </c>
      <c r="AD1506">
        <v>8.7934603610527198</v>
      </c>
      <c r="AE1506">
        <f t="shared" si="70"/>
        <v>6590.9999999999991</v>
      </c>
      <c r="AF1506">
        <v>8.6658356562793255</v>
      </c>
      <c r="AG1506">
        <f t="shared" si="71"/>
        <v>5801.2904100467495</v>
      </c>
      <c r="AH1506">
        <v>0.12762470477339427</v>
      </c>
      <c r="AJ1506">
        <v>6591</v>
      </c>
      <c r="AK1506">
        <v>0</v>
      </c>
      <c r="AL1506">
        <v>1</v>
      </c>
      <c r="AM1506">
        <v>6.4</v>
      </c>
      <c r="AN1506">
        <v>6.44</v>
      </c>
      <c r="AO1506">
        <v>4.0199999999999996</v>
      </c>
    </row>
    <row r="1507" spans="1:41" x14ac:dyDescent="0.3">
      <c r="A1507">
        <v>2</v>
      </c>
      <c r="B1507">
        <v>1.04</v>
      </c>
      <c r="C1507">
        <f t="shared" si="69"/>
        <v>1.0086619341391987</v>
      </c>
      <c r="D1507" t="s">
        <v>46</v>
      </c>
      <c r="E1507">
        <v>0</v>
      </c>
      <c r="F1507">
        <v>0</v>
      </c>
      <c r="G1507">
        <v>0</v>
      </c>
      <c r="H1507">
        <v>1</v>
      </c>
      <c r="I1507">
        <v>0</v>
      </c>
      <c r="J1507" t="s">
        <v>47</v>
      </c>
      <c r="K1507">
        <v>0</v>
      </c>
      <c r="L1507">
        <v>0</v>
      </c>
      <c r="M1507">
        <v>0</v>
      </c>
      <c r="N1507">
        <v>1</v>
      </c>
      <c r="O1507">
        <v>0</v>
      </c>
      <c r="P1507">
        <v>0</v>
      </c>
      <c r="Q1507">
        <v>0</v>
      </c>
      <c r="R1507" t="s">
        <v>41</v>
      </c>
      <c r="S1507">
        <v>0</v>
      </c>
      <c r="T1507">
        <v>0</v>
      </c>
      <c r="U1507">
        <v>0</v>
      </c>
      <c r="V1507">
        <v>0</v>
      </c>
      <c r="W1507">
        <v>1</v>
      </c>
      <c r="X1507">
        <v>0</v>
      </c>
      <c r="Y1507">
        <v>0</v>
      </c>
      <c r="Z1507">
        <v>0</v>
      </c>
      <c r="AA1507">
        <v>60.2</v>
      </c>
      <c r="AB1507">
        <v>58</v>
      </c>
      <c r="AC1507">
        <v>6360</v>
      </c>
      <c r="AD1507">
        <v>8.7577836563341673</v>
      </c>
      <c r="AE1507">
        <f t="shared" si="70"/>
        <v>6359.9999999999973</v>
      </c>
      <c r="AF1507">
        <v>8.6657849997556013</v>
      </c>
      <c r="AG1507">
        <f t="shared" si="71"/>
        <v>5800.9965442846333</v>
      </c>
      <c r="AH1507">
        <v>9.1998656578565985E-2</v>
      </c>
      <c r="AJ1507">
        <v>6360</v>
      </c>
      <c r="AK1507">
        <v>0</v>
      </c>
      <c r="AL1507">
        <v>1</v>
      </c>
      <c r="AM1507">
        <v>6.65</v>
      </c>
      <c r="AN1507">
        <v>6.64</v>
      </c>
      <c r="AO1507">
        <v>4</v>
      </c>
    </row>
    <row r="1508" spans="1:41" x14ac:dyDescent="0.3">
      <c r="A1508">
        <v>2</v>
      </c>
      <c r="B1508">
        <v>1.04</v>
      </c>
      <c r="C1508">
        <f t="shared" si="69"/>
        <v>1.0086619341391987</v>
      </c>
      <c r="D1508" t="s">
        <v>34</v>
      </c>
      <c r="E1508">
        <v>0</v>
      </c>
      <c r="F1508">
        <v>1</v>
      </c>
      <c r="G1508">
        <v>0</v>
      </c>
      <c r="H1508">
        <v>0</v>
      </c>
      <c r="I1508">
        <v>0</v>
      </c>
      <c r="J1508" t="s">
        <v>35</v>
      </c>
      <c r="K1508">
        <v>0</v>
      </c>
      <c r="L1508">
        <v>0</v>
      </c>
      <c r="M1508">
        <v>0</v>
      </c>
      <c r="N1508">
        <v>0</v>
      </c>
      <c r="O1508">
        <v>0</v>
      </c>
      <c r="P1508">
        <v>0</v>
      </c>
      <c r="Q1508">
        <v>1</v>
      </c>
      <c r="R1508" t="s">
        <v>45</v>
      </c>
      <c r="S1508">
        <v>0</v>
      </c>
      <c r="T1508">
        <v>0</v>
      </c>
      <c r="U1508">
        <v>0</v>
      </c>
      <c r="V1508">
        <v>1</v>
      </c>
      <c r="W1508">
        <v>0</v>
      </c>
      <c r="X1508">
        <v>0</v>
      </c>
      <c r="Y1508">
        <v>0</v>
      </c>
      <c r="Z1508">
        <v>0</v>
      </c>
      <c r="AA1508">
        <v>64.2</v>
      </c>
      <c r="AB1508">
        <v>59</v>
      </c>
      <c r="AC1508">
        <v>3425</v>
      </c>
      <c r="AD1508">
        <v>8.1388567506963252</v>
      </c>
      <c r="AE1508">
        <f t="shared" si="70"/>
        <v>3424.9999999999982</v>
      </c>
      <c r="AF1508">
        <v>7.8462504072028736</v>
      </c>
      <c r="AG1508">
        <f t="shared" si="71"/>
        <v>2556.131871800842</v>
      </c>
      <c r="AH1508">
        <v>0.2926063434934516</v>
      </c>
      <c r="AJ1508">
        <v>3425</v>
      </c>
      <c r="AK1508">
        <v>0</v>
      </c>
      <c r="AL1508">
        <v>1</v>
      </c>
      <c r="AM1508">
        <v>6.47</v>
      </c>
      <c r="AN1508">
        <v>6.38</v>
      </c>
      <c r="AO1508">
        <v>4.13</v>
      </c>
    </row>
    <row r="1509" spans="1:41" x14ac:dyDescent="0.3">
      <c r="A1509">
        <v>2</v>
      </c>
      <c r="B1509">
        <v>1.01</v>
      </c>
      <c r="C1509">
        <f t="shared" si="69"/>
        <v>1.0021904733436682</v>
      </c>
      <c r="D1509" t="s">
        <v>52</v>
      </c>
      <c r="E1509">
        <v>0</v>
      </c>
      <c r="F1509">
        <v>0</v>
      </c>
      <c r="G1509">
        <v>0</v>
      </c>
      <c r="H1509">
        <v>0</v>
      </c>
      <c r="I1509">
        <v>1</v>
      </c>
      <c r="J1509" t="s">
        <v>40</v>
      </c>
      <c r="K1509">
        <v>0</v>
      </c>
      <c r="L1509">
        <v>1</v>
      </c>
      <c r="M1509">
        <v>0</v>
      </c>
      <c r="N1509">
        <v>0</v>
      </c>
      <c r="O1509">
        <v>0</v>
      </c>
      <c r="P1509">
        <v>0</v>
      </c>
      <c r="Q1509">
        <v>0</v>
      </c>
      <c r="R1509" t="s">
        <v>49</v>
      </c>
      <c r="S1509">
        <v>0</v>
      </c>
      <c r="T1509">
        <v>0</v>
      </c>
      <c r="U1509">
        <v>0</v>
      </c>
      <c r="V1509">
        <v>0</v>
      </c>
      <c r="W1509">
        <v>0</v>
      </c>
      <c r="X1509">
        <v>1</v>
      </c>
      <c r="Y1509">
        <v>0</v>
      </c>
      <c r="Z1509">
        <v>0</v>
      </c>
      <c r="AA1509">
        <v>61.1</v>
      </c>
      <c r="AB1509">
        <v>62</v>
      </c>
      <c r="AC1509">
        <v>6517</v>
      </c>
      <c r="AD1509">
        <v>8.7821694263323806</v>
      </c>
      <c r="AE1509">
        <f t="shared" si="70"/>
        <v>6517.0000000000018</v>
      </c>
      <c r="AF1509">
        <v>8.7384389537413369</v>
      </c>
      <c r="AG1509">
        <f t="shared" si="71"/>
        <v>6238.1500667110822</v>
      </c>
      <c r="AH1509">
        <v>4.3730472591043679E-2</v>
      </c>
      <c r="AJ1509">
        <v>6517</v>
      </c>
      <c r="AK1509">
        <v>0</v>
      </c>
      <c r="AL1509">
        <v>1</v>
      </c>
      <c r="AM1509">
        <v>6.39</v>
      </c>
      <c r="AN1509">
        <v>6.5</v>
      </c>
      <c r="AO1509">
        <v>3.94</v>
      </c>
    </row>
    <row r="1510" spans="1:41" x14ac:dyDescent="0.3">
      <c r="A1510">
        <v>2</v>
      </c>
      <c r="B1510">
        <v>1.1000000000000001</v>
      </c>
      <c r="C1510">
        <f t="shared" si="69"/>
        <v>1.0211798847575535</v>
      </c>
      <c r="D1510" t="s">
        <v>37</v>
      </c>
      <c r="E1510">
        <v>0</v>
      </c>
      <c r="F1510">
        <v>0</v>
      </c>
      <c r="G1510">
        <v>1</v>
      </c>
      <c r="H1510">
        <v>0</v>
      </c>
      <c r="I1510">
        <v>0</v>
      </c>
      <c r="J1510" t="s">
        <v>48</v>
      </c>
      <c r="K1510">
        <v>0</v>
      </c>
      <c r="L1510">
        <v>0</v>
      </c>
      <c r="M1510">
        <v>1</v>
      </c>
      <c r="N1510">
        <v>0</v>
      </c>
      <c r="O1510">
        <v>0</v>
      </c>
      <c r="P1510">
        <v>0</v>
      </c>
      <c r="Q1510">
        <v>0</v>
      </c>
      <c r="R1510" t="s">
        <v>41</v>
      </c>
      <c r="S1510">
        <v>0</v>
      </c>
      <c r="T1510">
        <v>0</v>
      </c>
      <c r="U1510">
        <v>0</v>
      </c>
      <c r="V1510">
        <v>0</v>
      </c>
      <c r="W1510">
        <v>1</v>
      </c>
      <c r="X1510">
        <v>0</v>
      </c>
      <c r="Y1510">
        <v>0</v>
      </c>
      <c r="Z1510">
        <v>0</v>
      </c>
      <c r="AA1510">
        <v>61.5</v>
      </c>
      <c r="AB1510">
        <v>56</v>
      </c>
      <c r="AC1510">
        <v>9669</v>
      </c>
      <c r="AD1510">
        <v>9.1766801704835483</v>
      </c>
      <c r="AE1510">
        <f t="shared" si="70"/>
        <v>9669.0000000000073</v>
      </c>
      <c r="AF1510">
        <v>8.9353759467127087</v>
      </c>
      <c r="AG1510">
        <f t="shared" si="71"/>
        <v>7595.9914528377312</v>
      </c>
      <c r="AH1510">
        <v>0.2413042237708396</v>
      </c>
      <c r="AJ1510">
        <v>9669</v>
      </c>
      <c r="AK1510">
        <v>0</v>
      </c>
      <c r="AL1510">
        <v>1</v>
      </c>
      <c r="AM1510">
        <v>6.63</v>
      </c>
      <c r="AN1510">
        <v>6.66</v>
      </c>
      <c r="AO1510">
        <v>4.09</v>
      </c>
    </row>
    <row r="1511" spans="1:41" x14ac:dyDescent="0.3">
      <c r="A1511">
        <v>2</v>
      </c>
      <c r="B1511">
        <v>1.52</v>
      </c>
      <c r="C1511">
        <f t="shared" si="69"/>
        <v>1.0964463975475236</v>
      </c>
      <c r="D1511" t="s">
        <v>46</v>
      </c>
      <c r="E1511">
        <v>0</v>
      </c>
      <c r="F1511">
        <v>0</v>
      </c>
      <c r="G1511">
        <v>0</v>
      </c>
      <c r="H1511">
        <v>1</v>
      </c>
      <c r="I1511">
        <v>0</v>
      </c>
      <c r="J1511" t="s">
        <v>51</v>
      </c>
      <c r="K1511">
        <v>1</v>
      </c>
      <c r="L1511">
        <v>0</v>
      </c>
      <c r="M1511">
        <v>0</v>
      </c>
      <c r="N1511">
        <v>0</v>
      </c>
      <c r="O1511">
        <v>0</v>
      </c>
      <c r="P1511">
        <v>0</v>
      </c>
      <c r="Q1511">
        <v>0</v>
      </c>
      <c r="R1511" t="s">
        <v>45</v>
      </c>
      <c r="S1511">
        <v>0</v>
      </c>
      <c r="T1511">
        <v>0</v>
      </c>
      <c r="U1511">
        <v>0</v>
      </c>
      <c r="V1511">
        <v>1</v>
      </c>
      <c r="W1511">
        <v>0</v>
      </c>
      <c r="X1511">
        <v>0</v>
      </c>
      <c r="Y1511">
        <v>0</v>
      </c>
      <c r="Z1511">
        <v>0</v>
      </c>
      <c r="AA1511">
        <v>61.5</v>
      </c>
      <c r="AB1511">
        <v>60</v>
      </c>
      <c r="AC1511">
        <v>9789</v>
      </c>
      <c r="AD1511">
        <v>9.1890145852614307</v>
      </c>
      <c r="AE1511">
        <f t="shared" si="70"/>
        <v>9789.0000000000036</v>
      </c>
      <c r="AF1511">
        <v>9.202139299644033</v>
      </c>
      <c r="AG1511">
        <f t="shared" si="71"/>
        <v>9918.3246471899947</v>
      </c>
      <c r="AH1511">
        <v>-1.312471438260232E-2</v>
      </c>
      <c r="AJ1511">
        <v>9789</v>
      </c>
      <c r="AK1511">
        <v>0</v>
      </c>
      <c r="AL1511">
        <v>1</v>
      </c>
      <c r="AM1511">
        <v>7.44</v>
      </c>
      <c r="AN1511">
        <v>7.39</v>
      </c>
      <c r="AO1511">
        <v>4.5599999999999996</v>
      </c>
    </row>
    <row r="1512" spans="1:41" x14ac:dyDescent="0.3">
      <c r="A1512">
        <v>2</v>
      </c>
      <c r="B1512">
        <v>1.21</v>
      </c>
      <c r="C1512">
        <f t="shared" si="69"/>
        <v>1.0428083570334503</v>
      </c>
      <c r="D1512" t="s">
        <v>46</v>
      </c>
      <c r="E1512">
        <v>0</v>
      </c>
      <c r="F1512">
        <v>0</v>
      </c>
      <c r="G1512">
        <v>0</v>
      </c>
      <c r="H1512">
        <v>1</v>
      </c>
      <c r="I1512">
        <v>0</v>
      </c>
      <c r="J1512" t="s">
        <v>40</v>
      </c>
      <c r="K1512">
        <v>0</v>
      </c>
      <c r="L1512">
        <v>1</v>
      </c>
      <c r="M1512">
        <v>0</v>
      </c>
      <c r="N1512">
        <v>0</v>
      </c>
      <c r="O1512">
        <v>0</v>
      </c>
      <c r="P1512">
        <v>0</v>
      </c>
      <c r="Q1512">
        <v>0</v>
      </c>
      <c r="R1512" t="s">
        <v>45</v>
      </c>
      <c r="S1512">
        <v>0</v>
      </c>
      <c r="T1512">
        <v>0</v>
      </c>
      <c r="U1512">
        <v>0</v>
      </c>
      <c r="V1512">
        <v>1</v>
      </c>
      <c r="W1512">
        <v>0</v>
      </c>
      <c r="X1512">
        <v>0</v>
      </c>
      <c r="Y1512">
        <v>0</v>
      </c>
      <c r="Z1512">
        <v>0</v>
      </c>
      <c r="AA1512">
        <v>61</v>
      </c>
      <c r="AB1512">
        <v>58</v>
      </c>
      <c r="AC1512">
        <v>4933</v>
      </c>
      <c r="AD1512">
        <v>8.5037026012337389</v>
      </c>
      <c r="AE1512">
        <f t="shared" si="70"/>
        <v>4933.0000000000027</v>
      </c>
      <c r="AF1512">
        <v>8.7035615859481528</v>
      </c>
      <c r="AG1512">
        <f t="shared" si="71"/>
        <v>6024.3302234565408</v>
      </c>
      <c r="AH1512">
        <v>-0.19985898471441388</v>
      </c>
      <c r="AJ1512">
        <v>4933</v>
      </c>
      <c r="AK1512">
        <v>0</v>
      </c>
      <c r="AL1512">
        <v>1</v>
      </c>
      <c r="AM1512">
        <v>6.93</v>
      </c>
      <c r="AN1512">
        <v>6.88</v>
      </c>
      <c r="AO1512">
        <v>4.21</v>
      </c>
    </row>
    <row r="1513" spans="1:41" x14ac:dyDescent="0.3">
      <c r="A1513">
        <v>2</v>
      </c>
      <c r="B1513">
        <v>1.63</v>
      </c>
      <c r="C1513">
        <f t="shared" si="69"/>
        <v>1.1134226562407845</v>
      </c>
      <c r="D1513" t="s">
        <v>34</v>
      </c>
      <c r="E1513">
        <v>0</v>
      </c>
      <c r="F1513">
        <v>1</v>
      </c>
      <c r="G1513">
        <v>0</v>
      </c>
      <c r="H1513">
        <v>0</v>
      </c>
      <c r="I1513">
        <v>0</v>
      </c>
      <c r="J1513" t="s">
        <v>48</v>
      </c>
      <c r="K1513">
        <v>0</v>
      </c>
      <c r="L1513">
        <v>0</v>
      </c>
      <c r="M1513">
        <v>1</v>
      </c>
      <c r="N1513">
        <v>0</v>
      </c>
      <c r="O1513">
        <v>0</v>
      </c>
      <c r="P1513">
        <v>0</v>
      </c>
      <c r="Q1513">
        <v>0</v>
      </c>
      <c r="R1513" t="s">
        <v>36</v>
      </c>
      <c r="S1513">
        <v>0</v>
      </c>
      <c r="T1513">
        <v>0</v>
      </c>
      <c r="U1513">
        <v>1</v>
      </c>
      <c r="V1513">
        <v>0</v>
      </c>
      <c r="W1513">
        <v>0</v>
      </c>
      <c r="X1513">
        <v>0</v>
      </c>
      <c r="Y1513">
        <v>0</v>
      </c>
      <c r="Z1513">
        <v>0</v>
      </c>
      <c r="AA1513">
        <v>57.7</v>
      </c>
      <c r="AB1513">
        <v>60</v>
      </c>
      <c r="AC1513">
        <v>10901</v>
      </c>
      <c r="AD1513">
        <v>9.2966098071283589</v>
      </c>
      <c r="AE1513">
        <f t="shared" si="70"/>
        <v>10901.000000000004</v>
      </c>
      <c r="AF1513">
        <v>9.4531204462686258</v>
      </c>
      <c r="AG1513">
        <f t="shared" si="71"/>
        <v>12747.882345826803</v>
      </c>
      <c r="AH1513">
        <v>-0.15651063914026686</v>
      </c>
      <c r="AJ1513">
        <v>10901</v>
      </c>
      <c r="AK1513">
        <v>0</v>
      </c>
      <c r="AL1513">
        <v>1</v>
      </c>
      <c r="AM1513">
        <v>7.71</v>
      </c>
      <c r="AN1513">
        <v>7.79</v>
      </c>
      <c r="AO1513">
        <v>4.47</v>
      </c>
    </row>
    <row r="1514" spans="1:41" x14ac:dyDescent="0.3">
      <c r="A1514">
        <v>2</v>
      </c>
      <c r="B1514">
        <v>1.01</v>
      </c>
      <c r="C1514">
        <f t="shared" si="69"/>
        <v>1.0021904733436682</v>
      </c>
      <c r="D1514" t="s">
        <v>34</v>
      </c>
      <c r="E1514">
        <v>0</v>
      </c>
      <c r="F1514">
        <v>1</v>
      </c>
      <c r="G1514">
        <v>0</v>
      </c>
      <c r="H1514">
        <v>0</v>
      </c>
      <c r="I1514">
        <v>0</v>
      </c>
      <c r="J1514" t="s">
        <v>51</v>
      </c>
      <c r="K1514">
        <v>1</v>
      </c>
      <c r="L1514">
        <v>0</v>
      </c>
      <c r="M1514">
        <v>0</v>
      </c>
      <c r="N1514">
        <v>0</v>
      </c>
      <c r="O1514">
        <v>0</v>
      </c>
      <c r="P1514">
        <v>0</v>
      </c>
      <c r="Q1514">
        <v>0</v>
      </c>
      <c r="R1514" t="s">
        <v>41</v>
      </c>
      <c r="S1514">
        <v>0</v>
      </c>
      <c r="T1514">
        <v>0</v>
      </c>
      <c r="U1514">
        <v>0</v>
      </c>
      <c r="V1514">
        <v>0</v>
      </c>
      <c r="W1514">
        <v>1</v>
      </c>
      <c r="X1514">
        <v>0</v>
      </c>
      <c r="Y1514">
        <v>0</v>
      </c>
      <c r="Z1514">
        <v>0</v>
      </c>
      <c r="AA1514">
        <v>56.8</v>
      </c>
      <c r="AB1514">
        <v>61</v>
      </c>
      <c r="AC1514">
        <v>5050</v>
      </c>
      <c r="AD1514">
        <v>8.5271435222694052</v>
      </c>
      <c r="AE1514">
        <f t="shared" si="70"/>
        <v>5049.9999999999982</v>
      </c>
      <c r="AF1514">
        <v>8.8771646482261009</v>
      </c>
      <c r="AG1514">
        <f t="shared" si="71"/>
        <v>7166.4425167510153</v>
      </c>
      <c r="AH1514">
        <v>-0.35002112595669566</v>
      </c>
      <c r="AJ1514">
        <v>5050</v>
      </c>
      <c r="AK1514">
        <v>0</v>
      </c>
      <c r="AL1514">
        <v>1</v>
      </c>
      <c r="AM1514">
        <v>6.5</v>
      </c>
      <c r="AN1514">
        <v>6.45</v>
      </c>
      <c r="AO1514">
        <v>3.68</v>
      </c>
    </row>
    <row r="1515" spans="1:41" x14ac:dyDescent="0.3">
      <c r="A1515">
        <v>2</v>
      </c>
      <c r="B1515">
        <v>1.52</v>
      </c>
      <c r="C1515">
        <f t="shared" si="69"/>
        <v>1.0964463975475236</v>
      </c>
      <c r="D1515" t="s">
        <v>52</v>
      </c>
      <c r="E1515">
        <v>0</v>
      </c>
      <c r="F1515">
        <v>0</v>
      </c>
      <c r="G1515">
        <v>0</v>
      </c>
      <c r="H1515">
        <v>0</v>
      </c>
      <c r="I1515">
        <v>1</v>
      </c>
      <c r="J1515" t="s">
        <v>51</v>
      </c>
      <c r="K1515">
        <v>1</v>
      </c>
      <c r="L1515">
        <v>0</v>
      </c>
      <c r="M1515">
        <v>0</v>
      </c>
      <c r="N1515">
        <v>0</v>
      </c>
      <c r="O1515">
        <v>0</v>
      </c>
      <c r="P1515">
        <v>0</v>
      </c>
      <c r="Q1515">
        <v>0</v>
      </c>
      <c r="R1515" t="s">
        <v>49</v>
      </c>
      <c r="S1515">
        <v>0</v>
      </c>
      <c r="T1515">
        <v>0</v>
      </c>
      <c r="U1515">
        <v>0</v>
      </c>
      <c r="V1515">
        <v>0</v>
      </c>
      <c r="W1515">
        <v>0</v>
      </c>
      <c r="X1515">
        <v>1</v>
      </c>
      <c r="Y1515">
        <v>0</v>
      </c>
      <c r="Z1515">
        <v>0</v>
      </c>
      <c r="AA1515">
        <v>62.4</v>
      </c>
      <c r="AB1515">
        <v>58</v>
      </c>
      <c r="AC1515">
        <v>13799</v>
      </c>
      <c r="AD1515">
        <v>9.5323514047515552</v>
      </c>
      <c r="AE1515">
        <f t="shared" si="70"/>
        <v>13799.000000000011</v>
      </c>
      <c r="AF1515">
        <v>9.62120721345525</v>
      </c>
      <c r="AG1515">
        <f t="shared" si="71"/>
        <v>15081.245235561029</v>
      </c>
      <c r="AH1515">
        <v>-8.8855808703694805E-2</v>
      </c>
      <c r="AJ1515">
        <v>13799</v>
      </c>
      <c r="AK1515">
        <v>0</v>
      </c>
      <c r="AL1515">
        <v>1</v>
      </c>
      <c r="AM1515">
        <v>7.23</v>
      </c>
      <c r="AN1515">
        <v>7.28</v>
      </c>
      <c r="AO1515">
        <v>4.53</v>
      </c>
    </row>
    <row r="1516" spans="1:41" x14ac:dyDescent="0.3">
      <c r="A1516">
        <v>2</v>
      </c>
      <c r="B1516">
        <v>1.1399999999999999</v>
      </c>
      <c r="C1516">
        <f t="shared" si="69"/>
        <v>1.0292322283358535</v>
      </c>
      <c r="D1516" t="s">
        <v>37</v>
      </c>
      <c r="E1516">
        <v>0</v>
      </c>
      <c r="F1516">
        <v>0</v>
      </c>
      <c r="G1516">
        <v>1</v>
      </c>
      <c r="H1516">
        <v>0</v>
      </c>
      <c r="I1516">
        <v>0</v>
      </c>
      <c r="J1516" t="s">
        <v>51</v>
      </c>
      <c r="K1516">
        <v>1</v>
      </c>
      <c r="L1516">
        <v>0</v>
      </c>
      <c r="M1516">
        <v>0</v>
      </c>
      <c r="N1516">
        <v>0</v>
      </c>
      <c r="O1516">
        <v>0</v>
      </c>
      <c r="P1516">
        <v>0</v>
      </c>
      <c r="Q1516">
        <v>0</v>
      </c>
      <c r="R1516" t="s">
        <v>36</v>
      </c>
      <c r="S1516">
        <v>0</v>
      </c>
      <c r="T1516">
        <v>0</v>
      </c>
      <c r="U1516">
        <v>1</v>
      </c>
      <c r="V1516">
        <v>0</v>
      </c>
      <c r="W1516">
        <v>0</v>
      </c>
      <c r="X1516">
        <v>0</v>
      </c>
      <c r="Y1516">
        <v>0</v>
      </c>
      <c r="Z1516">
        <v>0</v>
      </c>
      <c r="AA1516">
        <v>60.9</v>
      </c>
      <c r="AB1516">
        <v>56</v>
      </c>
      <c r="AC1516">
        <v>6070</v>
      </c>
      <c r="AD1516">
        <v>8.7111138840535443</v>
      </c>
      <c r="AE1516">
        <f t="shared" si="70"/>
        <v>6070.0000000000018</v>
      </c>
      <c r="AF1516">
        <v>8.8704096707136806</v>
      </c>
      <c r="AG1516">
        <f t="shared" si="71"/>
        <v>7118.1964925647771</v>
      </c>
      <c r="AH1516">
        <v>-0.15929578666013633</v>
      </c>
      <c r="AJ1516">
        <v>6070</v>
      </c>
      <c r="AK1516">
        <v>0</v>
      </c>
      <c r="AL1516">
        <v>1</v>
      </c>
      <c r="AM1516">
        <v>6.75</v>
      </c>
      <c r="AN1516">
        <v>6.81</v>
      </c>
      <c r="AO1516">
        <v>4.13</v>
      </c>
    </row>
    <row r="1517" spans="1:41" x14ac:dyDescent="0.3">
      <c r="A1517">
        <v>2</v>
      </c>
      <c r="B1517">
        <v>1.18</v>
      </c>
      <c r="C1517">
        <f t="shared" si="69"/>
        <v>1.0370670916877107</v>
      </c>
      <c r="D1517" t="s">
        <v>46</v>
      </c>
      <c r="E1517">
        <v>0</v>
      </c>
      <c r="F1517">
        <v>0</v>
      </c>
      <c r="G1517">
        <v>0</v>
      </c>
      <c r="H1517">
        <v>1</v>
      </c>
      <c r="I1517">
        <v>0</v>
      </c>
      <c r="J1517" t="s">
        <v>44</v>
      </c>
      <c r="K1517">
        <v>0</v>
      </c>
      <c r="L1517">
        <v>0</v>
      </c>
      <c r="M1517">
        <v>0</v>
      </c>
      <c r="N1517">
        <v>0</v>
      </c>
      <c r="O1517">
        <v>0</v>
      </c>
      <c r="P1517">
        <v>1</v>
      </c>
      <c r="Q1517">
        <v>0</v>
      </c>
      <c r="R1517" t="s">
        <v>45</v>
      </c>
      <c r="S1517">
        <v>0</v>
      </c>
      <c r="T1517">
        <v>0</v>
      </c>
      <c r="U1517">
        <v>0</v>
      </c>
      <c r="V1517">
        <v>1</v>
      </c>
      <c r="W1517">
        <v>0</v>
      </c>
      <c r="X1517">
        <v>0</v>
      </c>
      <c r="Y1517">
        <v>0</v>
      </c>
      <c r="Z1517">
        <v>0</v>
      </c>
      <c r="AA1517">
        <v>60.8</v>
      </c>
      <c r="AB1517">
        <v>58</v>
      </c>
      <c r="AC1517">
        <v>4579</v>
      </c>
      <c r="AD1517">
        <v>8.429235912657095</v>
      </c>
      <c r="AE1517">
        <f t="shared" si="70"/>
        <v>4578.9999999999982</v>
      </c>
      <c r="AF1517">
        <v>8.3431387044168108</v>
      </c>
      <c r="AG1517">
        <f t="shared" si="71"/>
        <v>4201.2555682458924</v>
      </c>
      <c r="AH1517">
        <v>8.6097208240284218E-2</v>
      </c>
      <c r="AJ1517">
        <v>4579</v>
      </c>
      <c r="AK1517">
        <v>0</v>
      </c>
      <c r="AL1517">
        <v>1</v>
      </c>
      <c r="AM1517">
        <v>6.84</v>
      </c>
      <c r="AN1517">
        <v>6.78</v>
      </c>
      <c r="AO1517">
        <v>4.1399999999999997</v>
      </c>
    </row>
    <row r="1518" spans="1:41" x14ac:dyDescent="0.3">
      <c r="A1518">
        <v>2</v>
      </c>
      <c r="B1518">
        <v>1.06</v>
      </c>
      <c r="C1518">
        <f t="shared" si="69"/>
        <v>1.0128957753911554</v>
      </c>
      <c r="D1518" t="s">
        <v>37</v>
      </c>
      <c r="E1518">
        <v>0</v>
      </c>
      <c r="F1518">
        <v>0</v>
      </c>
      <c r="G1518">
        <v>1</v>
      </c>
      <c r="H1518">
        <v>0</v>
      </c>
      <c r="I1518">
        <v>0</v>
      </c>
      <c r="J1518" t="s">
        <v>38</v>
      </c>
      <c r="K1518">
        <v>0</v>
      </c>
      <c r="L1518">
        <v>0</v>
      </c>
      <c r="M1518">
        <v>0</v>
      </c>
      <c r="N1518">
        <v>0</v>
      </c>
      <c r="O1518">
        <v>1</v>
      </c>
      <c r="P1518">
        <v>0</v>
      </c>
      <c r="Q1518">
        <v>0</v>
      </c>
      <c r="R1518" t="s">
        <v>45</v>
      </c>
      <c r="S1518">
        <v>0</v>
      </c>
      <c r="T1518">
        <v>0</v>
      </c>
      <c r="U1518">
        <v>0</v>
      </c>
      <c r="V1518">
        <v>1</v>
      </c>
      <c r="W1518">
        <v>0</v>
      </c>
      <c r="X1518">
        <v>0</v>
      </c>
      <c r="Y1518">
        <v>0</v>
      </c>
      <c r="Z1518">
        <v>0</v>
      </c>
      <c r="AA1518">
        <v>62.5</v>
      </c>
      <c r="AB1518">
        <v>57.1</v>
      </c>
      <c r="AC1518">
        <v>4829</v>
      </c>
      <c r="AD1518">
        <v>8.4823946858735422</v>
      </c>
      <c r="AE1518">
        <f t="shared" si="70"/>
        <v>4829.0000000000009</v>
      </c>
      <c r="AF1518">
        <v>8.3433935512319977</v>
      </c>
      <c r="AG1518">
        <f t="shared" si="71"/>
        <v>4202.3263812880969</v>
      </c>
      <c r="AH1518">
        <v>0.13900113464154451</v>
      </c>
      <c r="AJ1518">
        <v>4829</v>
      </c>
      <c r="AK1518">
        <v>0</v>
      </c>
      <c r="AL1518">
        <v>1</v>
      </c>
      <c r="AM1518">
        <v>6.46</v>
      </c>
      <c r="AN1518">
        <v>6.5</v>
      </c>
      <c r="AO1518">
        <v>4.05</v>
      </c>
    </row>
    <row r="1519" spans="1:41" x14ac:dyDescent="0.3">
      <c r="A1519">
        <v>2</v>
      </c>
      <c r="B1519">
        <v>1.21</v>
      </c>
      <c r="C1519">
        <f t="shared" si="69"/>
        <v>1.0428083570334503</v>
      </c>
      <c r="D1519" t="s">
        <v>52</v>
      </c>
      <c r="E1519">
        <v>0</v>
      </c>
      <c r="F1519">
        <v>0</v>
      </c>
      <c r="G1519">
        <v>0</v>
      </c>
      <c r="H1519">
        <v>0</v>
      </c>
      <c r="I1519">
        <v>1</v>
      </c>
      <c r="J1519" t="s">
        <v>47</v>
      </c>
      <c r="K1519">
        <v>0</v>
      </c>
      <c r="L1519">
        <v>0</v>
      </c>
      <c r="M1519">
        <v>0</v>
      </c>
      <c r="N1519">
        <v>1</v>
      </c>
      <c r="O1519">
        <v>0</v>
      </c>
      <c r="P1519">
        <v>0</v>
      </c>
      <c r="Q1519">
        <v>0</v>
      </c>
      <c r="R1519" t="s">
        <v>49</v>
      </c>
      <c r="S1519">
        <v>0</v>
      </c>
      <c r="T1519">
        <v>0</v>
      </c>
      <c r="U1519">
        <v>0</v>
      </c>
      <c r="V1519">
        <v>0</v>
      </c>
      <c r="W1519">
        <v>0</v>
      </c>
      <c r="X1519">
        <v>1</v>
      </c>
      <c r="Y1519">
        <v>0</v>
      </c>
      <c r="Z1519">
        <v>0</v>
      </c>
      <c r="AA1519">
        <v>62.3</v>
      </c>
      <c r="AB1519">
        <v>58</v>
      </c>
      <c r="AC1519">
        <v>7568</v>
      </c>
      <c r="AD1519">
        <v>8.9316841107317142</v>
      </c>
      <c r="AE1519">
        <f t="shared" si="70"/>
        <v>7568</v>
      </c>
      <c r="AF1519">
        <v>8.9688189292979512</v>
      </c>
      <c r="AG1519">
        <f t="shared" si="71"/>
        <v>7854.3196184358685</v>
      </c>
      <c r="AH1519">
        <v>-3.7134818566237016E-2</v>
      </c>
      <c r="AJ1519">
        <v>7568</v>
      </c>
      <c r="AK1519">
        <v>0</v>
      </c>
      <c r="AL1519">
        <v>1</v>
      </c>
      <c r="AM1519">
        <v>6.76</v>
      </c>
      <c r="AN1519">
        <v>6.8</v>
      </c>
      <c r="AO1519">
        <v>4.22</v>
      </c>
    </row>
    <row r="1520" spans="1:41" x14ac:dyDescent="0.3">
      <c r="A1520">
        <v>2</v>
      </c>
      <c r="B1520">
        <v>1.4</v>
      </c>
      <c r="C1520">
        <f t="shared" si="69"/>
        <v>1.0767963011172468</v>
      </c>
      <c r="D1520" t="s">
        <v>52</v>
      </c>
      <c r="E1520">
        <v>0</v>
      </c>
      <c r="F1520">
        <v>0</v>
      </c>
      <c r="G1520">
        <v>0</v>
      </c>
      <c r="H1520">
        <v>0</v>
      </c>
      <c r="I1520">
        <v>1</v>
      </c>
      <c r="J1520" t="s">
        <v>44</v>
      </c>
      <c r="K1520">
        <v>0</v>
      </c>
      <c r="L1520">
        <v>0</v>
      </c>
      <c r="M1520">
        <v>0</v>
      </c>
      <c r="N1520">
        <v>0</v>
      </c>
      <c r="O1520">
        <v>0</v>
      </c>
      <c r="P1520">
        <v>1</v>
      </c>
      <c r="Q1520">
        <v>0</v>
      </c>
      <c r="R1520" t="s">
        <v>49</v>
      </c>
      <c r="S1520">
        <v>0</v>
      </c>
      <c r="T1520">
        <v>0</v>
      </c>
      <c r="U1520">
        <v>0</v>
      </c>
      <c r="V1520">
        <v>0</v>
      </c>
      <c r="W1520">
        <v>0</v>
      </c>
      <c r="X1520">
        <v>1</v>
      </c>
      <c r="Y1520">
        <v>0</v>
      </c>
      <c r="Z1520">
        <v>0</v>
      </c>
      <c r="AA1520">
        <v>59.2</v>
      </c>
      <c r="AB1520">
        <v>60</v>
      </c>
      <c r="AC1520">
        <v>7702</v>
      </c>
      <c r="AD1520">
        <v>8.9492353143748549</v>
      </c>
      <c r="AE1520">
        <f t="shared" si="70"/>
        <v>7702.0000000000055</v>
      </c>
      <c r="AF1520">
        <v>8.9710499180817926</v>
      </c>
      <c r="AG1520">
        <f t="shared" si="71"/>
        <v>7871.8620786491038</v>
      </c>
      <c r="AH1520">
        <v>-2.1814603706937774E-2</v>
      </c>
      <c r="AJ1520">
        <v>7702</v>
      </c>
      <c r="AK1520">
        <v>0</v>
      </c>
      <c r="AL1520">
        <v>1</v>
      </c>
      <c r="AM1520">
        <v>7.35</v>
      </c>
      <c r="AN1520">
        <v>7.3</v>
      </c>
      <c r="AO1520">
        <v>4.34</v>
      </c>
    </row>
    <row r="1521" spans="1:41" x14ac:dyDescent="0.3">
      <c r="A1521">
        <v>2</v>
      </c>
      <c r="B1521">
        <v>1.18</v>
      </c>
      <c r="C1521">
        <f t="shared" si="69"/>
        <v>1.0370670916877107</v>
      </c>
      <c r="D1521" t="s">
        <v>37</v>
      </c>
      <c r="E1521">
        <v>0</v>
      </c>
      <c r="F1521">
        <v>0</v>
      </c>
      <c r="G1521">
        <v>1</v>
      </c>
      <c r="H1521">
        <v>0</v>
      </c>
      <c r="I1521">
        <v>0</v>
      </c>
      <c r="J1521" t="s">
        <v>47</v>
      </c>
      <c r="K1521">
        <v>0</v>
      </c>
      <c r="L1521">
        <v>0</v>
      </c>
      <c r="M1521">
        <v>0</v>
      </c>
      <c r="N1521">
        <v>1</v>
      </c>
      <c r="O1521">
        <v>0</v>
      </c>
      <c r="P1521">
        <v>0</v>
      </c>
      <c r="Q1521">
        <v>0</v>
      </c>
      <c r="R1521" t="s">
        <v>36</v>
      </c>
      <c r="S1521">
        <v>0</v>
      </c>
      <c r="T1521">
        <v>0</v>
      </c>
      <c r="U1521">
        <v>1</v>
      </c>
      <c r="V1521">
        <v>0</v>
      </c>
      <c r="W1521">
        <v>0</v>
      </c>
      <c r="X1521">
        <v>0</v>
      </c>
      <c r="Y1521">
        <v>0</v>
      </c>
      <c r="Z1521">
        <v>0</v>
      </c>
      <c r="AA1521">
        <v>62</v>
      </c>
      <c r="AB1521">
        <v>56</v>
      </c>
      <c r="AC1521">
        <v>6960</v>
      </c>
      <c r="AD1521">
        <v>8.8479347533284649</v>
      </c>
      <c r="AE1521">
        <f t="shared" si="70"/>
        <v>6959.9999999999973</v>
      </c>
      <c r="AF1521">
        <v>8.8029540785049161</v>
      </c>
      <c r="AG1521">
        <f t="shared" si="71"/>
        <v>6653.8710595482044</v>
      </c>
      <c r="AH1521">
        <v>4.4980674823548839E-2</v>
      </c>
      <c r="AJ1521">
        <v>6960</v>
      </c>
      <c r="AK1521">
        <v>0</v>
      </c>
      <c r="AL1521">
        <v>1</v>
      </c>
      <c r="AM1521">
        <v>6.76</v>
      </c>
      <c r="AN1521">
        <v>6.79</v>
      </c>
      <c r="AO1521">
        <v>4.2</v>
      </c>
    </row>
    <row r="1522" spans="1:41" x14ac:dyDescent="0.3">
      <c r="A1522">
        <v>2</v>
      </c>
      <c r="B1522">
        <v>1.1299999999999999</v>
      </c>
      <c r="C1522">
        <f t="shared" si="69"/>
        <v>1.027240065158562</v>
      </c>
      <c r="D1522" t="s">
        <v>37</v>
      </c>
      <c r="E1522">
        <v>0</v>
      </c>
      <c r="F1522">
        <v>0</v>
      </c>
      <c r="G1522">
        <v>1</v>
      </c>
      <c r="H1522">
        <v>0</v>
      </c>
      <c r="I1522">
        <v>0</v>
      </c>
      <c r="J1522" t="s">
        <v>40</v>
      </c>
      <c r="K1522">
        <v>0</v>
      </c>
      <c r="L1522">
        <v>1</v>
      </c>
      <c r="M1522">
        <v>0</v>
      </c>
      <c r="N1522">
        <v>0</v>
      </c>
      <c r="O1522">
        <v>0</v>
      </c>
      <c r="P1522">
        <v>0</v>
      </c>
      <c r="Q1522">
        <v>0</v>
      </c>
      <c r="R1522" t="s">
        <v>45</v>
      </c>
      <c r="S1522">
        <v>0</v>
      </c>
      <c r="T1522">
        <v>0</v>
      </c>
      <c r="U1522">
        <v>0</v>
      </c>
      <c r="V1522">
        <v>1</v>
      </c>
      <c r="W1522">
        <v>0</v>
      </c>
      <c r="X1522">
        <v>0</v>
      </c>
      <c r="Y1522">
        <v>0</v>
      </c>
      <c r="Z1522">
        <v>0</v>
      </c>
      <c r="AA1522">
        <v>62.2</v>
      </c>
      <c r="AB1522">
        <v>56</v>
      </c>
      <c r="AC1522">
        <v>5457</v>
      </c>
      <c r="AD1522">
        <v>8.6046544671862311</v>
      </c>
      <c r="AE1522">
        <f t="shared" si="70"/>
        <v>5456.9999999999955</v>
      </c>
      <c r="AF1522">
        <v>8.616377175904093</v>
      </c>
      <c r="AG1522">
        <f t="shared" si="71"/>
        <v>5521.3472465959703</v>
      </c>
      <c r="AH1522">
        <v>-1.1722708717861963E-2</v>
      </c>
      <c r="AJ1522">
        <v>5457</v>
      </c>
      <c r="AK1522">
        <v>0</v>
      </c>
      <c r="AL1522">
        <v>1</v>
      </c>
      <c r="AM1522">
        <v>6.7</v>
      </c>
      <c r="AN1522">
        <v>6.66</v>
      </c>
      <c r="AO1522">
        <v>4.16</v>
      </c>
    </row>
    <row r="1523" spans="1:41" x14ac:dyDescent="0.3">
      <c r="A1523">
        <v>2</v>
      </c>
      <c r="B1523">
        <v>1.7</v>
      </c>
      <c r="C1523">
        <f t="shared" si="69"/>
        <v>1.1237655591061944</v>
      </c>
      <c r="D1523" t="s">
        <v>46</v>
      </c>
      <c r="E1523">
        <v>0</v>
      </c>
      <c r="F1523">
        <v>0</v>
      </c>
      <c r="G1523">
        <v>0</v>
      </c>
      <c r="H1523">
        <v>1</v>
      </c>
      <c r="I1523">
        <v>0</v>
      </c>
      <c r="J1523" t="s">
        <v>48</v>
      </c>
      <c r="K1523">
        <v>0</v>
      </c>
      <c r="L1523">
        <v>0</v>
      </c>
      <c r="M1523">
        <v>1</v>
      </c>
      <c r="N1523">
        <v>0</v>
      </c>
      <c r="O1523">
        <v>0</v>
      </c>
      <c r="P1523">
        <v>0</v>
      </c>
      <c r="Q1523">
        <v>0</v>
      </c>
      <c r="R1523" t="s">
        <v>45</v>
      </c>
      <c r="S1523">
        <v>0</v>
      </c>
      <c r="T1523">
        <v>0</v>
      </c>
      <c r="U1523">
        <v>0</v>
      </c>
      <c r="V1523">
        <v>1</v>
      </c>
      <c r="W1523">
        <v>0</v>
      </c>
      <c r="X1523">
        <v>0</v>
      </c>
      <c r="Y1523">
        <v>0</v>
      </c>
      <c r="Z1523">
        <v>0</v>
      </c>
      <c r="AA1523">
        <v>60.1</v>
      </c>
      <c r="AB1523">
        <v>58</v>
      </c>
      <c r="AC1523">
        <v>11322</v>
      </c>
      <c r="AD1523">
        <v>9.3345030145966046</v>
      </c>
      <c r="AE1523">
        <f t="shared" si="70"/>
        <v>11321.999999999993</v>
      </c>
      <c r="AF1523">
        <v>9.3915211460450063</v>
      </c>
      <c r="AG1523">
        <f t="shared" si="71"/>
        <v>11986.318412641434</v>
      </c>
      <c r="AH1523">
        <v>-5.7018131448401732E-2</v>
      </c>
      <c r="AJ1523">
        <v>11322</v>
      </c>
      <c r="AK1523">
        <v>0</v>
      </c>
      <c r="AL1523">
        <v>1</v>
      </c>
      <c r="AM1523">
        <v>7.74</v>
      </c>
      <c r="AN1523">
        <v>7.67</v>
      </c>
      <c r="AO1523">
        <v>4.63</v>
      </c>
    </row>
    <row r="1524" spans="1:41" x14ac:dyDescent="0.3">
      <c r="A1524">
        <v>2</v>
      </c>
      <c r="B1524">
        <v>1.19</v>
      </c>
      <c r="C1524">
        <f t="shared" si="69"/>
        <v>1.0389933713251536</v>
      </c>
      <c r="D1524" t="s">
        <v>46</v>
      </c>
      <c r="E1524">
        <v>0</v>
      </c>
      <c r="F1524">
        <v>0</v>
      </c>
      <c r="G1524">
        <v>0</v>
      </c>
      <c r="H1524">
        <v>1</v>
      </c>
      <c r="I1524">
        <v>0</v>
      </c>
      <c r="J1524" t="s">
        <v>38</v>
      </c>
      <c r="K1524">
        <v>0</v>
      </c>
      <c r="L1524">
        <v>0</v>
      </c>
      <c r="M1524">
        <v>0</v>
      </c>
      <c r="N1524">
        <v>0</v>
      </c>
      <c r="O1524">
        <v>1</v>
      </c>
      <c r="P1524">
        <v>0</v>
      </c>
      <c r="Q1524">
        <v>0</v>
      </c>
      <c r="R1524" t="s">
        <v>36</v>
      </c>
      <c r="S1524">
        <v>0</v>
      </c>
      <c r="T1524">
        <v>0</v>
      </c>
      <c r="U1524">
        <v>1</v>
      </c>
      <c r="V1524">
        <v>0</v>
      </c>
      <c r="W1524">
        <v>0</v>
      </c>
      <c r="X1524">
        <v>0</v>
      </c>
      <c r="Y1524">
        <v>0</v>
      </c>
      <c r="Z1524">
        <v>0</v>
      </c>
      <c r="AA1524">
        <v>61.4</v>
      </c>
      <c r="AB1524">
        <v>58</v>
      </c>
      <c r="AC1524">
        <v>5595</v>
      </c>
      <c r="AD1524">
        <v>8.6296286207460255</v>
      </c>
      <c r="AE1524">
        <f t="shared" si="70"/>
        <v>5595</v>
      </c>
      <c r="AF1524">
        <v>8.7027352706669614</v>
      </c>
      <c r="AG1524">
        <f t="shared" si="71"/>
        <v>6019.3542834647124</v>
      </c>
      <c r="AH1524">
        <v>-7.3106649920935851E-2</v>
      </c>
      <c r="AJ1524">
        <v>5595</v>
      </c>
      <c r="AK1524">
        <v>0</v>
      </c>
      <c r="AL1524">
        <v>1</v>
      </c>
      <c r="AM1524">
        <v>6.79</v>
      </c>
      <c r="AN1524">
        <v>6.83</v>
      </c>
      <c r="AO1524">
        <v>4.18</v>
      </c>
    </row>
    <row r="1525" spans="1:41" x14ac:dyDescent="0.3">
      <c r="A1525">
        <v>2</v>
      </c>
      <c r="B1525">
        <v>1.1000000000000001</v>
      </c>
      <c r="C1525">
        <f t="shared" si="69"/>
        <v>1.0211798847575535</v>
      </c>
      <c r="D1525" t="s">
        <v>52</v>
      </c>
      <c r="E1525">
        <v>0</v>
      </c>
      <c r="F1525">
        <v>0</v>
      </c>
      <c r="G1525">
        <v>0</v>
      </c>
      <c r="H1525">
        <v>0</v>
      </c>
      <c r="I1525">
        <v>1</v>
      </c>
      <c r="J1525" t="s">
        <v>38</v>
      </c>
      <c r="K1525">
        <v>0</v>
      </c>
      <c r="L1525">
        <v>0</v>
      </c>
      <c r="M1525">
        <v>0</v>
      </c>
      <c r="N1525">
        <v>0</v>
      </c>
      <c r="O1525">
        <v>1</v>
      </c>
      <c r="P1525">
        <v>0</v>
      </c>
      <c r="Q1525">
        <v>0</v>
      </c>
      <c r="R1525" t="s">
        <v>36</v>
      </c>
      <c r="S1525">
        <v>0</v>
      </c>
      <c r="T1525">
        <v>0</v>
      </c>
      <c r="U1525">
        <v>1</v>
      </c>
      <c r="V1525">
        <v>0</v>
      </c>
      <c r="W1525">
        <v>0</v>
      </c>
      <c r="X1525">
        <v>0</v>
      </c>
      <c r="Y1525">
        <v>0</v>
      </c>
      <c r="Z1525">
        <v>0</v>
      </c>
      <c r="AA1525">
        <v>62.4</v>
      </c>
      <c r="AB1525">
        <v>58</v>
      </c>
      <c r="AC1525">
        <v>4938</v>
      </c>
      <c r="AD1525">
        <v>8.5047156699051243</v>
      </c>
      <c r="AE1525">
        <f t="shared" si="70"/>
        <v>4937.9999999999973</v>
      </c>
      <c r="AF1525">
        <v>8.5177683440759431</v>
      </c>
      <c r="AG1525">
        <f t="shared" si="71"/>
        <v>5002.8765904585571</v>
      </c>
      <c r="AH1525">
        <v>-1.305267417081879E-2</v>
      </c>
      <c r="AJ1525">
        <v>4938</v>
      </c>
      <c r="AK1525">
        <v>0</v>
      </c>
      <c r="AL1525">
        <v>1</v>
      </c>
      <c r="AM1525">
        <v>6.58</v>
      </c>
      <c r="AN1525">
        <v>6.62</v>
      </c>
      <c r="AO1525">
        <v>4.12</v>
      </c>
    </row>
    <row r="1526" spans="1:41" x14ac:dyDescent="0.3">
      <c r="A1526">
        <v>2</v>
      </c>
      <c r="B1526">
        <v>1.51</v>
      </c>
      <c r="C1526">
        <f t="shared" si="69"/>
        <v>1.0948560705584958</v>
      </c>
      <c r="D1526" t="s">
        <v>46</v>
      </c>
      <c r="E1526">
        <v>0</v>
      </c>
      <c r="F1526">
        <v>0</v>
      </c>
      <c r="G1526">
        <v>0</v>
      </c>
      <c r="H1526">
        <v>1</v>
      </c>
      <c r="I1526">
        <v>0</v>
      </c>
      <c r="J1526" t="s">
        <v>38</v>
      </c>
      <c r="K1526">
        <v>0</v>
      </c>
      <c r="L1526">
        <v>0</v>
      </c>
      <c r="M1526">
        <v>0</v>
      </c>
      <c r="N1526">
        <v>0</v>
      </c>
      <c r="O1526">
        <v>1</v>
      </c>
      <c r="P1526">
        <v>0</v>
      </c>
      <c r="Q1526">
        <v>0</v>
      </c>
      <c r="R1526" t="s">
        <v>49</v>
      </c>
      <c r="S1526">
        <v>0</v>
      </c>
      <c r="T1526">
        <v>0</v>
      </c>
      <c r="U1526">
        <v>0</v>
      </c>
      <c r="V1526">
        <v>0</v>
      </c>
      <c r="W1526">
        <v>0</v>
      </c>
      <c r="X1526">
        <v>1</v>
      </c>
      <c r="Y1526">
        <v>0</v>
      </c>
      <c r="Z1526">
        <v>0</v>
      </c>
      <c r="AA1526">
        <v>60.2</v>
      </c>
      <c r="AB1526">
        <v>60</v>
      </c>
      <c r="AC1526">
        <v>11435</v>
      </c>
      <c r="AD1526">
        <v>9.3444341064568821</v>
      </c>
      <c r="AE1526">
        <f t="shared" si="70"/>
        <v>11435.000000000007</v>
      </c>
      <c r="AF1526">
        <v>9.3868426515667824</v>
      </c>
      <c r="AG1526">
        <f t="shared" si="71"/>
        <v>11930.371463927619</v>
      </c>
      <c r="AH1526">
        <v>-4.2408545109900331E-2</v>
      </c>
      <c r="AJ1526">
        <v>11435</v>
      </c>
      <c r="AK1526">
        <v>0</v>
      </c>
      <c r="AL1526">
        <v>1</v>
      </c>
      <c r="AM1526">
        <v>7.33</v>
      </c>
      <c r="AN1526">
        <v>7.35</v>
      </c>
      <c r="AO1526">
        <v>4.42</v>
      </c>
    </row>
    <row r="1527" spans="1:41" x14ac:dyDescent="0.3">
      <c r="A1527">
        <v>2</v>
      </c>
      <c r="B1527">
        <v>1.05</v>
      </c>
      <c r="C1527">
        <f t="shared" si="69"/>
        <v>1.010786718750355</v>
      </c>
      <c r="D1527" t="s">
        <v>37</v>
      </c>
      <c r="E1527">
        <v>0</v>
      </c>
      <c r="F1527">
        <v>0</v>
      </c>
      <c r="G1527">
        <v>1</v>
      </c>
      <c r="H1527">
        <v>0</v>
      </c>
      <c r="I1527">
        <v>0</v>
      </c>
      <c r="J1527" t="s">
        <v>47</v>
      </c>
      <c r="K1527">
        <v>0</v>
      </c>
      <c r="L1527">
        <v>0</v>
      </c>
      <c r="M1527">
        <v>0</v>
      </c>
      <c r="N1527">
        <v>1</v>
      </c>
      <c r="O1527">
        <v>0</v>
      </c>
      <c r="P1527">
        <v>0</v>
      </c>
      <c r="Q1527">
        <v>0</v>
      </c>
      <c r="R1527" t="s">
        <v>41</v>
      </c>
      <c r="S1527">
        <v>0</v>
      </c>
      <c r="T1527">
        <v>0</v>
      </c>
      <c r="U1527">
        <v>0</v>
      </c>
      <c r="V1527">
        <v>0</v>
      </c>
      <c r="W1527">
        <v>1</v>
      </c>
      <c r="X1527">
        <v>0</v>
      </c>
      <c r="Y1527">
        <v>0</v>
      </c>
      <c r="Z1527">
        <v>0</v>
      </c>
      <c r="AA1527">
        <v>62.2</v>
      </c>
      <c r="AB1527">
        <v>57</v>
      </c>
      <c r="AC1527">
        <v>7357</v>
      </c>
      <c r="AD1527">
        <v>8.903407519932264</v>
      </c>
      <c r="AE1527">
        <f t="shared" si="70"/>
        <v>7356.9999999999964</v>
      </c>
      <c r="AF1527">
        <v>8.7872958067597242</v>
      </c>
      <c r="AG1527">
        <f t="shared" si="71"/>
        <v>6550.494400412269</v>
      </c>
      <c r="AH1527">
        <v>0.11611171317253977</v>
      </c>
      <c r="AJ1527">
        <v>7357</v>
      </c>
      <c r="AK1527">
        <v>0</v>
      </c>
      <c r="AL1527">
        <v>1</v>
      </c>
      <c r="AM1527">
        <v>6.49</v>
      </c>
      <c r="AN1527">
        <v>6.51</v>
      </c>
      <c r="AO1527">
        <v>4.04</v>
      </c>
    </row>
    <row r="1528" spans="1:41" x14ac:dyDescent="0.3">
      <c r="A1528">
        <v>2</v>
      </c>
      <c r="B1528">
        <v>1.06</v>
      </c>
      <c r="C1528">
        <f t="shared" si="69"/>
        <v>1.0128957753911554</v>
      </c>
      <c r="D1528" t="s">
        <v>37</v>
      </c>
      <c r="E1528">
        <v>0</v>
      </c>
      <c r="F1528">
        <v>0</v>
      </c>
      <c r="G1528">
        <v>1</v>
      </c>
      <c r="H1528">
        <v>0</v>
      </c>
      <c r="I1528">
        <v>0</v>
      </c>
      <c r="J1528" t="s">
        <v>44</v>
      </c>
      <c r="K1528">
        <v>0</v>
      </c>
      <c r="L1528">
        <v>0</v>
      </c>
      <c r="M1528">
        <v>0</v>
      </c>
      <c r="N1528">
        <v>0</v>
      </c>
      <c r="O1528">
        <v>0</v>
      </c>
      <c r="P1528">
        <v>1</v>
      </c>
      <c r="Q1528">
        <v>0</v>
      </c>
      <c r="R1528" t="s">
        <v>49</v>
      </c>
      <c r="S1528">
        <v>0</v>
      </c>
      <c r="T1528">
        <v>0</v>
      </c>
      <c r="U1528">
        <v>0</v>
      </c>
      <c r="V1528">
        <v>0</v>
      </c>
      <c r="W1528">
        <v>0</v>
      </c>
      <c r="X1528">
        <v>1</v>
      </c>
      <c r="Y1528">
        <v>0</v>
      </c>
      <c r="Z1528">
        <v>0</v>
      </c>
      <c r="AA1528">
        <v>61.4</v>
      </c>
      <c r="AB1528">
        <v>55</v>
      </c>
      <c r="AC1528">
        <v>5116</v>
      </c>
      <c r="AD1528">
        <v>8.5401281626987338</v>
      </c>
      <c r="AE1528">
        <f t="shared" si="70"/>
        <v>5116.0000000000027</v>
      </c>
      <c r="AF1528">
        <v>8.4791241261256758</v>
      </c>
      <c r="AG1528">
        <f t="shared" si="71"/>
        <v>4813.2322656911692</v>
      </c>
      <c r="AH1528">
        <v>6.1004036573057974E-2</v>
      </c>
      <c r="AJ1528">
        <v>5116</v>
      </c>
      <c r="AK1528">
        <v>0</v>
      </c>
      <c r="AL1528">
        <v>1</v>
      </c>
      <c r="AM1528">
        <v>6.59</v>
      </c>
      <c r="AN1528">
        <v>6.61</v>
      </c>
      <c r="AO1528">
        <v>4.05</v>
      </c>
    </row>
    <row r="1529" spans="1:41" x14ac:dyDescent="0.3">
      <c r="A1529">
        <v>2</v>
      </c>
      <c r="B1529">
        <v>2</v>
      </c>
      <c r="C1529">
        <f t="shared" si="69"/>
        <v>1.1646528560862337</v>
      </c>
      <c r="D1529" t="s">
        <v>52</v>
      </c>
      <c r="E1529">
        <v>0</v>
      </c>
      <c r="F1529">
        <v>0</v>
      </c>
      <c r="G1529">
        <v>0</v>
      </c>
      <c r="H1529">
        <v>0</v>
      </c>
      <c r="I1529">
        <v>1</v>
      </c>
      <c r="J1529" t="s">
        <v>35</v>
      </c>
      <c r="K1529">
        <v>0</v>
      </c>
      <c r="L1529">
        <v>0</v>
      </c>
      <c r="M1529">
        <v>0</v>
      </c>
      <c r="N1529">
        <v>0</v>
      </c>
      <c r="O1529">
        <v>0</v>
      </c>
      <c r="P1529">
        <v>0</v>
      </c>
      <c r="Q1529">
        <v>1</v>
      </c>
      <c r="R1529" t="s">
        <v>45</v>
      </c>
      <c r="S1529">
        <v>0</v>
      </c>
      <c r="T1529">
        <v>0</v>
      </c>
      <c r="U1529">
        <v>0</v>
      </c>
      <c r="V1529">
        <v>1</v>
      </c>
      <c r="W1529">
        <v>0</v>
      </c>
      <c r="X1529">
        <v>0</v>
      </c>
      <c r="Y1529">
        <v>0</v>
      </c>
      <c r="Z1529">
        <v>0</v>
      </c>
      <c r="AA1529">
        <v>60.9</v>
      </c>
      <c r="AB1529">
        <v>54</v>
      </c>
      <c r="AC1529">
        <v>10907</v>
      </c>
      <c r="AD1529">
        <v>9.2971600639287431</v>
      </c>
      <c r="AE1529">
        <f t="shared" si="70"/>
        <v>10907.000000000002</v>
      </c>
      <c r="AF1529">
        <v>9.2738420880176253</v>
      </c>
      <c r="AG1529">
        <f t="shared" si="71"/>
        <v>10655.61314347273</v>
      </c>
      <c r="AH1529">
        <v>2.3317975911117728E-2</v>
      </c>
      <c r="AJ1529">
        <v>10907</v>
      </c>
      <c r="AK1529">
        <v>0</v>
      </c>
      <c r="AL1529">
        <v>1</v>
      </c>
      <c r="AM1529">
        <v>8.1199999999999992</v>
      </c>
      <c r="AN1529">
        <v>8.17</v>
      </c>
      <c r="AO1529">
        <v>4.96</v>
      </c>
    </row>
    <row r="1530" spans="1:41" x14ac:dyDescent="0.3">
      <c r="A1530">
        <v>2</v>
      </c>
      <c r="B1530">
        <v>1.23</v>
      </c>
      <c r="C1530">
        <f t="shared" si="69"/>
        <v>1.0465744642047201</v>
      </c>
      <c r="D1530" t="s">
        <v>37</v>
      </c>
      <c r="E1530">
        <v>0</v>
      </c>
      <c r="F1530">
        <v>0</v>
      </c>
      <c r="G1530">
        <v>1</v>
      </c>
      <c r="H1530">
        <v>0</v>
      </c>
      <c r="I1530">
        <v>0</v>
      </c>
      <c r="J1530" t="s">
        <v>47</v>
      </c>
      <c r="K1530">
        <v>0</v>
      </c>
      <c r="L1530">
        <v>0</v>
      </c>
      <c r="M1530">
        <v>0</v>
      </c>
      <c r="N1530">
        <v>1</v>
      </c>
      <c r="O1530">
        <v>0</v>
      </c>
      <c r="P1530">
        <v>0</v>
      </c>
      <c r="Q1530">
        <v>0</v>
      </c>
      <c r="R1530" t="s">
        <v>43</v>
      </c>
      <c r="S1530">
        <v>0</v>
      </c>
      <c r="T1530">
        <v>0</v>
      </c>
      <c r="U1530">
        <v>0</v>
      </c>
      <c r="V1530">
        <v>0</v>
      </c>
      <c r="W1530">
        <v>0</v>
      </c>
      <c r="X1530">
        <v>0</v>
      </c>
      <c r="Y1530">
        <v>1</v>
      </c>
      <c r="Z1530">
        <v>0</v>
      </c>
      <c r="AA1530">
        <v>63.2</v>
      </c>
      <c r="AB1530">
        <v>56</v>
      </c>
      <c r="AC1530">
        <v>10113</v>
      </c>
      <c r="AD1530">
        <v>9.2215770039021709</v>
      </c>
      <c r="AE1530">
        <f t="shared" si="70"/>
        <v>10113.000000000005</v>
      </c>
      <c r="AF1530">
        <v>9.3127653638459389</v>
      </c>
      <c r="AG1530">
        <f t="shared" si="71"/>
        <v>11078.542007210324</v>
      </c>
      <c r="AH1530">
        <v>-9.1188359943767949E-2</v>
      </c>
      <c r="AJ1530">
        <v>10113</v>
      </c>
      <c r="AK1530">
        <v>0</v>
      </c>
      <c r="AL1530">
        <v>1</v>
      </c>
      <c r="AM1530">
        <v>6.78</v>
      </c>
      <c r="AN1530">
        <v>6.83</v>
      </c>
      <c r="AO1530">
        <v>4.3</v>
      </c>
    </row>
    <row r="1531" spans="1:41" x14ac:dyDescent="0.3">
      <c r="A1531">
        <v>2</v>
      </c>
      <c r="B1531">
        <v>1.51</v>
      </c>
      <c r="C1531">
        <f t="shared" si="69"/>
        <v>1.0948560705584958</v>
      </c>
      <c r="D1531" t="s">
        <v>37</v>
      </c>
      <c r="E1531">
        <v>0</v>
      </c>
      <c r="F1531">
        <v>0</v>
      </c>
      <c r="G1531">
        <v>1</v>
      </c>
      <c r="H1531">
        <v>0</v>
      </c>
      <c r="I1531">
        <v>0</v>
      </c>
      <c r="J1531" t="s">
        <v>40</v>
      </c>
      <c r="K1531">
        <v>0</v>
      </c>
      <c r="L1531">
        <v>1</v>
      </c>
      <c r="M1531">
        <v>0</v>
      </c>
      <c r="N1531">
        <v>0</v>
      </c>
      <c r="O1531">
        <v>0</v>
      </c>
      <c r="P1531">
        <v>0</v>
      </c>
      <c r="Q1531">
        <v>0</v>
      </c>
      <c r="R1531" t="s">
        <v>45</v>
      </c>
      <c r="S1531">
        <v>0</v>
      </c>
      <c r="T1531">
        <v>0</v>
      </c>
      <c r="U1531">
        <v>0</v>
      </c>
      <c r="V1531">
        <v>1</v>
      </c>
      <c r="W1531">
        <v>0</v>
      </c>
      <c r="X1531">
        <v>0</v>
      </c>
      <c r="Y1531">
        <v>0</v>
      </c>
      <c r="Z1531">
        <v>0</v>
      </c>
      <c r="AA1531">
        <v>61.9</v>
      </c>
      <c r="AB1531">
        <v>56</v>
      </c>
      <c r="AC1531">
        <v>10588</v>
      </c>
      <c r="AD1531">
        <v>9.2674765633469924</v>
      </c>
      <c r="AE1531">
        <f t="shared" si="70"/>
        <v>10588.000000000005</v>
      </c>
      <c r="AF1531">
        <v>9.2513444984821032</v>
      </c>
      <c r="AG1531">
        <f t="shared" si="71"/>
        <v>10418.564047632317</v>
      </c>
      <c r="AH1531">
        <v>1.6132064864889273E-2</v>
      </c>
      <c r="AJ1531">
        <v>10588</v>
      </c>
      <c r="AK1531">
        <v>0</v>
      </c>
      <c r="AL1531">
        <v>1</v>
      </c>
      <c r="AM1531">
        <v>7.31</v>
      </c>
      <c r="AN1531">
        <v>7.36</v>
      </c>
      <c r="AO1531">
        <v>4.54</v>
      </c>
    </row>
    <row r="1532" spans="1:41" x14ac:dyDescent="0.3">
      <c r="A1532">
        <v>2</v>
      </c>
      <c r="B1532">
        <v>1.35</v>
      </c>
      <c r="C1532">
        <f t="shared" si="69"/>
        <v>1.068219239476776</v>
      </c>
      <c r="D1532" t="s">
        <v>37</v>
      </c>
      <c r="E1532">
        <v>0</v>
      </c>
      <c r="F1532">
        <v>0</v>
      </c>
      <c r="G1532">
        <v>1</v>
      </c>
      <c r="H1532">
        <v>0</v>
      </c>
      <c r="I1532">
        <v>0</v>
      </c>
      <c r="J1532" t="s">
        <v>44</v>
      </c>
      <c r="K1532">
        <v>0</v>
      </c>
      <c r="L1532">
        <v>0</v>
      </c>
      <c r="M1532">
        <v>0</v>
      </c>
      <c r="N1532">
        <v>0</v>
      </c>
      <c r="O1532">
        <v>0</v>
      </c>
      <c r="P1532">
        <v>1</v>
      </c>
      <c r="Q1532">
        <v>0</v>
      </c>
      <c r="R1532" t="s">
        <v>36</v>
      </c>
      <c r="S1532">
        <v>0</v>
      </c>
      <c r="T1532">
        <v>0</v>
      </c>
      <c r="U1532">
        <v>1</v>
      </c>
      <c r="V1532">
        <v>0</v>
      </c>
      <c r="W1532">
        <v>0</v>
      </c>
      <c r="X1532">
        <v>0</v>
      </c>
      <c r="Y1532">
        <v>0</v>
      </c>
      <c r="Z1532">
        <v>0</v>
      </c>
      <c r="AA1532">
        <v>62.3</v>
      </c>
      <c r="AB1532">
        <v>57</v>
      </c>
      <c r="AC1532">
        <v>6199</v>
      </c>
      <c r="AD1532">
        <v>8.73214326770192</v>
      </c>
      <c r="AE1532">
        <f t="shared" si="70"/>
        <v>6199.0000000000036</v>
      </c>
      <c r="AF1532">
        <v>8.8139651597762576</v>
      </c>
      <c r="AG1532">
        <f t="shared" si="71"/>
        <v>6727.5422298286776</v>
      </c>
      <c r="AH1532">
        <v>-8.1821892074337654E-2</v>
      </c>
      <c r="AJ1532">
        <v>6199</v>
      </c>
      <c r="AK1532">
        <v>0</v>
      </c>
      <c r="AL1532">
        <v>1</v>
      </c>
      <c r="AM1532">
        <v>7.11</v>
      </c>
      <c r="AN1532">
        <v>7.05</v>
      </c>
      <c r="AO1532">
        <v>4.41</v>
      </c>
    </row>
    <row r="1533" spans="1:41" x14ac:dyDescent="0.3">
      <c r="A1533">
        <v>2</v>
      </c>
      <c r="B1533">
        <v>1.01</v>
      </c>
      <c r="C1533">
        <f t="shared" si="69"/>
        <v>1.0021904733436682</v>
      </c>
      <c r="D1533" t="s">
        <v>52</v>
      </c>
      <c r="E1533">
        <v>0</v>
      </c>
      <c r="F1533">
        <v>0</v>
      </c>
      <c r="G1533">
        <v>0</v>
      </c>
      <c r="H1533">
        <v>0</v>
      </c>
      <c r="I1533">
        <v>1</v>
      </c>
      <c r="J1533" t="s">
        <v>51</v>
      </c>
      <c r="K1533">
        <v>1</v>
      </c>
      <c r="L1533">
        <v>0</v>
      </c>
      <c r="M1533">
        <v>0</v>
      </c>
      <c r="N1533">
        <v>0</v>
      </c>
      <c r="O1533">
        <v>0</v>
      </c>
      <c r="P1533">
        <v>0</v>
      </c>
      <c r="Q1533">
        <v>0</v>
      </c>
      <c r="R1533" t="s">
        <v>45</v>
      </c>
      <c r="S1533">
        <v>0</v>
      </c>
      <c r="T1533">
        <v>0</v>
      </c>
      <c r="U1533">
        <v>0</v>
      </c>
      <c r="V1533">
        <v>1</v>
      </c>
      <c r="W1533">
        <v>0</v>
      </c>
      <c r="X1533">
        <v>0</v>
      </c>
      <c r="Y1533">
        <v>0</v>
      </c>
      <c r="Z1533">
        <v>0</v>
      </c>
      <c r="AA1533">
        <v>59.8</v>
      </c>
      <c r="AB1533">
        <v>57</v>
      </c>
      <c r="AC1533">
        <v>4260</v>
      </c>
      <c r="AD1533">
        <v>8.3570244392634159</v>
      </c>
      <c r="AE1533">
        <f t="shared" si="70"/>
        <v>4259.9999999999991</v>
      </c>
      <c r="AF1533">
        <v>8.4079170892031723</v>
      </c>
      <c r="AG1533">
        <f t="shared" si="71"/>
        <v>4482.4143121113311</v>
      </c>
      <c r="AH1533">
        <v>-5.0892649939756396E-2</v>
      </c>
      <c r="AJ1533">
        <v>4260</v>
      </c>
      <c r="AK1533">
        <v>0</v>
      </c>
      <c r="AL1533">
        <v>1</v>
      </c>
      <c r="AM1533">
        <v>6.51</v>
      </c>
      <c r="AN1533">
        <v>6.57</v>
      </c>
      <c r="AO1533">
        <v>3.91</v>
      </c>
    </row>
    <row r="1534" spans="1:41" x14ac:dyDescent="0.3">
      <c r="A1534">
        <v>2</v>
      </c>
      <c r="B1534">
        <v>1.02</v>
      </c>
      <c r="C1534">
        <f t="shared" si="69"/>
        <v>1.0043640927805335</v>
      </c>
      <c r="D1534" t="s">
        <v>37</v>
      </c>
      <c r="E1534">
        <v>0</v>
      </c>
      <c r="F1534">
        <v>0</v>
      </c>
      <c r="G1534">
        <v>1</v>
      </c>
      <c r="H1534">
        <v>0</v>
      </c>
      <c r="I1534">
        <v>0</v>
      </c>
      <c r="J1534" t="s">
        <v>47</v>
      </c>
      <c r="K1534">
        <v>0</v>
      </c>
      <c r="L1534">
        <v>0</v>
      </c>
      <c r="M1534">
        <v>0</v>
      </c>
      <c r="N1534">
        <v>1</v>
      </c>
      <c r="O1534">
        <v>0</v>
      </c>
      <c r="P1534">
        <v>0</v>
      </c>
      <c r="Q1534">
        <v>0</v>
      </c>
      <c r="R1534" t="s">
        <v>43</v>
      </c>
      <c r="S1534">
        <v>0</v>
      </c>
      <c r="T1534">
        <v>0</v>
      </c>
      <c r="U1534">
        <v>0</v>
      </c>
      <c r="V1534">
        <v>0</v>
      </c>
      <c r="W1534">
        <v>0</v>
      </c>
      <c r="X1534">
        <v>0</v>
      </c>
      <c r="Y1534">
        <v>1</v>
      </c>
      <c r="Z1534">
        <v>0</v>
      </c>
      <c r="AA1534">
        <v>61.5</v>
      </c>
      <c r="AB1534">
        <v>57</v>
      </c>
      <c r="AC1534">
        <v>8317</v>
      </c>
      <c r="AD1534">
        <v>9.0260568918686879</v>
      </c>
      <c r="AE1534">
        <f t="shared" si="70"/>
        <v>8317.0000000000036</v>
      </c>
      <c r="AF1534">
        <v>8.9335656069830254</v>
      </c>
      <c r="AG1534">
        <f t="shared" si="71"/>
        <v>7582.2525675015449</v>
      </c>
      <c r="AH1534">
        <v>9.2491284885662495E-2</v>
      </c>
      <c r="AJ1534">
        <v>8317</v>
      </c>
      <c r="AK1534">
        <v>0</v>
      </c>
      <c r="AL1534">
        <v>1</v>
      </c>
      <c r="AM1534">
        <v>6.47</v>
      </c>
      <c r="AN1534">
        <v>6.44</v>
      </c>
      <c r="AO1534">
        <v>3.97</v>
      </c>
    </row>
    <row r="1535" spans="1:41" x14ac:dyDescent="0.3">
      <c r="A1535">
        <v>2</v>
      </c>
      <c r="B1535">
        <v>1.5</v>
      </c>
      <c r="C1535">
        <f t="shared" si="69"/>
        <v>1.0932575062388263</v>
      </c>
      <c r="D1535" t="s">
        <v>52</v>
      </c>
      <c r="E1535">
        <v>0</v>
      </c>
      <c r="F1535">
        <v>0</v>
      </c>
      <c r="G1535">
        <v>0</v>
      </c>
      <c r="H1535">
        <v>0</v>
      </c>
      <c r="I1535">
        <v>1</v>
      </c>
      <c r="J1535" t="s">
        <v>38</v>
      </c>
      <c r="K1535">
        <v>0</v>
      </c>
      <c r="L1535">
        <v>0</v>
      </c>
      <c r="M1535">
        <v>0</v>
      </c>
      <c r="N1535">
        <v>0</v>
      </c>
      <c r="O1535">
        <v>1</v>
      </c>
      <c r="P1535">
        <v>0</v>
      </c>
      <c r="Q1535">
        <v>0</v>
      </c>
      <c r="R1535" t="s">
        <v>36</v>
      </c>
      <c r="S1535">
        <v>0</v>
      </c>
      <c r="T1535">
        <v>0</v>
      </c>
      <c r="U1535">
        <v>1</v>
      </c>
      <c r="V1535">
        <v>0</v>
      </c>
      <c r="W1535">
        <v>0</v>
      </c>
      <c r="X1535">
        <v>0</v>
      </c>
      <c r="Y1535">
        <v>0</v>
      </c>
      <c r="Z1535">
        <v>0</v>
      </c>
      <c r="AA1535">
        <v>61</v>
      </c>
      <c r="AB1535">
        <v>55</v>
      </c>
      <c r="AC1535">
        <v>9987</v>
      </c>
      <c r="AD1535">
        <v>9.209039526243135</v>
      </c>
      <c r="AE1535">
        <f t="shared" si="70"/>
        <v>9987.0000000000036</v>
      </c>
      <c r="AF1535">
        <v>9.1493474281186362</v>
      </c>
      <c r="AG1535">
        <f t="shared" si="71"/>
        <v>9408.2987838223453</v>
      </c>
      <c r="AH1535">
        <v>5.9692098124498827E-2</v>
      </c>
      <c r="AJ1535">
        <v>9987</v>
      </c>
      <c r="AK1535">
        <v>0</v>
      </c>
      <c r="AL1535">
        <v>1</v>
      </c>
      <c r="AM1535">
        <v>7.35</v>
      </c>
      <c r="AN1535">
        <v>7.44</v>
      </c>
      <c r="AO1535">
        <v>4.51</v>
      </c>
    </row>
    <row r="1536" spans="1:41" x14ac:dyDescent="0.3">
      <c r="A1536">
        <v>2</v>
      </c>
      <c r="B1536">
        <v>1.1499999999999999</v>
      </c>
      <c r="C1536">
        <f t="shared" si="69"/>
        <v>1.0312108054708153</v>
      </c>
      <c r="D1536" t="s">
        <v>52</v>
      </c>
      <c r="E1536">
        <v>0</v>
      </c>
      <c r="F1536">
        <v>0</v>
      </c>
      <c r="G1536">
        <v>0</v>
      </c>
      <c r="H1536">
        <v>0</v>
      </c>
      <c r="I1536">
        <v>1</v>
      </c>
      <c r="J1536" t="s">
        <v>44</v>
      </c>
      <c r="K1536">
        <v>0</v>
      </c>
      <c r="L1536">
        <v>0</v>
      </c>
      <c r="M1536">
        <v>0</v>
      </c>
      <c r="N1536">
        <v>0</v>
      </c>
      <c r="O1536">
        <v>0</v>
      </c>
      <c r="P1536">
        <v>1</v>
      </c>
      <c r="Q1536">
        <v>0</v>
      </c>
      <c r="R1536" t="s">
        <v>36</v>
      </c>
      <c r="S1536">
        <v>0</v>
      </c>
      <c r="T1536">
        <v>0</v>
      </c>
      <c r="U1536">
        <v>1</v>
      </c>
      <c r="V1536">
        <v>0</v>
      </c>
      <c r="W1536">
        <v>0</v>
      </c>
      <c r="X1536">
        <v>0</v>
      </c>
      <c r="Y1536">
        <v>0</v>
      </c>
      <c r="Z1536">
        <v>0</v>
      </c>
      <c r="AA1536">
        <v>62.5</v>
      </c>
      <c r="AB1536">
        <v>60</v>
      </c>
      <c r="AC1536">
        <v>4851</v>
      </c>
      <c r="AD1536">
        <v>8.4869401482452158</v>
      </c>
      <c r="AE1536">
        <f t="shared" si="70"/>
        <v>4850.9999999999964</v>
      </c>
      <c r="AF1536">
        <v>8.4638248269518144</v>
      </c>
      <c r="AG1536">
        <f t="shared" si="71"/>
        <v>4740.1536366150031</v>
      </c>
      <c r="AH1536">
        <v>2.3115321293401436E-2</v>
      </c>
      <c r="AJ1536">
        <v>4851</v>
      </c>
      <c r="AK1536">
        <v>0</v>
      </c>
      <c r="AL1536">
        <v>1</v>
      </c>
      <c r="AM1536">
        <v>6.68</v>
      </c>
      <c r="AN1536">
        <v>6.72</v>
      </c>
      <c r="AO1536">
        <v>4.1900000000000004</v>
      </c>
    </row>
    <row r="1537" spans="1:41" x14ac:dyDescent="0.3">
      <c r="A1537">
        <v>2</v>
      </c>
      <c r="B1537">
        <v>1.74</v>
      </c>
      <c r="C1537">
        <f t="shared" si="69"/>
        <v>1.1295274239971898</v>
      </c>
      <c r="D1537" t="s">
        <v>52</v>
      </c>
      <c r="E1537">
        <v>0</v>
      </c>
      <c r="F1537">
        <v>0</v>
      </c>
      <c r="G1537">
        <v>0</v>
      </c>
      <c r="H1537">
        <v>0</v>
      </c>
      <c r="I1537">
        <v>1</v>
      </c>
      <c r="J1537" t="s">
        <v>38</v>
      </c>
      <c r="K1537">
        <v>0</v>
      </c>
      <c r="L1537">
        <v>0</v>
      </c>
      <c r="M1537">
        <v>0</v>
      </c>
      <c r="N1537">
        <v>0</v>
      </c>
      <c r="O1537">
        <v>1</v>
      </c>
      <c r="P1537">
        <v>0</v>
      </c>
      <c r="Q1537">
        <v>0</v>
      </c>
      <c r="R1537" t="s">
        <v>45</v>
      </c>
      <c r="S1537">
        <v>0</v>
      </c>
      <c r="T1537">
        <v>0</v>
      </c>
      <c r="U1537">
        <v>0</v>
      </c>
      <c r="V1537">
        <v>1</v>
      </c>
      <c r="W1537">
        <v>0</v>
      </c>
      <c r="X1537">
        <v>0</v>
      </c>
      <c r="Y1537">
        <v>0</v>
      </c>
      <c r="Z1537">
        <v>0</v>
      </c>
      <c r="AA1537">
        <v>62.1</v>
      </c>
      <c r="AB1537">
        <v>59</v>
      </c>
      <c r="AC1537">
        <v>10086</v>
      </c>
      <c r="AD1537">
        <v>9.2189036026366704</v>
      </c>
      <c r="AE1537">
        <f t="shared" si="70"/>
        <v>10085.999999999998</v>
      </c>
      <c r="AF1537">
        <v>9.2747168880298343</v>
      </c>
      <c r="AG1537">
        <f t="shared" si="71"/>
        <v>10664.938752407417</v>
      </c>
      <c r="AH1537">
        <v>-5.5813285393163881E-2</v>
      </c>
      <c r="AJ1537">
        <v>10086</v>
      </c>
      <c r="AK1537">
        <v>0</v>
      </c>
      <c r="AL1537">
        <v>1</v>
      </c>
      <c r="AM1537">
        <v>7.65</v>
      </c>
      <c r="AN1537">
        <v>7.78</v>
      </c>
      <c r="AO1537">
        <v>4.79</v>
      </c>
    </row>
    <row r="1538" spans="1:41" x14ac:dyDescent="0.3">
      <c r="A1538">
        <v>2</v>
      </c>
      <c r="B1538">
        <v>1.04</v>
      </c>
      <c r="C1538">
        <f t="shared" si="69"/>
        <v>1.0086619341391987</v>
      </c>
      <c r="D1538" t="s">
        <v>37</v>
      </c>
      <c r="E1538">
        <v>0</v>
      </c>
      <c r="F1538">
        <v>0</v>
      </c>
      <c r="G1538">
        <v>1</v>
      </c>
      <c r="H1538">
        <v>0</v>
      </c>
      <c r="I1538">
        <v>0</v>
      </c>
      <c r="J1538" t="s">
        <v>47</v>
      </c>
      <c r="K1538">
        <v>0</v>
      </c>
      <c r="L1538">
        <v>0</v>
      </c>
      <c r="M1538">
        <v>0</v>
      </c>
      <c r="N1538">
        <v>1</v>
      </c>
      <c r="O1538">
        <v>0</v>
      </c>
      <c r="P1538">
        <v>0</v>
      </c>
      <c r="Q1538">
        <v>0</v>
      </c>
      <c r="R1538" t="s">
        <v>41</v>
      </c>
      <c r="S1538">
        <v>0</v>
      </c>
      <c r="T1538">
        <v>0</v>
      </c>
      <c r="U1538">
        <v>0</v>
      </c>
      <c r="V1538">
        <v>0</v>
      </c>
      <c r="W1538">
        <v>1</v>
      </c>
      <c r="X1538">
        <v>0</v>
      </c>
      <c r="Y1538">
        <v>0</v>
      </c>
      <c r="Z1538">
        <v>0</v>
      </c>
      <c r="AA1538">
        <v>62.3</v>
      </c>
      <c r="AB1538">
        <v>56</v>
      </c>
      <c r="AC1538">
        <v>7457</v>
      </c>
      <c r="AD1538">
        <v>8.9169084675437951</v>
      </c>
      <c r="AE1538">
        <f t="shared" si="70"/>
        <v>7457.0000000000018</v>
      </c>
      <c r="AF1538">
        <v>8.7764209663319654</v>
      </c>
      <c r="AG1538">
        <f t="shared" si="71"/>
        <v>6479.6447566048255</v>
      </c>
      <c r="AH1538">
        <v>0.14048750121182962</v>
      </c>
      <c r="AJ1538">
        <v>7457</v>
      </c>
      <c r="AK1538">
        <v>0</v>
      </c>
      <c r="AL1538">
        <v>1</v>
      </c>
      <c r="AM1538">
        <v>6.45</v>
      </c>
      <c r="AN1538">
        <v>6.49</v>
      </c>
      <c r="AO1538">
        <v>4.03</v>
      </c>
    </row>
    <row r="1539" spans="1:41" x14ac:dyDescent="0.3">
      <c r="A1539">
        <v>2</v>
      </c>
      <c r="B1539">
        <v>1.19</v>
      </c>
      <c r="C1539">
        <f t="shared" ref="C1539:C1602" si="72">(B1539^0.2199)</f>
        <v>1.0389933713251536</v>
      </c>
      <c r="D1539" t="s">
        <v>52</v>
      </c>
      <c r="E1539">
        <v>0</v>
      </c>
      <c r="F1539">
        <v>0</v>
      </c>
      <c r="G1539">
        <v>0</v>
      </c>
      <c r="H1539">
        <v>0</v>
      </c>
      <c r="I1539">
        <v>1</v>
      </c>
      <c r="J1539" t="s">
        <v>38</v>
      </c>
      <c r="K1539">
        <v>0</v>
      </c>
      <c r="L1539">
        <v>0</v>
      </c>
      <c r="M1539">
        <v>0</v>
      </c>
      <c r="N1539">
        <v>0</v>
      </c>
      <c r="O1539">
        <v>1</v>
      </c>
      <c r="P1539">
        <v>0</v>
      </c>
      <c r="Q1539">
        <v>0</v>
      </c>
      <c r="R1539" t="s">
        <v>49</v>
      </c>
      <c r="S1539">
        <v>0</v>
      </c>
      <c r="T1539">
        <v>0</v>
      </c>
      <c r="U1539">
        <v>0</v>
      </c>
      <c r="V1539">
        <v>0</v>
      </c>
      <c r="W1539">
        <v>0</v>
      </c>
      <c r="X1539">
        <v>1</v>
      </c>
      <c r="Y1539">
        <v>0</v>
      </c>
      <c r="Z1539">
        <v>0</v>
      </c>
      <c r="AA1539">
        <v>60.5</v>
      </c>
      <c r="AB1539">
        <v>59</v>
      </c>
      <c r="AC1539">
        <v>6781</v>
      </c>
      <c r="AD1539">
        <v>8.8218798626838417</v>
      </c>
      <c r="AE1539">
        <f t="shared" ref="AE1539:AE1602" si="73">EXP(AD1539)</f>
        <v>6780.9999999999973</v>
      </c>
      <c r="AF1539">
        <v>8.7540164798155828</v>
      </c>
      <c r="AG1539">
        <f t="shared" ref="AG1539:AG1602" si="74">EXP(AF1539)</f>
        <v>6336.0858300732298</v>
      </c>
      <c r="AH1539">
        <v>6.7863382868258881E-2</v>
      </c>
      <c r="AJ1539">
        <v>6781</v>
      </c>
      <c r="AK1539">
        <v>0</v>
      </c>
      <c r="AL1539">
        <v>1</v>
      </c>
      <c r="AM1539">
        <v>6.97</v>
      </c>
      <c r="AN1539">
        <v>7</v>
      </c>
      <c r="AO1539">
        <v>4.17</v>
      </c>
    </row>
    <row r="1540" spans="1:41" x14ac:dyDescent="0.3">
      <c r="A1540">
        <v>2</v>
      </c>
      <c r="B1540">
        <v>1.01</v>
      </c>
      <c r="C1540">
        <f t="shared" si="72"/>
        <v>1.0021904733436682</v>
      </c>
      <c r="D1540" t="s">
        <v>34</v>
      </c>
      <c r="E1540">
        <v>0</v>
      </c>
      <c r="F1540">
        <v>1</v>
      </c>
      <c r="G1540">
        <v>0</v>
      </c>
      <c r="H1540">
        <v>0</v>
      </c>
      <c r="I1540">
        <v>0</v>
      </c>
      <c r="J1540" t="s">
        <v>44</v>
      </c>
      <c r="K1540">
        <v>0</v>
      </c>
      <c r="L1540">
        <v>0</v>
      </c>
      <c r="M1540">
        <v>0</v>
      </c>
      <c r="N1540">
        <v>0</v>
      </c>
      <c r="O1540">
        <v>0</v>
      </c>
      <c r="P1540">
        <v>1</v>
      </c>
      <c r="Q1540">
        <v>0</v>
      </c>
      <c r="R1540" t="s">
        <v>41</v>
      </c>
      <c r="S1540">
        <v>0</v>
      </c>
      <c r="T1540">
        <v>0</v>
      </c>
      <c r="U1540">
        <v>0</v>
      </c>
      <c r="V1540">
        <v>0</v>
      </c>
      <c r="W1540">
        <v>1</v>
      </c>
      <c r="X1540">
        <v>0</v>
      </c>
      <c r="Y1540">
        <v>0</v>
      </c>
      <c r="Z1540">
        <v>0</v>
      </c>
      <c r="AA1540">
        <v>63.8</v>
      </c>
      <c r="AB1540">
        <v>57</v>
      </c>
      <c r="AC1540">
        <v>4016</v>
      </c>
      <c r="AD1540">
        <v>8.2980416613715651</v>
      </c>
      <c r="AE1540">
        <f t="shared" si="73"/>
        <v>4016</v>
      </c>
      <c r="AF1540">
        <v>8.4111231636535884</v>
      </c>
      <c r="AG1540">
        <f t="shared" si="74"/>
        <v>4496.808327927175</v>
      </c>
      <c r="AH1540">
        <v>-0.11308150228202329</v>
      </c>
      <c r="AJ1540">
        <v>4016</v>
      </c>
      <c r="AK1540">
        <v>0</v>
      </c>
      <c r="AL1540">
        <v>1</v>
      </c>
      <c r="AM1540">
        <v>6.31</v>
      </c>
      <c r="AN1540">
        <v>6.23</v>
      </c>
      <c r="AO1540">
        <v>4</v>
      </c>
    </row>
    <row r="1541" spans="1:41" x14ac:dyDescent="0.3">
      <c r="A1541">
        <v>2</v>
      </c>
      <c r="B1541">
        <v>1.17</v>
      </c>
      <c r="C1541">
        <f t="shared" si="72"/>
        <v>1.0351280349821694</v>
      </c>
      <c r="D1541" t="s">
        <v>34</v>
      </c>
      <c r="E1541">
        <v>0</v>
      </c>
      <c r="F1541">
        <v>1</v>
      </c>
      <c r="G1541">
        <v>0</v>
      </c>
      <c r="H1541">
        <v>0</v>
      </c>
      <c r="I1541">
        <v>0</v>
      </c>
      <c r="J1541" t="s">
        <v>38</v>
      </c>
      <c r="K1541">
        <v>0</v>
      </c>
      <c r="L1541">
        <v>0</v>
      </c>
      <c r="M1541">
        <v>0</v>
      </c>
      <c r="N1541">
        <v>0</v>
      </c>
      <c r="O1541">
        <v>1</v>
      </c>
      <c r="P1541">
        <v>0</v>
      </c>
      <c r="Q1541">
        <v>0</v>
      </c>
      <c r="R1541" t="s">
        <v>45</v>
      </c>
      <c r="S1541">
        <v>0</v>
      </c>
      <c r="T1541">
        <v>0</v>
      </c>
      <c r="U1541">
        <v>0</v>
      </c>
      <c r="V1541">
        <v>1</v>
      </c>
      <c r="W1541">
        <v>0</v>
      </c>
      <c r="X1541">
        <v>0</v>
      </c>
      <c r="Y1541">
        <v>0</v>
      </c>
      <c r="Z1541">
        <v>0</v>
      </c>
      <c r="AA1541">
        <v>63.8</v>
      </c>
      <c r="AB1541">
        <v>58</v>
      </c>
      <c r="AC1541">
        <v>4914</v>
      </c>
      <c r="AD1541">
        <v>8.4998435530811243</v>
      </c>
      <c r="AE1541">
        <f t="shared" si="73"/>
        <v>4913.9999999999991</v>
      </c>
      <c r="AF1541">
        <v>8.3732452865087357</v>
      </c>
      <c r="AG1541">
        <f t="shared" si="74"/>
        <v>4329.6642886825975</v>
      </c>
      <c r="AH1541">
        <v>0.1265982665723886</v>
      </c>
      <c r="AJ1541">
        <v>4914</v>
      </c>
      <c r="AK1541">
        <v>0</v>
      </c>
      <c r="AL1541">
        <v>1</v>
      </c>
      <c r="AM1541">
        <v>6.73</v>
      </c>
      <c r="AN1541">
        <v>6.57</v>
      </c>
      <c r="AO1541">
        <v>4.24</v>
      </c>
    </row>
    <row r="1542" spans="1:41" x14ac:dyDescent="0.3">
      <c r="A1542">
        <v>2</v>
      </c>
      <c r="B1542">
        <v>1.54</v>
      </c>
      <c r="C1542">
        <f t="shared" si="72"/>
        <v>1.09960272268227</v>
      </c>
      <c r="D1542" t="s">
        <v>37</v>
      </c>
      <c r="E1542">
        <v>0</v>
      </c>
      <c r="F1542">
        <v>0</v>
      </c>
      <c r="G1542">
        <v>1</v>
      </c>
      <c r="H1542">
        <v>0</v>
      </c>
      <c r="I1542">
        <v>0</v>
      </c>
      <c r="J1542" t="s">
        <v>35</v>
      </c>
      <c r="K1542">
        <v>0</v>
      </c>
      <c r="L1542">
        <v>0</v>
      </c>
      <c r="M1542">
        <v>0</v>
      </c>
      <c r="N1542">
        <v>0</v>
      </c>
      <c r="O1542">
        <v>0</v>
      </c>
      <c r="P1542">
        <v>0</v>
      </c>
      <c r="Q1542">
        <v>1</v>
      </c>
      <c r="R1542" t="s">
        <v>39</v>
      </c>
      <c r="S1542">
        <v>0</v>
      </c>
      <c r="T1542">
        <v>0</v>
      </c>
      <c r="U1542">
        <v>0</v>
      </c>
      <c r="V1542">
        <v>0</v>
      </c>
      <c r="W1542">
        <v>0</v>
      </c>
      <c r="X1542">
        <v>0</v>
      </c>
      <c r="Y1542">
        <v>0</v>
      </c>
      <c r="Z1542">
        <v>1</v>
      </c>
      <c r="AA1542">
        <v>62.8</v>
      </c>
      <c r="AB1542">
        <v>58</v>
      </c>
      <c r="AC1542">
        <v>9171</v>
      </c>
      <c r="AD1542">
        <v>9.1238016105589441</v>
      </c>
      <c r="AE1542">
        <f t="shared" si="73"/>
        <v>9171</v>
      </c>
      <c r="AF1542">
        <v>9.3506328285850611</v>
      </c>
      <c r="AG1542">
        <f t="shared" si="74"/>
        <v>11506.102532284767</v>
      </c>
      <c r="AH1542">
        <v>-0.22683121802611694</v>
      </c>
      <c r="AJ1542">
        <v>9171</v>
      </c>
      <c r="AK1542">
        <v>0</v>
      </c>
      <c r="AL1542">
        <v>1</v>
      </c>
      <c r="AM1542">
        <v>7.32</v>
      </c>
      <c r="AN1542">
        <v>7.37</v>
      </c>
      <c r="AO1542">
        <v>4.6100000000000003</v>
      </c>
    </row>
    <row r="1543" spans="1:41" x14ac:dyDescent="0.3">
      <c r="A1543">
        <v>2</v>
      </c>
      <c r="B1543">
        <v>1.07</v>
      </c>
      <c r="C1543">
        <f t="shared" si="72"/>
        <v>1.0149893672259187</v>
      </c>
      <c r="D1543" t="s">
        <v>37</v>
      </c>
      <c r="E1543">
        <v>0</v>
      </c>
      <c r="F1543">
        <v>0</v>
      </c>
      <c r="G1543">
        <v>1</v>
      </c>
      <c r="H1543">
        <v>0</v>
      </c>
      <c r="I1543">
        <v>0</v>
      </c>
      <c r="J1543" t="s">
        <v>47</v>
      </c>
      <c r="K1543">
        <v>0</v>
      </c>
      <c r="L1543">
        <v>0</v>
      </c>
      <c r="M1543">
        <v>0</v>
      </c>
      <c r="N1543">
        <v>1</v>
      </c>
      <c r="O1543">
        <v>0</v>
      </c>
      <c r="P1543">
        <v>0</v>
      </c>
      <c r="Q1543">
        <v>0</v>
      </c>
      <c r="R1543" t="s">
        <v>43</v>
      </c>
      <c r="S1543">
        <v>0</v>
      </c>
      <c r="T1543">
        <v>0</v>
      </c>
      <c r="U1543">
        <v>0</v>
      </c>
      <c r="V1543">
        <v>0</v>
      </c>
      <c r="W1543">
        <v>0</v>
      </c>
      <c r="X1543">
        <v>0</v>
      </c>
      <c r="Y1543">
        <v>1</v>
      </c>
      <c r="Z1543">
        <v>0</v>
      </c>
      <c r="AA1543">
        <v>61.4</v>
      </c>
      <c r="AB1543">
        <v>55</v>
      </c>
      <c r="AC1543">
        <v>9703</v>
      </c>
      <c r="AD1543">
        <v>9.1801903950252992</v>
      </c>
      <c r="AE1543">
        <f t="shared" si="73"/>
        <v>9702.9999999999982</v>
      </c>
      <c r="AF1543">
        <v>9.0122394052374482</v>
      </c>
      <c r="AG1543">
        <f t="shared" si="74"/>
        <v>8202.8702725060375</v>
      </c>
      <c r="AH1543">
        <v>0.16795098978785106</v>
      </c>
      <c r="AJ1543">
        <v>9703</v>
      </c>
      <c r="AK1543">
        <v>0</v>
      </c>
      <c r="AL1543">
        <v>1</v>
      </c>
      <c r="AM1543">
        <v>6.59</v>
      </c>
      <c r="AN1543">
        <v>6.66</v>
      </c>
      <c r="AO1543">
        <v>4.0599999999999996</v>
      </c>
    </row>
    <row r="1544" spans="1:41" x14ac:dyDescent="0.3">
      <c r="A1544">
        <v>2</v>
      </c>
      <c r="B1544">
        <v>1.51</v>
      </c>
      <c r="C1544">
        <f t="shared" si="72"/>
        <v>1.0948560705584958</v>
      </c>
      <c r="D1544" t="s">
        <v>46</v>
      </c>
      <c r="E1544">
        <v>0</v>
      </c>
      <c r="F1544">
        <v>0</v>
      </c>
      <c r="G1544">
        <v>0</v>
      </c>
      <c r="H1544">
        <v>1</v>
      </c>
      <c r="I1544">
        <v>0</v>
      </c>
      <c r="J1544" t="s">
        <v>38</v>
      </c>
      <c r="K1544">
        <v>0</v>
      </c>
      <c r="L1544">
        <v>0</v>
      </c>
      <c r="M1544">
        <v>0</v>
      </c>
      <c r="N1544">
        <v>0</v>
      </c>
      <c r="O1544">
        <v>1</v>
      </c>
      <c r="P1544">
        <v>0</v>
      </c>
      <c r="Q1544">
        <v>0</v>
      </c>
      <c r="R1544" t="s">
        <v>36</v>
      </c>
      <c r="S1544">
        <v>0</v>
      </c>
      <c r="T1544">
        <v>0</v>
      </c>
      <c r="U1544">
        <v>1</v>
      </c>
      <c r="V1544">
        <v>0</v>
      </c>
      <c r="W1544">
        <v>0</v>
      </c>
      <c r="X1544">
        <v>0</v>
      </c>
      <c r="Y1544">
        <v>0</v>
      </c>
      <c r="Z1544">
        <v>0</v>
      </c>
      <c r="AA1544">
        <v>60.3</v>
      </c>
      <c r="AB1544">
        <v>62</v>
      </c>
      <c r="AC1544">
        <v>9762</v>
      </c>
      <c r="AD1544">
        <v>9.1862525764470924</v>
      </c>
      <c r="AE1544">
        <f t="shared" si="73"/>
        <v>9761.9999999999964</v>
      </c>
      <c r="AF1544">
        <v>9.1011982430387484</v>
      </c>
      <c r="AG1544">
        <f t="shared" si="74"/>
        <v>8966.029752136641</v>
      </c>
      <c r="AH1544">
        <v>8.5054333408344007E-2</v>
      </c>
      <c r="AJ1544">
        <v>9762</v>
      </c>
      <c r="AK1544">
        <v>0</v>
      </c>
      <c r="AL1544">
        <v>1</v>
      </c>
      <c r="AM1544">
        <v>7.54</v>
      </c>
      <c r="AN1544">
        <v>7.41</v>
      </c>
      <c r="AO1544">
        <v>4.51</v>
      </c>
    </row>
    <row r="1545" spans="1:41" x14ac:dyDescent="0.3">
      <c r="A1545">
        <v>2</v>
      </c>
      <c r="B1545">
        <v>1.01</v>
      </c>
      <c r="C1545">
        <f t="shared" si="72"/>
        <v>1.0021904733436682</v>
      </c>
      <c r="D1545" t="s">
        <v>46</v>
      </c>
      <c r="E1545">
        <v>0</v>
      </c>
      <c r="F1545">
        <v>0</v>
      </c>
      <c r="G1545">
        <v>0</v>
      </c>
      <c r="H1545">
        <v>1</v>
      </c>
      <c r="I1545">
        <v>0</v>
      </c>
      <c r="J1545" t="s">
        <v>51</v>
      </c>
      <c r="K1545">
        <v>1</v>
      </c>
      <c r="L1545">
        <v>0</v>
      </c>
      <c r="M1545">
        <v>0</v>
      </c>
      <c r="N1545">
        <v>0</v>
      </c>
      <c r="O1545">
        <v>0</v>
      </c>
      <c r="P1545">
        <v>0</v>
      </c>
      <c r="Q1545">
        <v>0</v>
      </c>
      <c r="R1545" t="s">
        <v>45</v>
      </c>
      <c r="S1545">
        <v>0</v>
      </c>
      <c r="T1545">
        <v>0</v>
      </c>
      <c r="U1545">
        <v>0</v>
      </c>
      <c r="V1545">
        <v>1</v>
      </c>
      <c r="W1545">
        <v>0</v>
      </c>
      <c r="X1545">
        <v>0</v>
      </c>
      <c r="Y1545">
        <v>0</v>
      </c>
      <c r="Z1545">
        <v>0</v>
      </c>
      <c r="AA1545">
        <v>62.8</v>
      </c>
      <c r="AB1545">
        <v>59</v>
      </c>
      <c r="AC1545">
        <v>4672</v>
      </c>
      <c r="AD1545">
        <v>8.4493425245080633</v>
      </c>
      <c r="AE1545">
        <f t="shared" si="73"/>
        <v>4672.0000000000018</v>
      </c>
      <c r="AF1545">
        <v>8.3950516599132126</v>
      </c>
      <c r="AG1545">
        <f t="shared" si="74"/>
        <v>4425.1155049424588</v>
      </c>
      <c r="AH1545">
        <v>5.4290864594850774E-2</v>
      </c>
      <c r="AJ1545">
        <v>4672</v>
      </c>
      <c r="AK1545">
        <v>0</v>
      </c>
      <c r="AL1545">
        <v>1</v>
      </c>
      <c r="AM1545">
        <v>6.44</v>
      </c>
      <c r="AN1545">
        <v>6.34</v>
      </c>
      <c r="AO1545">
        <v>4.01</v>
      </c>
    </row>
    <row r="1546" spans="1:41" x14ac:dyDescent="0.3">
      <c r="A1546">
        <v>2</v>
      </c>
      <c r="B1546">
        <v>1.27</v>
      </c>
      <c r="C1546">
        <f t="shared" si="72"/>
        <v>1.0539656046354113</v>
      </c>
      <c r="D1546" t="s">
        <v>37</v>
      </c>
      <c r="E1546">
        <v>0</v>
      </c>
      <c r="F1546">
        <v>0</v>
      </c>
      <c r="G1546">
        <v>1</v>
      </c>
      <c r="H1546">
        <v>0</v>
      </c>
      <c r="I1546">
        <v>0</v>
      </c>
      <c r="J1546" t="s">
        <v>48</v>
      </c>
      <c r="K1546">
        <v>0</v>
      </c>
      <c r="L1546">
        <v>0</v>
      </c>
      <c r="M1546">
        <v>1</v>
      </c>
      <c r="N1546">
        <v>0</v>
      </c>
      <c r="O1546">
        <v>0</v>
      </c>
      <c r="P1546">
        <v>0</v>
      </c>
      <c r="Q1546">
        <v>0</v>
      </c>
      <c r="R1546" t="s">
        <v>36</v>
      </c>
      <c r="S1546">
        <v>0</v>
      </c>
      <c r="T1546">
        <v>0</v>
      </c>
      <c r="U1546">
        <v>1</v>
      </c>
      <c r="V1546">
        <v>0</v>
      </c>
      <c r="W1546">
        <v>0</v>
      </c>
      <c r="X1546">
        <v>0</v>
      </c>
      <c r="Y1546">
        <v>0</v>
      </c>
      <c r="Z1546">
        <v>0</v>
      </c>
      <c r="AA1546">
        <v>61.8</v>
      </c>
      <c r="AB1546">
        <v>57</v>
      </c>
      <c r="AC1546">
        <v>5761</v>
      </c>
      <c r="AD1546">
        <v>8.6588663497323832</v>
      </c>
      <c r="AE1546">
        <f t="shared" si="73"/>
        <v>5761.0000000000009</v>
      </c>
      <c r="AF1546">
        <v>9.0082348949001378</v>
      </c>
      <c r="AG1546">
        <f t="shared" si="74"/>
        <v>8170.0874770348591</v>
      </c>
      <c r="AH1546">
        <v>-0.34936854516775462</v>
      </c>
      <c r="AJ1546">
        <v>5761</v>
      </c>
      <c r="AK1546">
        <v>0</v>
      </c>
      <c r="AL1546">
        <v>1</v>
      </c>
      <c r="AM1546">
        <v>6.96</v>
      </c>
      <c r="AN1546">
        <v>6.89</v>
      </c>
      <c r="AO1546">
        <v>4.28</v>
      </c>
    </row>
    <row r="1547" spans="1:41" x14ac:dyDescent="0.3">
      <c r="A1547">
        <v>2</v>
      </c>
      <c r="B1547">
        <v>1.54</v>
      </c>
      <c r="C1547">
        <f t="shared" si="72"/>
        <v>1.09960272268227</v>
      </c>
      <c r="D1547" t="s">
        <v>46</v>
      </c>
      <c r="E1547">
        <v>0</v>
      </c>
      <c r="F1547">
        <v>0</v>
      </c>
      <c r="G1547">
        <v>0</v>
      </c>
      <c r="H1547">
        <v>1</v>
      </c>
      <c r="I1547">
        <v>0</v>
      </c>
      <c r="J1547" t="s">
        <v>48</v>
      </c>
      <c r="K1547">
        <v>0</v>
      </c>
      <c r="L1547">
        <v>0</v>
      </c>
      <c r="M1547">
        <v>1</v>
      </c>
      <c r="N1547">
        <v>0</v>
      </c>
      <c r="O1547">
        <v>0</v>
      </c>
      <c r="P1547">
        <v>0</v>
      </c>
      <c r="Q1547">
        <v>0</v>
      </c>
      <c r="R1547" t="s">
        <v>45</v>
      </c>
      <c r="S1547">
        <v>0</v>
      </c>
      <c r="T1547">
        <v>0</v>
      </c>
      <c r="U1547">
        <v>0</v>
      </c>
      <c r="V1547">
        <v>1</v>
      </c>
      <c r="W1547">
        <v>0</v>
      </c>
      <c r="X1547">
        <v>0</v>
      </c>
      <c r="Y1547">
        <v>0</v>
      </c>
      <c r="Z1547">
        <v>0</v>
      </c>
      <c r="AA1547">
        <v>61.1</v>
      </c>
      <c r="AB1547">
        <v>58</v>
      </c>
      <c r="AC1547">
        <v>9055</v>
      </c>
      <c r="AD1547">
        <v>9.1110723703175136</v>
      </c>
      <c r="AE1547">
        <f t="shared" si="73"/>
        <v>9054.9999999999982</v>
      </c>
      <c r="AF1547">
        <v>9.1674350289758024</v>
      </c>
      <c r="AG1547">
        <f t="shared" si="74"/>
        <v>9580.0206737666922</v>
      </c>
      <c r="AH1547">
        <v>-5.6362658658288822E-2</v>
      </c>
      <c r="AJ1547">
        <v>9055</v>
      </c>
      <c r="AK1547">
        <v>0</v>
      </c>
      <c r="AL1547">
        <v>1</v>
      </c>
      <c r="AM1547">
        <v>7.47</v>
      </c>
      <c r="AN1547">
        <v>7.36</v>
      </c>
      <c r="AO1547">
        <v>4.53</v>
      </c>
    </row>
    <row r="1548" spans="1:41" x14ac:dyDescent="0.3">
      <c r="A1548">
        <v>2</v>
      </c>
      <c r="B1548">
        <v>1.57</v>
      </c>
      <c r="C1548">
        <f t="shared" si="72"/>
        <v>1.1042777801906405</v>
      </c>
      <c r="D1548" t="s">
        <v>34</v>
      </c>
      <c r="E1548">
        <v>0</v>
      </c>
      <c r="F1548">
        <v>1</v>
      </c>
      <c r="G1548">
        <v>0</v>
      </c>
      <c r="H1548">
        <v>0</v>
      </c>
      <c r="I1548">
        <v>0</v>
      </c>
      <c r="J1548" t="s">
        <v>47</v>
      </c>
      <c r="K1548">
        <v>0</v>
      </c>
      <c r="L1548">
        <v>0</v>
      </c>
      <c r="M1548">
        <v>0</v>
      </c>
      <c r="N1548">
        <v>1</v>
      </c>
      <c r="O1548">
        <v>0</v>
      </c>
      <c r="P1548">
        <v>0</v>
      </c>
      <c r="Q1548">
        <v>0</v>
      </c>
      <c r="R1548" t="s">
        <v>49</v>
      </c>
      <c r="S1548">
        <v>0</v>
      </c>
      <c r="T1548">
        <v>0</v>
      </c>
      <c r="U1548">
        <v>0</v>
      </c>
      <c r="V1548">
        <v>0</v>
      </c>
      <c r="W1548">
        <v>0</v>
      </c>
      <c r="X1548">
        <v>1</v>
      </c>
      <c r="Y1548">
        <v>0</v>
      </c>
      <c r="Z1548">
        <v>0</v>
      </c>
      <c r="AA1548">
        <v>57.8</v>
      </c>
      <c r="AB1548">
        <v>60</v>
      </c>
      <c r="AC1548">
        <v>12547</v>
      </c>
      <c r="AD1548">
        <v>9.4372368721596995</v>
      </c>
      <c r="AE1548">
        <f t="shared" si="73"/>
        <v>12546.999999999998</v>
      </c>
      <c r="AF1548">
        <v>9.4264121951033157</v>
      </c>
      <c r="AG1548">
        <f t="shared" si="74"/>
        <v>12411.91522055852</v>
      </c>
      <c r="AH1548">
        <v>1.0824677056383791E-2</v>
      </c>
      <c r="AJ1548">
        <v>12547</v>
      </c>
      <c r="AK1548">
        <v>0</v>
      </c>
      <c r="AL1548">
        <v>1</v>
      </c>
      <c r="AM1548">
        <v>7.66</v>
      </c>
      <c r="AN1548">
        <v>7.6</v>
      </c>
      <c r="AO1548">
        <v>4.41</v>
      </c>
    </row>
    <row r="1549" spans="1:41" x14ac:dyDescent="0.3">
      <c r="A1549">
        <v>2</v>
      </c>
      <c r="B1549">
        <v>1.54</v>
      </c>
      <c r="C1549">
        <f t="shared" si="72"/>
        <v>1.09960272268227</v>
      </c>
      <c r="D1549" t="s">
        <v>52</v>
      </c>
      <c r="E1549">
        <v>0</v>
      </c>
      <c r="F1549">
        <v>0</v>
      </c>
      <c r="G1549">
        <v>0</v>
      </c>
      <c r="H1549">
        <v>0</v>
      </c>
      <c r="I1549">
        <v>1</v>
      </c>
      <c r="J1549" t="s">
        <v>44</v>
      </c>
      <c r="K1549">
        <v>0</v>
      </c>
      <c r="L1549">
        <v>0</v>
      </c>
      <c r="M1549">
        <v>0</v>
      </c>
      <c r="N1549">
        <v>0</v>
      </c>
      <c r="O1549">
        <v>0</v>
      </c>
      <c r="P1549">
        <v>1</v>
      </c>
      <c r="Q1549">
        <v>0</v>
      </c>
      <c r="R1549" t="s">
        <v>41</v>
      </c>
      <c r="S1549">
        <v>0</v>
      </c>
      <c r="T1549">
        <v>0</v>
      </c>
      <c r="U1549">
        <v>0</v>
      </c>
      <c r="V1549">
        <v>0</v>
      </c>
      <c r="W1549">
        <v>1</v>
      </c>
      <c r="X1549">
        <v>0</v>
      </c>
      <c r="Y1549">
        <v>0</v>
      </c>
      <c r="Z1549">
        <v>0</v>
      </c>
      <c r="AA1549">
        <v>61.1</v>
      </c>
      <c r="AB1549">
        <v>63</v>
      </c>
      <c r="AC1549">
        <v>10349</v>
      </c>
      <c r="AD1549">
        <v>9.2446451756681736</v>
      </c>
      <c r="AE1549">
        <f t="shared" si="73"/>
        <v>10349.000000000005</v>
      </c>
      <c r="AF1549">
        <v>9.2762701860126775</v>
      </c>
      <c r="AG1549">
        <f t="shared" si="74"/>
        <v>10681.51745275625</v>
      </c>
      <c r="AH1549">
        <v>-3.1625010344503934E-2</v>
      </c>
      <c r="AJ1549">
        <v>10349</v>
      </c>
      <c r="AK1549">
        <v>0</v>
      </c>
      <c r="AL1549">
        <v>1</v>
      </c>
      <c r="AM1549">
        <v>7.43</v>
      </c>
      <c r="AN1549">
        <v>7.36</v>
      </c>
      <c r="AO1549">
        <v>4.5199999999999996</v>
      </c>
    </row>
    <row r="1550" spans="1:41" x14ac:dyDescent="0.3">
      <c r="A1550">
        <v>2</v>
      </c>
      <c r="B1550">
        <v>1.53</v>
      </c>
      <c r="C1550">
        <f t="shared" si="72"/>
        <v>1.0980285834290671</v>
      </c>
      <c r="D1550" t="s">
        <v>46</v>
      </c>
      <c r="E1550">
        <v>0</v>
      </c>
      <c r="F1550">
        <v>0</v>
      </c>
      <c r="G1550">
        <v>0</v>
      </c>
      <c r="H1550">
        <v>1</v>
      </c>
      <c r="I1550">
        <v>0</v>
      </c>
      <c r="J1550" t="s">
        <v>48</v>
      </c>
      <c r="K1550">
        <v>0</v>
      </c>
      <c r="L1550">
        <v>0</v>
      </c>
      <c r="M1550">
        <v>1</v>
      </c>
      <c r="N1550">
        <v>0</v>
      </c>
      <c r="O1550">
        <v>0</v>
      </c>
      <c r="P1550">
        <v>0</v>
      </c>
      <c r="Q1550">
        <v>0</v>
      </c>
      <c r="R1550" t="s">
        <v>36</v>
      </c>
      <c r="S1550">
        <v>0</v>
      </c>
      <c r="T1550">
        <v>0</v>
      </c>
      <c r="U1550">
        <v>1</v>
      </c>
      <c r="V1550">
        <v>0</v>
      </c>
      <c r="W1550">
        <v>0</v>
      </c>
      <c r="X1550">
        <v>0</v>
      </c>
      <c r="Y1550">
        <v>0</v>
      </c>
      <c r="Z1550">
        <v>0</v>
      </c>
      <c r="AA1550">
        <v>62</v>
      </c>
      <c r="AB1550">
        <v>56</v>
      </c>
      <c r="AC1550">
        <v>11370</v>
      </c>
      <c r="AD1550">
        <v>9.3387335867445813</v>
      </c>
      <c r="AE1550">
        <f t="shared" si="73"/>
        <v>11369.999999999995</v>
      </c>
      <c r="AF1550">
        <v>9.288606177142043</v>
      </c>
      <c r="AG1550">
        <f t="shared" si="74"/>
        <v>10814.10064853018</v>
      </c>
      <c r="AH1550">
        <v>5.0127409602538364E-2</v>
      </c>
      <c r="AJ1550">
        <v>11370</v>
      </c>
      <c r="AK1550">
        <v>0</v>
      </c>
      <c r="AL1550">
        <v>1</v>
      </c>
      <c r="AM1550">
        <v>7.47</v>
      </c>
      <c r="AN1550">
        <v>7.39</v>
      </c>
      <c r="AO1550">
        <v>4.6100000000000003</v>
      </c>
    </row>
    <row r="1551" spans="1:41" x14ac:dyDescent="0.3">
      <c r="A1551">
        <v>2</v>
      </c>
      <c r="B1551">
        <v>2</v>
      </c>
      <c r="C1551">
        <f t="shared" si="72"/>
        <v>1.1646528560862337</v>
      </c>
      <c r="D1551" t="s">
        <v>37</v>
      </c>
      <c r="E1551">
        <v>0</v>
      </c>
      <c r="F1551">
        <v>0</v>
      </c>
      <c r="G1551">
        <v>1</v>
      </c>
      <c r="H1551">
        <v>0</v>
      </c>
      <c r="I1551">
        <v>0</v>
      </c>
      <c r="J1551" t="s">
        <v>38</v>
      </c>
      <c r="K1551">
        <v>0</v>
      </c>
      <c r="L1551">
        <v>0</v>
      </c>
      <c r="M1551">
        <v>0</v>
      </c>
      <c r="N1551">
        <v>0</v>
      </c>
      <c r="O1551">
        <v>1</v>
      </c>
      <c r="P1551">
        <v>0</v>
      </c>
      <c r="Q1551">
        <v>0</v>
      </c>
      <c r="R1551" t="s">
        <v>49</v>
      </c>
      <c r="S1551">
        <v>0</v>
      </c>
      <c r="T1551">
        <v>0</v>
      </c>
      <c r="U1551">
        <v>0</v>
      </c>
      <c r="V1551">
        <v>0</v>
      </c>
      <c r="W1551">
        <v>0</v>
      </c>
      <c r="X1551">
        <v>1</v>
      </c>
      <c r="Y1551">
        <v>0</v>
      </c>
      <c r="Z1551">
        <v>0</v>
      </c>
      <c r="AA1551">
        <v>61.6</v>
      </c>
      <c r="AB1551">
        <v>57</v>
      </c>
      <c r="AC1551">
        <v>13531</v>
      </c>
      <c r="AD1551">
        <v>9.5127386282636444</v>
      </c>
      <c r="AE1551">
        <f t="shared" si="73"/>
        <v>13531.000000000002</v>
      </c>
      <c r="AF1551">
        <v>9.9169748077463176</v>
      </c>
      <c r="AG1551">
        <f t="shared" si="74"/>
        <v>20271.572370428774</v>
      </c>
      <c r="AH1551">
        <v>-0.40423617948267321</v>
      </c>
      <c r="AJ1551">
        <v>13531</v>
      </c>
      <c r="AK1551">
        <v>0</v>
      </c>
      <c r="AL1551">
        <v>1</v>
      </c>
      <c r="AM1551">
        <v>8.11</v>
      </c>
      <c r="AN1551">
        <v>8.08</v>
      </c>
      <c r="AO1551">
        <v>4.99</v>
      </c>
    </row>
    <row r="1552" spans="1:41" x14ac:dyDescent="0.3">
      <c r="A1552">
        <v>2</v>
      </c>
      <c r="B1552">
        <v>1.5</v>
      </c>
      <c r="C1552">
        <f t="shared" si="72"/>
        <v>1.0932575062388263</v>
      </c>
      <c r="D1552" t="s">
        <v>46</v>
      </c>
      <c r="E1552">
        <v>0</v>
      </c>
      <c r="F1552">
        <v>0</v>
      </c>
      <c r="G1552">
        <v>0</v>
      </c>
      <c r="H1552">
        <v>1</v>
      </c>
      <c r="I1552">
        <v>0</v>
      </c>
      <c r="J1552" t="s">
        <v>40</v>
      </c>
      <c r="K1552">
        <v>0</v>
      </c>
      <c r="L1552">
        <v>1</v>
      </c>
      <c r="M1552">
        <v>0</v>
      </c>
      <c r="N1552">
        <v>0</v>
      </c>
      <c r="O1552">
        <v>0</v>
      </c>
      <c r="P1552">
        <v>0</v>
      </c>
      <c r="Q1552">
        <v>0</v>
      </c>
      <c r="R1552" t="s">
        <v>45</v>
      </c>
      <c r="S1552">
        <v>0</v>
      </c>
      <c r="T1552">
        <v>0</v>
      </c>
      <c r="U1552">
        <v>0</v>
      </c>
      <c r="V1552">
        <v>1</v>
      </c>
      <c r="W1552">
        <v>0</v>
      </c>
      <c r="X1552">
        <v>0</v>
      </c>
      <c r="Y1552">
        <v>0</v>
      </c>
      <c r="Z1552">
        <v>0</v>
      </c>
      <c r="AA1552">
        <v>60.8</v>
      </c>
      <c r="AB1552">
        <v>59</v>
      </c>
      <c r="AC1552">
        <v>9157</v>
      </c>
      <c r="AD1552">
        <v>9.1222738931077316</v>
      </c>
      <c r="AE1552">
        <f t="shared" si="73"/>
        <v>9156.9999999999945</v>
      </c>
      <c r="AF1552">
        <v>9.2088040645017699</v>
      </c>
      <c r="AG1552">
        <f t="shared" si="74"/>
        <v>9984.6487204180467</v>
      </c>
      <c r="AH1552">
        <v>-8.6530171394038291E-2</v>
      </c>
      <c r="AJ1552">
        <v>9157</v>
      </c>
      <c r="AK1552">
        <v>0</v>
      </c>
      <c r="AL1552">
        <v>1</v>
      </c>
      <c r="AM1552">
        <v>7.34</v>
      </c>
      <c r="AN1552">
        <v>7.36</v>
      </c>
      <c r="AO1552">
        <v>4.47</v>
      </c>
    </row>
    <row r="1553" spans="1:41" x14ac:dyDescent="0.3">
      <c r="A1553">
        <v>2</v>
      </c>
      <c r="B1553">
        <v>1.69</v>
      </c>
      <c r="C1553">
        <f t="shared" si="72"/>
        <v>1.1223085884030055</v>
      </c>
      <c r="D1553" t="s">
        <v>46</v>
      </c>
      <c r="E1553">
        <v>0</v>
      </c>
      <c r="F1553">
        <v>0</v>
      </c>
      <c r="G1553">
        <v>0</v>
      </c>
      <c r="H1553">
        <v>1</v>
      </c>
      <c r="I1553">
        <v>0</v>
      </c>
      <c r="J1553" t="s">
        <v>47</v>
      </c>
      <c r="K1553">
        <v>0</v>
      </c>
      <c r="L1553">
        <v>0</v>
      </c>
      <c r="M1553">
        <v>0</v>
      </c>
      <c r="N1553">
        <v>1</v>
      </c>
      <c r="O1553">
        <v>0</v>
      </c>
      <c r="P1553">
        <v>0</v>
      </c>
      <c r="Q1553">
        <v>0</v>
      </c>
      <c r="R1553" t="s">
        <v>39</v>
      </c>
      <c r="S1553">
        <v>0</v>
      </c>
      <c r="T1553">
        <v>0</v>
      </c>
      <c r="U1553">
        <v>0</v>
      </c>
      <c r="V1553">
        <v>0</v>
      </c>
      <c r="W1553">
        <v>0</v>
      </c>
      <c r="X1553">
        <v>0</v>
      </c>
      <c r="Y1553">
        <v>0</v>
      </c>
      <c r="Z1553">
        <v>1</v>
      </c>
      <c r="AA1553">
        <v>62.9</v>
      </c>
      <c r="AB1553">
        <v>58</v>
      </c>
      <c r="AC1553">
        <v>15889</v>
      </c>
      <c r="AD1553">
        <v>9.673382324888367</v>
      </c>
      <c r="AE1553">
        <f t="shared" si="73"/>
        <v>15889</v>
      </c>
      <c r="AF1553">
        <v>9.8453701657385366</v>
      </c>
      <c r="AG1553">
        <f t="shared" si="74"/>
        <v>18870.7836378551</v>
      </c>
      <c r="AH1553">
        <v>-0.1719878408501696</v>
      </c>
      <c r="AJ1553">
        <v>15889</v>
      </c>
      <c r="AK1553">
        <v>0</v>
      </c>
      <c r="AL1553">
        <v>1</v>
      </c>
      <c r="AM1553">
        <v>7.59</v>
      </c>
      <c r="AN1553">
        <v>7.51</v>
      </c>
      <c r="AO1553">
        <v>4.75</v>
      </c>
    </row>
    <row r="1554" spans="1:41" x14ac:dyDescent="0.3">
      <c r="A1554">
        <v>2</v>
      </c>
      <c r="B1554">
        <v>1.03</v>
      </c>
      <c r="C1554">
        <f t="shared" si="72"/>
        <v>1.0065211513317971</v>
      </c>
      <c r="D1554" t="s">
        <v>37</v>
      </c>
      <c r="E1554">
        <v>0</v>
      </c>
      <c r="F1554">
        <v>0</v>
      </c>
      <c r="G1554">
        <v>1</v>
      </c>
      <c r="H1554">
        <v>0</v>
      </c>
      <c r="I1554">
        <v>0</v>
      </c>
      <c r="J1554" t="s">
        <v>51</v>
      </c>
      <c r="K1554">
        <v>1</v>
      </c>
      <c r="L1554">
        <v>0</v>
      </c>
      <c r="M1554">
        <v>0</v>
      </c>
      <c r="N1554">
        <v>0</v>
      </c>
      <c r="O1554">
        <v>0</v>
      </c>
      <c r="P1554">
        <v>0</v>
      </c>
      <c r="Q1554">
        <v>0</v>
      </c>
      <c r="R1554" t="s">
        <v>45</v>
      </c>
      <c r="S1554">
        <v>0</v>
      </c>
      <c r="T1554">
        <v>0</v>
      </c>
      <c r="U1554">
        <v>0</v>
      </c>
      <c r="V1554">
        <v>1</v>
      </c>
      <c r="W1554">
        <v>0</v>
      </c>
      <c r="X1554">
        <v>0</v>
      </c>
      <c r="Y1554">
        <v>0</v>
      </c>
      <c r="Z1554">
        <v>0</v>
      </c>
      <c r="AA1554">
        <v>60.7</v>
      </c>
      <c r="AB1554">
        <v>55</v>
      </c>
      <c r="AC1554">
        <v>4839</v>
      </c>
      <c r="AD1554">
        <v>8.4844633667933191</v>
      </c>
      <c r="AE1554">
        <f t="shared" si="73"/>
        <v>4839.0000000000027</v>
      </c>
      <c r="AF1554">
        <v>8.4434585904034591</v>
      </c>
      <c r="AG1554">
        <f t="shared" si="74"/>
        <v>4644.590975387182</v>
      </c>
      <c r="AH1554">
        <v>4.1004776389859998E-2</v>
      </c>
      <c r="AJ1554">
        <v>4839</v>
      </c>
      <c r="AK1554">
        <v>0</v>
      </c>
      <c r="AL1554">
        <v>1</v>
      </c>
      <c r="AM1554">
        <v>6.61</v>
      </c>
      <c r="AN1554">
        <v>6.53</v>
      </c>
      <c r="AO1554">
        <v>3.99</v>
      </c>
    </row>
    <row r="1555" spans="1:41" x14ac:dyDescent="0.3">
      <c r="A1555">
        <v>2</v>
      </c>
      <c r="B1555">
        <v>1.7</v>
      </c>
      <c r="C1555">
        <f t="shared" si="72"/>
        <v>1.1237655591061944</v>
      </c>
      <c r="D1555" t="s">
        <v>34</v>
      </c>
      <c r="E1555">
        <v>0</v>
      </c>
      <c r="F1555">
        <v>1</v>
      </c>
      <c r="G1555">
        <v>0</v>
      </c>
      <c r="H1555">
        <v>0</v>
      </c>
      <c r="I1555">
        <v>0</v>
      </c>
      <c r="J1555" t="s">
        <v>48</v>
      </c>
      <c r="K1555">
        <v>0</v>
      </c>
      <c r="L1555">
        <v>0</v>
      </c>
      <c r="M1555">
        <v>1</v>
      </c>
      <c r="N1555">
        <v>0</v>
      </c>
      <c r="O1555">
        <v>0</v>
      </c>
      <c r="P1555">
        <v>0</v>
      </c>
      <c r="Q1555">
        <v>0</v>
      </c>
      <c r="R1555" t="s">
        <v>41</v>
      </c>
      <c r="S1555">
        <v>0</v>
      </c>
      <c r="T1555">
        <v>0</v>
      </c>
      <c r="U1555">
        <v>0</v>
      </c>
      <c r="V1555">
        <v>0</v>
      </c>
      <c r="W1555">
        <v>1</v>
      </c>
      <c r="X1555">
        <v>0</v>
      </c>
      <c r="Y1555">
        <v>0</v>
      </c>
      <c r="Z1555">
        <v>0</v>
      </c>
      <c r="AA1555">
        <v>57.6</v>
      </c>
      <c r="AB1555">
        <v>63</v>
      </c>
      <c r="AC1555">
        <v>17330</v>
      </c>
      <c r="AD1555">
        <v>9.7601943827096509</v>
      </c>
      <c r="AE1555">
        <f t="shared" si="73"/>
        <v>17329.999999999985</v>
      </c>
      <c r="AF1555">
        <v>9.736994495564101</v>
      </c>
      <c r="AG1555">
        <f t="shared" si="74"/>
        <v>16932.573901634925</v>
      </c>
      <c r="AH1555">
        <v>2.319988714554988E-2</v>
      </c>
      <c r="AJ1555">
        <v>17330</v>
      </c>
      <c r="AK1555">
        <v>0</v>
      </c>
      <c r="AL1555">
        <v>1</v>
      </c>
      <c r="AM1555">
        <v>7.86</v>
      </c>
      <c r="AN1555">
        <v>7.81</v>
      </c>
      <c r="AO1555">
        <v>4.51</v>
      </c>
    </row>
    <row r="1556" spans="1:41" x14ac:dyDescent="0.3">
      <c r="A1556">
        <v>2</v>
      </c>
      <c r="B1556">
        <v>1.02</v>
      </c>
      <c r="C1556">
        <f t="shared" si="72"/>
        <v>1.0043640927805335</v>
      </c>
      <c r="D1556" t="s">
        <v>37</v>
      </c>
      <c r="E1556">
        <v>0</v>
      </c>
      <c r="F1556">
        <v>0</v>
      </c>
      <c r="G1556">
        <v>1</v>
      </c>
      <c r="H1556">
        <v>0</v>
      </c>
      <c r="I1556">
        <v>0</v>
      </c>
      <c r="J1556" t="s">
        <v>47</v>
      </c>
      <c r="K1556">
        <v>0</v>
      </c>
      <c r="L1556">
        <v>0</v>
      </c>
      <c r="M1556">
        <v>0</v>
      </c>
      <c r="N1556">
        <v>1</v>
      </c>
      <c r="O1556">
        <v>0</v>
      </c>
      <c r="P1556">
        <v>0</v>
      </c>
      <c r="Q1556">
        <v>0</v>
      </c>
      <c r="R1556" t="s">
        <v>41</v>
      </c>
      <c r="S1556">
        <v>0</v>
      </c>
      <c r="T1556">
        <v>0</v>
      </c>
      <c r="U1556">
        <v>0</v>
      </c>
      <c r="V1556">
        <v>0</v>
      </c>
      <c r="W1556">
        <v>1</v>
      </c>
      <c r="X1556">
        <v>0</v>
      </c>
      <c r="Y1556">
        <v>0</v>
      </c>
      <c r="Z1556">
        <v>0</v>
      </c>
      <c r="AA1556">
        <v>62.8</v>
      </c>
      <c r="AB1556">
        <v>55</v>
      </c>
      <c r="AC1556">
        <v>7574</v>
      </c>
      <c r="AD1556">
        <v>8.9324766084617409</v>
      </c>
      <c r="AE1556">
        <f t="shared" si="73"/>
        <v>7574.0000000000055</v>
      </c>
      <c r="AF1556">
        <v>8.6976395352161404</v>
      </c>
      <c r="AG1556">
        <f t="shared" si="74"/>
        <v>5988.7592647160564</v>
      </c>
      <c r="AH1556">
        <v>0.23483707324560044</v>
      </c>
      <c r="AJ1556">
        <v>7574</v>
      </c>
      <c r="AK1556">
        <v>0</v>
      </c>
      <c r="AL1556">
        <v>1</v>
      </c>
      <c r="AM1556">
        <v>6.45</v>
      </c>
      <c r="AN1556">
        <v>6.41</v>
      </c>
      <c r="AO1556">
        <v>4.04</v>
      </c>
    </row>
    <row r="1557" spans="1:41" x14ac:dyDescent="0.3">
      <c r="A1557">
        <v>2</v>
      </c>
      <c r="B1557">
        <v>1.1299999999999999</v>
      </c>
      <c r="C1557">
        <f t="shared" si="72"/>
        <v>1.027240065158562</v>
      </c>
      <c r="D1557" t="s">
        <v>37</v>
      </c>
      <c r="E1557">
        <v>0</v>
      </c>
      <c r="F1557">
        <v>0</v>
      </c>
      <c r="G1557">
        <v>1</v>
      </c>
      <c r="H1557">
        <v>0</v>
      </c>
      <c r="I1557">
        <v>0</v>
      </c>
      <c r="J1557" t="s">
        <v>47</v>
      </c>
      <c r="K1557">
        <v>0</v>
      </c>
      <c r="L1557">
        <v>0</v>
      </c>
      <c r="M1557">
        <v>0</v>
      </c>
      <c r="N1557">
        <v>1</v>
      </c>
      <c r="O1557">
        <v>0</v>
      </c>
      <c r="P1557">
        <v>0</v>
      </c>
      <c r="Q1557">
        <v>0</v>
      </c>
      <c r="R1557" t="s">
        <v>43</v>
      </c>
      <c r="S1557">
        <v>0</v>
      </c>
      <c r="T1557">
        <v>0</v>
      </c>
      <c r="U1557">
        <v>0</v>
      </c>
      <c r="V1557">
        <v>0</v>
      </c>
      <c r="W1557">
        <v>0</v>
      </c>
      <c r="X1557">
        <v>0</v>
      </c>
      <c r="Y1557">
        <v>1</v>
      </c>
      <c r="Z1557">
        <v>0</v>
      </c>
      <c r="AA1557">
        <v>61.2</v>
      </c>
      <c r="AB1557">
        <v>57</v>
      </c>
      <c r="AC1557">
        <v>9214</v>
      </c>
      <c r="AD1557">
        <v>9.1284793454958617</v>
      </c>
      <c r="AE1557">
        <f t="shared" si="73"/>
        <v>9213.9999999999945</v>
      </c>
      <c r="AF1557">
        <v>9.1304343261577152</v>
      </c>
      <c r="AG1557">
        <f t="shared" si="74"/>
        <v>9232.0308110190053</v>
      </c>
      <c r="AH1557">
        <v>-1.9549806618535115E-3</v>
      </c>
      <c r="AJ1557">
        <v>9214</v>
      </c>
      <c r="AK1557">
        <v>0</v>
      </c>
      <c r="AL1557">
        <v>1</v>
      </c>
      <c r="AM1557">
        <v>6.72</v>
      </c>
      <c r="AN1557">
        <v>6.65</v>
      </c>
      <c r="AO1557">
        <v>4.09</v>
      </c>
    </row>
    <row r="1558" spans="1:41" x14ac:dyDescent="0.3">
      <c r="A1558">
        <v>2</v>
      </c>
      <c r="B1558">
        <v>1.08</v>
      </c>
      <c r="C1558">
        <f t="shared" si="72"/>
        <v>1.0170677506059698</v>
      </c>
      <c r="D1558" t="s">
        <v>52</v>
      </c>
      <c r="E1558">
        <v>0</v>
      </c>
      <c r="F1558">
        <v>0</v>
      </c>
      <c r="G1558">
        <v>0</v>
      </c>
      <c r="H1558">
        <v>0</v>
      </c>
      <c r="I1558">
        <v>1</v>
      </c>
      <c r="J1558" t="s">
        <v>48</v>
      </c>
      <c r="K1558">
        <v>0</v>
      </c>
      <c r="L1558">
        <v>0</v>
      </c>
      <c r="M1558">
        <v>1</v>
      </c>
      <c r="N1558">
        <v>0</v>
      </c>
      <c r="O1558">
        <v>0</v>
      </c>
      <c r="P1558">
        <v>0</v>
      </c>
      <c r="Q1558">
        <v>0</v>
      </c>
      <c r="R1558" t="s">
        <v>45</v>
      </c>
      <c r="S1558">
        <v>0</v>
      </c>
      <c r="T1558">
        <v>0</v>
      </c>
      <c r="U1558">
        <v>0</v>
      </c>
      <c r="V1558">
        <v>1</v>
      </c>
      <c r="W1558">
        <v>0</v>
      </c>
      <c r="X1558">
        <v>0</v>
      </c>
      <c r="Y1558">
        <v>0</v>
      </c>
      <c r="Z1558">
        <v>0</v>
      </c>
      <c r="AA1558">
        <v>63.4</v>
      </c>
      <c r="AB1558">
        <v>55</v>
      </c>
      <c r="AC1558">
        <v>3847</v>
      </c>
      <c r="AD1558">
        <v>8.2550489027522946</v>
      </c>
      <c r="AE1558">
        <f t="shared" si="73"/>
        <v>3846.9999999999982</v>
      </c>
      <c r="AF1558">
        <v>8.4334238017955023</v>
      </c>
      <c r="AG1558">
        <f t="shared" si="74"/>
        <v>4598.2165546794231</v>
      </c>
      <c r="AH1558">
        <v>-0.17837489904320769</v>
      </c>
      <c r="AJ1558">
        <v>3847</v>
      </c>
      <c r="AK1558">
        <v>0</v>
      </c>
      <c r="AL1558">
        <v>1</v>
      </c>
      <c r="AM1558">
        <v>6.53</v>
      </c>
      <c r="AN1558">
        <v>6.5</v>
      </c>
      <c r="AO1558">
        <v>4.13</v>
      </c>
    </row>
    <row r="1559" spans="1:41" x14ac:dyDescent="0.3">
      <c r="A1559">
        <v>2</v>
      </c>
      <c r="B1559">
        <v>1.61</v>
      </c>
      <c r="C1559">
        <f t="shared" si="72"/>
        <v>1.1104039810031108</v>
      </c>
      <c r="D1559" t="s">
        <v>37</v>
      </c>
      <c r="E1559">
        <v>0</v>
      </c>
      <c r="F1559">
        <v>0</v>
      </c>
      <c r="G1559">
        <v>1</v>
      </c>
      <c r="H1559">
        <v>0</v>
      </c>
      <c r="I1559">
        <v>0</v>
      </c>
      <c r="J1559" t="s">
        <v>51</v>
      </c>
      <c r="K1559">
        <v>1</v>
      </c>
      <c r="L1559">
        <v>0</v>
      </c>
      <c r="M1559">
        <v>0</v>
      </c>
      <c r="N1559">
        <v>0</v>
      </c>
      <c r="O1559">
        <v>0</v>
      </c>
      <c r="P1559">
        <v>0</v>
      </c>
      <c r="Q1559">
        <v>0</v>
      </c>
      <c r="R1559" t="s">
        <v>49</v>
      </c>
      <c r="S1559">
        <v>0</v>
      </c>
      <c r="T1559">
        <v>0</v>
      </c>
      <c r="U1559">
        <v>0</v>
      </c>
      <c r="V1559">
        <v>0</v>
      </c>
      <c r="W1559">
        <v>0</v>
      </c>
      <c r="X1559">
        <v>1</v>
      </c>
      <c r="Y1559">
        <v>0</v>
      </c>
      <c r="Z1559">
        <v>0</v>
      </c>
      <c r="AA1559">
        <v>62</v>
      </c>
      <c r="AB1559">
        <v>55</v>
      </c>
      <c r="AC1559">
        <v>18318</v>
      </c>
      <c r="AD1559">
        <v>9.8156394619629328</v>
      </c>
      <c r="AE1559">
        <f t="shared" si="73"/>
        <v>18318</v>
      </c>
      <c r="AF1559">
        <v>9.7085907065135615</v>
      </c>
      <c r="AG1559">
        <f t="shared" si="74"/>
        <v>16458.390822034071</v>
      </c>
      <c r="AH1559">
        <v>0.10704875544937131</v>
      </c>
      <c r="AJ1559">
        <v>18318</v>
      </c>
      <c r="AK1559">
        <v>0</v>
      </c>
      <c r="AL1559">
        <v>1</v>
      </c>
      <c r="AM1559">
        <v>7.51</v>
      </c>
      <c r="AN1559">
        <v>7.5</v>
      </c>
      <c r="AO1559">
        <v>4.67</v>
      </c>
    </row>
    <row r="1560" spans="1:41" x14ac:dyDescent="0.3">
      <c r="A1560">
        <v>2</v>
      </c>
      <c r="B1560">
        <v>1.01</v>
      </c>
      <c r="C1560">
        <f t="shared" si="72"/>
        <v>1.0021904733436682</v>
      </c>
      <c r="D1560" t="s">
        <v>52</v>
      </c>
      <c r="E1560">
        <v>0</v>
      </c>
      <c r="F1560">
        <v>0</v>
      </c>
      <c r="G1560">
        <v>0</v>
      </c>
      <c r="H1560">
        <v>0</v>
      </c>
      <c r="I1560">
        <v>1</v>
      </c>
      <c r="J1560" t="s">
        <v>40</v>
      </c>
      <c r="K1560">
        <v>0</v>
      </c>
      <c r="L1560">
        <v>1</v>
      </c>
      <c r="M1560">
        <v>0</v>
      </c>
      <c r="N1560">
        <v>0</v>
      </c>
      <c r="O1560">
        <v>0</v>
      </c>
      <c r="P1560">
        <v>0</v>
      </c>
      <c r="Q1560">
        <v>0</v>
      </c>
      <c r="R1560" t="s">
        <v>41</v>
      </c>
      <c r="S1560">
        <v>0</v>
      </c>
      <c r="T1560">
        <v>0</v>
      </c>
      <c r="U1560">
        <v>0</v>
      </c>
      <c r="V1560">
        <v>0</v>
      </c>
      <c r="W1560">
        <v>1</v>
      </c>
      <c r="X1560">
        <v>0</v>
      </c>
      <c r="Y1560">
        <v>0</v>
      </c>
      <c r="Z1560">
        <v>0</v>
      </c>
      <c r="AA1560">
        <v>63.4</v>
      </c>
      <c r="AB1560">
        <v>58</v>
      </c>
      <c r="AC1560">
        <v>7366</v>
      </c>
      <c r="AD1560">
        <v>8.9046300970050112</v>
      </c>
      <c r="AE1560">
        <f t="shared" si="73"/>
        <v>7366.0000000000045</v>
      </c>
      <c r="AF1560">
        <v>8.7509599672597975</v>
      </c>
      <c r="AG1560">
        <f t="shared" si="74"/>
        <v>6316.749070756995</v>
      </c>
      <c r="AH1560">
        <v>0.15367012974521366</v>
      </c>
      <c r="AJ1560">
        <v>7366</v>
      </c>
      <c r="AK1560">
        <v>0</v>
      </c>
      <c r="AL1560">
        <v>1</v>
      </c>
      <c r="AM1560">
        <v>6.38</v>
      </c>
      <c r="AN1560">
        <v>6.36</v>
      </c>
      <c r="AO1560">
        <v>4.04</v>
      </c>
    </row>
    <row r="1561" spans="1:41" x14ac:dyDescent="0.3">
      <c r="A1561">
        <v>2</v>
      </c>
      <c r="B1561">
        <v>1.03</v>
      </c>
      <c r="C1561">
        <f t="shared" si="72"/>
        <v>1.0065211513317971</v>
      </c>
      <c r="D1561" t="s">
        <v>46</v>
      </c>
      <c r="E1561">
        <v>0</v>
      </c>
      <c r="F1561">
        <v>0</v>
      </c>
      <c r="G1561">
        <v>0</v>
      </c>
      <c r="H1561">
        <v>1</v>
      </c>
      <c r="I1561">
        <v>0</v>
      </c>
      <c r="J1561" t="s">
        <v>40</v>
      </c>
      <c r="K1561">
        <v>0</v>
      </c>
      <c r="L1561">
        <v>1</v>
      </c>
      <c r="M1561">
        <v>0</v>
      </c>
      <c r="N1561">
        <v>0</v>
      </c>
      <c r="O1561">
        <v>0</v>
      </c>
      <c r="P1561">
        <v>0</v>
      </c>
      <c r="Q1561">
        <v>0</v>
      </c>
      <c r="R1561" t="s">
        <v>45</v>
      </c>
      <c r="S1561">
        <v>0</v>
      </c>
      <c r="T1561">
        <v>0</v>
      </c>
      <c r="U1561">
        <v>0</v>
      </c>
      <c r="V1561">
        <v>1</v>
      </c>
      <c r="W1561">
        <v>0</v>
      </c>
      <c r="X1561">
        <v>0</v>
      </c>
      <c r="Y1561">
        <v>0</v>
      </c>
      <c r="Z1561">
        <v>0</v>
      </c>
      <c r="AA1561">
        <v>61.4</v>
      </c>
      <c r="AB1561">
        <v>58</v>
      </c>
      <c r="AC1561">
        <v>4328</v>
      </c>
      <c r="AD1561">
        <v>8.3728608205263182</v>
      </c>
      <c r="AE1561">
        <f t="shared" si="73"/>
        <v>4328.0000000000036</v>
      </c>
      <c r="AF1561">
        <v>8.4324768426161043</v>
      </c>
      <c r="AG1561">
        <f t="shared" si="74"/>
        <v>4593.8642923367324</v>
      </c>
      <c r="AH1561">
        <v>-5.9616022089786114E-2</v>
      </c>
      <c r="AJ1561">
        <v>4328</v>
      </c>
      <c r="AK1561">
        <v>0</v>
      </c>
      <c r="AL1561">
        <v>1</v>
      </c>
      <c r="AM1561">
        <v>6.49</v>
      </c>
      <c r="AN1561">
        <v>6.45</v>
      </c>
      <c r="AO1561">
        <v>3.97</v>
      </c>
    </row>
    <row r="1562" spans="1:41" x14ac:dyDescent="0.3">
      <c r="A1562">
        <v>2</v>
      </c>
      <c r="B1562">
        <v>1.01</v>
      </c>
      <c r="C1562">
        <f t="shared" si="72"/>
        <v>1.0021904733436682</v>
      </c>
      <c r="D1562" t="s">
        <v>37</v>
      </c>
      <c r="E1562">
        <v>0</v>
      </c>
      <c r="F1562">
        <v>0</v>
      </c>
      <c r="G1562">
        <v>1</v>
      </c>
      <c r="H1562">
        <v>0</v>
      </c>
      <c r="I1562">
        <v>0</v>
      </c>
      <c r="J1562" t="s">
        <v>40</v>
      </c>
      <c r="K1562">
        <v>0</v>
      </c>
      <c r="L1562">
        <v>1</v>
      </c>
      <c r="M1562">
        <v>0</v>
      </c>
      <c r="N1562">
        <v>0</v>
      </c>
      <c r="O1562">
        <v>0</v>
      </c>
      <c r="P1562">
        <v>0</v>
      </c>
      <c r="Q1562">
        <v>0</v>
      </c>
      <c r="R1562" t="s">
        <v>39</v>
      </c>
      <c r="S1562">
        <v>0</v>
      </c>
      <c r="T1562">
        <v>0</v>
      </c>
      <c r="U1562">
        <v>0</v>
      </c>
      <c r="V1562">
        <v>0</v>
      </c>
      <c r="W1562">
        <v>0</v>
      </c>
      <c r="X1562">
        <v>0</v>
      </c>
      <c r="Y1562">
        <v>0</v>
      </c>
      <c r="Z1562">
        <v>1</v>
      </c>
      <c r="AA1562">
        <v>62</v>
      </c>
      <c r="AB1562">
        <v>56</v>
      </c>
      <c r="AC1562">
        <v>9483</v>
      </c>
      <c r="AD1562">
        <v>9.1572560008837272</v>
      </c>
      <c r="AE1562">
        <f t="shared" si="73"/>
        <v>9482.9999999999982</v>
      </c>
      <c r="AF1562">
        <v>8.9471152500391522</v>
      </c>
      <c r="AG1562">
        <f t="shared" si="74"/>
        <v>7685.6885612457545</v>
      </c>
      <c r="AH1562">
        <v>0.21014075084457495</v>
      </c>
      <c r="AJ1562">
        <v>9483</v>
      </c>
      <c r="AK1562">
        <v>0</v>
      </c>
      <c r="AL1562">
        <v>1</v>
      </c>
      <c r="AM1562">
        <v>6.43</v>
      </c>
      <c r="AN1562">
        <v>6.35</v>
      </c>
      <c r="AO1562">
        <v>4.01</v>
      </c>
    </row>
    <row r="1563" spans="1:41" x14ac:dyDescent="0.3">
      <c r="A1563">
        <v>2</v>
      </c>
      <c r="B1563">
        <v>1.0900000000000001</v>
      </c>
      <c r="C1563">
        <f t="shared" si="72"/>
        <v>1.0191311753072512</v>
      </c>
      <c r="D1563" t="s">
        <v>37</v>
      </c>
      <c r="E1563">
        <v>0</v>
      </c>
      <c r="F1563">
        <v>0</v>
      </c>
      <c r="G1563">
        <v>1</v>
      </c>
      <c r="H1563">
        <v>0</v>
      </c>
      <c r="I1563">
        <v>0</v>
      </c>
      <c r="J1563" t="s">
        <v>48</v>
      </c>
      <c r="K1563">
        <v>0</v>
      </c>
      <c r="L1563">
        <v>0</v>
      </c>
      <c r="M1563">
        <v>1</v>
      </c>
      <c r="N1563">
        <v>0</v>
      </c>
      <c r="O1563">
        <v>0</v>
      </c>
      <c r="P1563">
        <v>0</v>
      </c>
      <c r="Q1563">
        <v>0</v>
      </c>
      <c r="R1563" t="s">
        <v>39</v>
      </c>
      <c r="S1563">
        <v>0</v>
      </c>
      <c r="T1563">
        <v>0</v>
      </c>
      <c r="U1563">
        <v>0</v>
      </c>
      <c r="V1563">
        <v>0</v>
      </c>
      <c r="W1563">
        <v>0</v>
      </c>
      <c r="X1563">
        <v>0</v>
      </c>
      <c r="Y1563">
        <v>0</v>
      </c>
      <c r="Z1563">
        <v>1</v>
      </c>
      <c r="AA1563">
        <v>62.5</v>
      </c>
      <c r="AB1563">
        <v>55</v>
      </c>
      <c r="AC1563">
        <v>9668</v>
      </c>
      <c r="AD1563">
        <v>9.1765767418233732</v>
      </c>
      <c r="AE1563">
        <f t="shared" si="73"/>
        <v>9667.9999999999964</v>
      </c>
      <c r="AF1563">
        <v>9.0936066876851189</v>
      </c>
      <c r="AG1563">
        <f t="shared" si="74"/>
        <v>8898.2213522408383</v>
      </c>
      <c r="AH1563">
        <v>8.2970054138254312E-2</v>
      </c>
      <c r="AJ1563">
        <v>9668</v>
      </c>
      <c r="AK1563">
        <v>0</v>
      </c>
      <c r="AL1563">
        <v>1</v>
      </c>
      <c r="AM1563">
        <v>6.52</v>
      </c>
      <c r="AN1563">
        <v>6.6</v>
      </c>
      <c r="AO1563">
        <v>4.0999999999999996</v>
      </c>
    </row>
    <row r="1564" spans="1:41" x14ac:dyDescent="0.3">
      <c r="A1564">
        <v>2</v>
      </c>
      <c r="B1564">
        <v>1.01</v>
      </c>
      <c r="C1564">
        <f t="shared" si="72"/>
        <v>1.0021904733436682</v>
      </c>
      <c r="D1564" t="s">
        <v>34</v>
      </c>
      <c r="E1564">
        <v>0</v>
      </c>
      <c r="F1564">
        <v>1</v>
      </c>
      <c r="G1564">
        <v>0</v>
      </c>
      <c r="H1564">
        <v>0</v>
      </c>
      <c r="I1564">
        <v>0</v>
      </c>
      <c r="J1564" t="s">
        <v>48</v>
      </c>
      <c r="K1564">
        <v>0</v>
      </c>
      <c r="L1564">
        <v>0</v>
      </c>
      <c r="M1564">
        <v>1</v>
      </c>
      <c r="N1564">
        <v>0</v>
      </c>
      <c r="O1564">
        <v>0</v>
      </c>
      <c r="P1564">
        <v>0</v>
      </c>
      <c r="Q1564">
        <v>0</v>
      </c>
      <c r="R1564" t="s">
        <v>49</v>
      </c>
      <c r="S1564">
        <v>0</v>
      </c>
      <c r="T1564">
        <v>0</v>
      </c>
      <c r="U1564">
        <v>0</v>
      </c>
      <c r="V1564">
        <v>0</v>
      </c>
      <c r="W1564">
        <v>0</v>
      </c>
      <c r="X1564">
        <v>1</v>
      </c>
      <c r="Y1564">
        <v>0</v>
      </c>
      <c r="Z1564">
        <v>0</v>
      </c>
      <c r="AA1564">
        <v>63.9</v>
      </c>
      <c r="AB1564">
        <v>58</v>
      </c>
      <c r="AC1564">
        <v>6330</v>
      </c>
      <c r="AD1564">
        <v>8.7530555151382217</v>
      </c>
      <c r="AE1564">
        <f t="shared" si="73"/>
        <v>6329.9999999999991</v>
      </c>
      <c r="AF1564">
        <v>8.6087629577351823</v>
      </c>
      <c r="AG1564">
        <f t="shared" si="74"/>
        <v>5479.4661523110353</v>
      </c>
      <c r="AH1564">
        <v>0.14429255740303937</v>
      </c>
      <c r="AJ1564">
        <v>6330</v>
      </c>
      <c r="AK1564">
        <v>0</v>
      </c>
      <c r="AL1564">
        <v>1</v>
      </c>
      <c r="AM1564">
        <v>6.32</v>
      </c>
      <c r="AN1564">
        <v>6.39</v>
      </c>
      <c r="AO1564">
        <v>4.0599999999999996</v>
      </c>
    </row>
    <row r="1565" spans="1:41" x14ac:dyDescent="0.3">
      <c r="A1565">
        <v>2</v>
      </c>
      <c r="B1565">
        <v>1.01</v>
      </c>
      <c r="C1565">
        <f t="shared" si="72"/>
        <v>1.0021904733436682</v>
      </c>
      <c r="D1565" t="s">
        <v>52</v>
      </c>
      <c r="E1565">
        <v>0</v>
      </c>
      <c r="F1565">
        <v>0</v>
      </c>
      <c r="G1565">
        <v>0</v>
      </c>
      <c r="H1565">
        <v>0</v>
      </c>
      <c r="I1565">
        <v>1</v>
      </c>
      <c r="J1565" t="s">
        <v>47</v>
      </c>
      <c r="K1565">
        <v>0</v>
      </c>
      <c r="L1565">
        <v>0</v>
      </c>
      <c r="M1565">
        <v>0</v>
      </c>
      <c r="N1565">
        <v>1</v>
      </c>
      <c r="O1565">
        <v>0</v>
      </c>
      <c r="P1565">
        <v>0</v>
      </c>
      <c r="Q1565">
        <v>0</v>
      </c>
      <c r="R1565" t="s">
        <v>49</v>
      </c>
      <c r="S1565">
        <v>0</v>
      </c>
      <c r="T1565">
        <v>0</v>
      </c>
      <c r="U1565">
        <v>0</v>
      </c>
      <c r="V1565">
        <v>0</v>
      </c>
      <c r="W1565">
        <v>0</v>
      </c>
      <c r="X1565">
        <v>1</v>
      </c>
      <c r="Y1565">
        <v>0</v>
      </c>
      <c r="Z1565">
        <v>0</v>
      </c>
      <c r="AA1565">
        <v>63.2</v>
      </c>
      <c r="AB1565">
        <v>55</v>
      </c>
      <c r="AC1565">
        <v>5701</v>
      </c>
      <c r="AD1565">
        <v>8.6483968770315816</v>
      </c>
      <c r="AE1565">
        <f t="shared" si="73"/>
        <v>5700.9999999999982</v>
      </c>
      <c r="AF1565">
        <v>8.572086015276053</v>
      </c>
      <c r="AG1565">
        <f t="shared" si="74"/>
        <v>5282.1369239917212</v>
      </c>
      <c r="AH1565">
        <v>7.6310861755528592E-2</v>
      </c>
      <c r="AJ1565">
        <v>5701</v>
      </c>
      <c r="AK1565">
        <v>0</v>
      </c>
      <c r="AL1565">
        <v>1</v>
      </c>
      <c r="AM1565">
        <v>6.39</v>
      </c>
      <c r="AN1565">
        <v>6.34</v>
      </c>
      <c r="AO1565">
        <v>4.0199999999999996</v>
      </c>
    </row>
    <row r="1566" spans="1:41" x14ac:dyDescent="0.3">
      <c r="A1566">
        <v>2</v>
      </c>
      <c r="B1566">
        <v>1.1100000000000001</v>
      </c>
      <c r="C1566">
        <f t="shared" si="72"/>
        <v>1.023214116253905</v>
      </c>
      <c r="D1566" t="s">
        <v>46</v>
      </c>
      <c r="E1566">
        <v>0</v>
      </c>
      <c r="F1566">
        <v>0</v>
      </c>
      <c r="G1566">
        <v>0</v>
      </c>
      <c r="H1566">
        <v>1</v>
      </c>
      <c r="I1566">
        <v>0</v>
      </c>
      <c r="J1566" t="s">
        <v>48</v>
      </c>
      <c r="K1566">
        <v>0</v>
      </c>
      <c r="L1566">
        <v>0</v>
      </c>
      <c r="M1566">
        <v>1</v>
      </c>
      <c r="N1566">
        <v>0</v>
      </c>
      <c r="O1566">
        <v>0</v>
      </c>
      <c r="P1566">
        <v>0</v>
      </c>
      <c r="Q1566">
        <v>0</v>
      </c>
      <c r="R1566" t="s">
        <v>36</v>
      </c>
      <c r="S1566">
        <v>0</v>
      </c>
      <c r="T1566">
        <v>0</v>
      </c>
      <c r="U1566">
        <v>1</v>
      </c>
      <c r="V1566">
        <v>0</v>
      </c>
      <c r="W1566">
        <v>0</v>
      </c>
      <c r="X1566">
        <v>0</v>
      </c>
      <c r="Y1566">
        <v>0</v>
      </c>
      <c r="Z1566">
        <v>0</v>
      </c>
      <c r="AA1566">
        <v>60.4</v>
      </c>
      <c r="AB1566">
        <v>58</v>
      </c>
      <c r="AC1566">
        <v>4699</v>
      </c>
      <c r="AD1566">
        <v>8.4551049991028151</v>
      </c>
      <c r="AE1566">
        <f t="shared" si="73"/>
        <v>4698.9999999999973</v>
      </c>
      <c r="AF1566">
        <v>8.7269626705201162</v>
      </c>
      <c r="AG1566">
        <f t="shared" si="74"/>
        <v>6166.9685208053625</v>
      </c>
      <c r="AH1566">
        <v>-0.27185767141730111</v>
      </c>
      <c r="AJ1566">
        <v>4699</v>
      </c>
      <c r="AK1566">
        <v>0</v>
      </c>
      <c r="AL1566">
        <v>1</v>
      </c>
      <c r="AM1566">
        <v>6.68</v>
      </c>
      <c r="AN1566">
        <v>6.66</v>
      </c>
      <c r="AO1566">
        <v>4.03</v>
      </c>
    </row>
    <row r="1567" spans="1:41" x14ac:dyDescent="0.3">
      <c r="A1567">
        <v>2</v>
      </c>
      <c r="B1567">
        <v>1.8</v>
      </c>
      <c r="C1567">
        <f t="shared" si="72"/>
        <v>1.1379794614564596</v>
      </c>
      <c r="D1567" t="s">
        <v>37</v>
      </c>
      <c r="E1567">
        <v>0</v>
      </c>
      <c r="F1567">
        <v>0</v>
      </c>
      <c r="G1567">
        <v>1</v>
      </c>
      <c r="H1567">
        <v>0</v>
      </c>
      <c r="I1567">
        <v>0</v>
      </c>
      <c r="J1567" t="s">
        <v>48</v>
      </c>
      <c r="K1567">
        <v>0</v>
      </c>
      <c r="L1567">
        <v>0</v>
      </c>
      <c r="M1567">
        <v>1</v>
      </c>
      <c r="N1567">
        <v>0</v>
      </c>
      <c r="O1567">
        <v>0</v>
      </c>
      <c r="P1567">
        <v>0</v>
      </c>
      <c r="Q1567">
        <v>0</v>
      </c>
      <c r="R1567" t="s">
        <v>36</v>
      </c>
      <c r="S1567">
        <v>0</v>
      </c>
      <c r="T1567">
        <v>0</v>
      </c>
      <c r="U1567">
        <v>1</v>
      </c>
      <c r="V1567">
        <v>0</v>
      </c>
      <c r="W1567">
        <v>0</v>
      </c>
      <c r="X1567">
        <v>0</v>
      </c>
      <c r="Y1567">
        <v>0</v>
      </c>
      <c r="Z1567">
        <v>0</v>
      </c>
      <c r="AA1567">
        <v>61.9</v>
      </c>
      <c r="AB1567">
        <v>56</v>
      </c>
      <c r="AC1567">
        <v>14814</v>
      </c>
      <c r="AD1567">
        <v>9.6033279585732352</v>
      </c>
      <c r="AE1567">
        <f t="shared" si="73"/>
        <v>14814.000000000009</v>
      </c>
      <c r="AF1567">
        <v>9.7278915753934392</v>
      </c>
      <c r="AG1567">
        <f t="shared" si="74"/>
        <v>16779.137452515875</v>
      </c>
      <c r="AH1567">
        <v>-0.124563616820204</v>
      </c>
      <c r="AJ1567">
        <v>14814</v>
      </c>
      <c r="AK1567">
        <v>0</v>
      </c>
      <c r="AL1567">
        <v>1</v>
      </c>
      <c r="AM1567">
        <v>7.78</v>
      </c>
      <c r="AN1567">
        <v>7.87</v>
      </c>
      <c r="AO1567">
        <v>4.84</v>
      </c>
    </row>
    <row r="1568" spans="1:41" x14ac:dyDescent="0.3">
      <c r="A1568">
        <v>2</v>
      </c>
      <c r="B1568">
        <v>1.0900000000000001</v>
      </c>
      <c r="C1568">
        <f t="shared" si="72"/>
        <v>1.0191311753072512</v>
      </c>
      <c r="D1568" t="s">
        <v>37</v>
      </c>
      <c r="E1568">
        <v>0</v>
      </c>
      <c r="F1568">
        <v>0</v>
      </c>
      <c r="G1568">
        <v>1</v>
      </c>
      <c r="H1568">
        <v>0</v>
      </c>
      <c r="I1568">
        <v>0</v>
      </c>
      <c r="J1568" t="s">
        <v>48</v>
      </c>
      <c r="K1568">
        <v>0</v>
      </c>
      <c r="L1568">
        <v>0</v>
      </c>
      <c r="M1568">
        <v>1</v>
      </c>
      <c r="N1568">
        <v>0</v>
      </c>
      <c r="O1568">
        <v>0</v>
      </c>
      <c r="P1568">
        <v>0</v>
      </c>
      <c r="Q1568">
        <v>0</v>
      </c>
      <c r="R1568" t="s">
        <v>39</v>
      </c>
      <c r="S1568">
        <v>0</v>
      </c>
      <c r="T1568">
        <v>0</v>
      </c>
      <c r="U1568">
        <v>0</v>
      </c>
      <c r="V1568">
        <v>0</v>
      </c>
      <c r="W1568">
        <v>0</v>
      </c>
      <c r="X1568">
        <v>0</v>
      </c>
      <c r="Y1568">
        <v>0</v>
      </c>
      <c r="Z1568">
        <v>1</v>
      </c>
      <c r="AA1568">
        <v>62.1</v>
      </c>
      <c r="AB1568">
        <v>56</v>
      </c>
      <c r="AC1568">
        <v>10246</v>
      </c>
      <c r="AD1568">
        <v>9.2346426644991482</v>
      </c>
      <c r="AE1568">
        <f t="shared" si="73"/>
        <v>10246.000000000005</v>
      </c>
      <c r="AF1568">
        <v>9.0891061459176612</v>
      </c>
      <c r="AG1568">
        <f t="shared" si="74"/>
        <v>8858.2645165363592</v>
      </c>
      <c r="AH1568">
        <v>0.14553651858148697</v>
      </c>
      <c r="AJ1568">
        <v>10246</v>
      </c>
      <c r="AK1568">
        <v>0</v>
      </c>
      <c r="AL1568">
        <v>1</v>
      </c>
      <c r="AM1568">
        <v>6.55</v>
      </c>
      <c r="AN1568">
        <v>6.59</v>
      </c>
      <c r="AO1568">
        <v>4.08</v>
      </c>
    </row>
    <row r="1569" spans="1:41" x14ac:dyDescent="0.3">
      <c r="A1569">
        <v>2</v>
      </c>
      <c r="B1569">
        <v>2</v>
      </c>
      <c r="C1569">
        <f t="shared" si="72"/>
        <v>1.1646528560862337</v>
      </c>
      <c r="D1569" t="s">
        <v>46</v>
      </c>
      <c r="E1569">
        <v>0</v>
      </c>
      <c r="F1569">
        <v>0</v>
      </c>
      <c r="G1569">
        <v>0</v>
      </c>
      <c r="H1569">
        <v>1</v>
      </c>
      <c r="I1569">
        <v>0</v>
      </c>
      <c r="J1569" t="s">
        <v>51</v>
      </c>
      <c r="K1569">
        <v>1</v>
      </c>
      <c r="L1569">
        <v>0</v>
      </c>
      <c r="M1569">
        <v>0</v>
      </c>
      <c r="N1569">
        <v>0</v>
      </c>
      <c r="O1569">
        <v>0</v>
      </c>
      <c r="P1569">
        <v>0</v>
      </c>
      <c r="Q1569">
        <v>0</v>
      </c>
      <c r="R1569" t="s">
        <v>45</v>
      </c>
      <c r="S1569">
        <v>0</v>
      </c>
      <c r="T1569">
        <v>0</v>
      </c>
      <c r="U1569">
        <v>0</v>
      </c>
      <c r="V1569">
        <v>1</v>
      </c>
      <c r="W1569">
        <v>0</v>
      </c>
      <c r="X1569">
        <v>0</v>
      </c>
      <c r="Y1569">
        <v>0</v>
      </c>
      <c r="Z1569">
        <v>0</v>
      </c>
      <c r="AA1569">
        <v>61.6</v>
      </c>
      <c r="AB1569">
        <v>59</v>
      </c>
      <c r="AC1569">
        <v>17674</v>
      </c>
      <c r="AD1569">
        <v>9.7798499120779496</v>
      </c>
      <c r="AE1569">
        <f t="shared" si="73"/>
        <v>17673.999999999996</v>
      </c>
      <c r="AF1569">
        <v>9.7919377398404439</v>
      </c>
      <c r="AG1569">
        <f t="shared" si="74"/>
        <v>17888.936709710604</v>
      </c>
      <c r="AH1569">
        <v>-1.2087827762494285E-2</v>
      </c>
      <c r="AJ1569">
        <v>17674</v>
      </c>
      <c r="AK1569">
        <v>0</v>
      </c>
      <c r="AL1569">
        <v>1</v>
      </c>
      <c r="AM1569">
        <v>8.09</v>
      </c>
      <c r="AN1569">
        <v>8.1999999999999993</v>
      </c>
      <c r="AO1569">
        <v>5.0199999999999996</v>
      </c>
    </row>
    <row r="1570" spans="1:41" x14ac:dyDescent="0.3">
      <c r="A1570">
        <v>2</v>
      </c>
      <c r="B1570">
        <v>1.32</v>
      </c>
      <c r="C1570">
        <f t="shared" si="72"/>
        <v>1.0629533560711808</v>
      </c>
      <c r="D1570" t="s">
        <v>37</v>
      </c>
      <c r="E1570">
        <v>0</v>
      </c>
      <c r="F1570">
        <v>0</v>
      </c>
      <c r="G1570">
        <v>1</v>
      </c>
      <c r="H1570">
        <v>0</v>
      </c>
      <c r="I1570">
        <v>0</v>
      </c>
      <c r="J1570" t="s">
        <v>38</v>
      </c>
      <c r="K1570">
        <v>0</v>
      </c>
      <c r="L1570">
        <v>0</v>
      </c>
      <c r="M1570">
        <v>0</v>
      </c>
      <c r="N1570">
        <v>0</v>
      </c>
      <c r="O1570">
        <v>1</v>
      </c>
      <c r="P1570">
        <v>0</v>
      </c>
      <c r="Q1570">
        <v>0</v>
      </c>
      <c r="R1570" t="s">
        <v>39</v>
      </c>
      <c r="S1570">
        <v>0</v>
      </c>
      <c r="T1570">
        <v>0</v>
      </c>
      <c r="U1570">
        <v>0</v>
      </c>
      <c r="V1570">
        <v>0</v>
      </c>
      <c r="W1570">
        <v>0</v>
      </c>
      <c r="X1570">
        <v>0</v>
      </c>
      <c r="Y1570">
        <v>0</v>
      </c>
      <c r="Z1570">
        <v>1</v>
      </c>
      <c r="AA1570">
        <v>62</v>
      </c>
      <c r="AB1570">
        <v>54</v>
      </c>
      <c r="AC1570">
        <v>9571</v>
      </c>
      <c r="AD1570">
        <v>9.1664929721959059</v>
      </c>
      <c r="AE1570">
        <f t="shared" si="73"/>
        <v>9570.9999999999945</v>
      </c>
      <c r="AF1570">
        <v>9.2723351444500679</v>
      </c>
      <c r="AG1570">
        <f t="shared" si="74"/>
        <v>10639.567828516289</v>
      </c>
      <c r="AH1570">
        <v>-0.10584217225416204</v>
      </c>
      <c r="AJ1570">
        <v>9571</v>
      </c>
      <c r="AK1570">
        <v>0</v>
      </c>
      <c r="AL1570">
        <v>1</v>
      </c>
      <c r="AM1570">
        <v>7.05</v>
      </c>
      <c r="AN1570">
        <v>7.06</v>
      </c>
      <c r="AO1570">
        <v>4.37</v>
      </c>
    </row>
    <row r="1571" spans="1:41" x14ac:dyDescent="0.3">
      <c r="A1571">
        <v>2</v>
      </c>
      <c r="B1571">
        <v>1.01</v>
      </c>
      <c r="C1571">
        <f t="shared" si="72"/>
        <v>1.0021904733436682</v>
      </c>
      <c r="D1571" t="s">
        <v>46</v>
      </c>
      <c r="E1571">
        <v>0</v>
      </c>
      <c r="F1571">
        <v>0</v>
      </c>
      <c r="G1571">
        <v>0</v>
      </c>
      <c r="H1571">
        <v>1</v>
      </c>
      <c r="I1571">
        <v>0</v>
      </c>
      <c r="J1571" t="s">
        <v>38</v>
      </c>
      <c r="K1571">
        <v>0</v>
      </c>
      <c r="L1571">
        <v>0</v>
      </c>
      <c r="M1571">
        <v>0</v>
      </c>
      <c r="N1571">
        <v>0</v>
      </c>
      <c r="O1571">
        <v>1</v>
      </c>
      <c r="P1571">
        <v>0</v>
      </c>
      <c r="Q1571">
        <v>0</v>
      </c>
      <c r="R1571" t="s">
        <v>45</v>
      </c>
      <c r="S1571">
        <v>0</v>
      </c>
      <c r="T1571">
        <v>0</v>
      </c>
      <c r="U1571">
        <v>0</v>
      </c>
      <c r="V1571">
        <v>1</v>
      </c>
      <c r="W1571">
        <v>0</v>
      </c>
      <c r="X1571">
        <v>0</v>
      </c>
      <c r="Y1571">
        <v>0</v>
      </c>
      <c r="Z1571">
        <v>0</v>
      </c>
      <c r="AA1571">
        <v>59.4</v>
      </c>
      <c r="AB1571">
        <v>62</v>
      </c>
      <c r="AC1571">
        <v>3083</v>
      </c>
      <c r="AD1571">
        <v>8.0336584278861505</v>
      </c>
      <c r="AE1571">
        <f t="shared" si="73"/>
        <v>3083.0000000000005</v>
      </c>
      <c r="AF1571">
        <v>8.2385232621073428</v>
      </c>
      <c r="AG1571">
        <f t="shared" si="74"/>
        <v>3783.9482803976657</v>
      </c>
      <c r="AH1571">
        <v>-0.20486483422119228</v>
      </c>
      <c r="AJ1571">
        <v>3083</v>
      </c>
      <c r="AK1571">
        <v>0</v>
      </c>
      <c r="AL1571">
        <v>1</v>
      </c>
      <c r="AM1571">
        <v>6.47</v>
      </c>
      <c r="AN1571">
        <v>6.43</v>
      </c>
      <c r="AO1571">
        <v>3.83</v>
      </c>
    </row>
    <row r="1572" spans="1:41" x14ac:dyDescent="0.3">
      <c r="A1572">
        <v>2</v>
      </c>
      <c r="B1572">
        <v>1.02</v>
      </c>
      <c r="C1572">
        <f t="shared" si="72"/>
        <v>1.0043640927805335</v>
      </c>
      <c r="D1572" t="s">
        <v>42</v>
      </c>
      <c r="E1572">
        <v>1</v>
      </c>
      <c r="F1572">
        <v>0</v>
      </c>
      <c r="G1572">
        <v>0</v>
      </c>
      <c r="H1572">
        <v>0</v>
      </c>
      <c r="I1572">
        <v>0</v>
      </c>
      <c r="J1572" t="s">
        <v>38</v>
      </c>
      <c r="K1572">
        <v>0</v>
      </c>
      <c r="L1572">
        <v>0</v>
      </c>
      <c r="M1572">
        <v>0</v>
      </c>
      <c r="N1572">
        <v>0</v>
      </c>
      <c r="O1572">
        <v>1</v>
      </c>
      <c r="P1572">
        <v>0</v>
      </c>
      <c r="Q1572">
        <v>0</v>
      </c>
      <c r="R1572" t="s">
        <v>36</v>
      </c>
      <c r="S1572">
        <v>0</v>
      </c>
      <c r="T1572">
        <v>0</v>
      </c>
      <c r="U1572">
        <v>1</v>
      </c>
      <c r="V1572">
        <v>0</v>
      </c>
      <c r="W1572">
        <v>0</v>
      </c>
      <c r="X1572">
        <v>0</v>
      </c>
      <c r="Y1572">
        <v>0</v>
      </c>
      <c r="Z1572">
        <v>0</v>
      </c>
      <c r="AA1572">
        <v>64.599999999999994</v>
      </c>
      <c r="AB1572">
        <v>55</v>
      </c>
      <c r="AC1572">
        <v>3972</v>
      </c>
      <c r="AD1572">
        <v>8.2870250251650628</v>
      </c>
      <c r="AE1572">
        <f t="shared" si="73"/>
        <v>3971.9999999999982</v>
      </c>
      <c r="AF1572">
        <v>8.2597689820362028</v>
      </c>
      <c r="AG1572">
        <f t="shared" si="74"/>
        <v>3865.2010664515351</v>
      </c>
      <c r="AH1572">
        <v>2.7256043128859986E-2</v>
      </c>
      <c r="AJ1572">
        <v>3972</v>
      </c>
      <c r="AK1572">
        <v>0</v>
      </c>
      <c r="AL1572">
        <v>1</v>
      </c>
      <c r="AM1572">
        <v>6.33</v>
      </c>
      <c r="AN1572">
        <v>6.28</v>
      </c>
      <c r="AO1572">
        <v>4.07</v>
      </c>
    </row>
    <row r="1573" spans="1:41" x14ac:dyDescent="0.3">
      <c r="A1573">
        <v>2</v>
      </c>
      <c r="B1573">
        <v>1.02</v>
      </c>
      <c r="C1573">
        <f t="shared" si="72"/>
        <v>1.0043640927805335</v>
      </c>
      <c r="D1573" t="s">
        <v>37</v>
      </c>
      <c r="E1573">
        <v>0</v>
      </c>
      <c r="F1573">
        <v>0</v>
      </c>
      <c r="G1573">
        <v>1</v>
      </c>
      <c r="H1573">
        <v>0</v>
      </c>
      <c r="I1573">
        <v>0</v>
      </c>
      <c r="J1573" t="s">
        <v>35</v>
      </c>
      <c r="K1573">
        <v>0</v>
      </c>
      <c r="L1573">
        <v>0</v>
      </c>
      <c r="M1573">
        <v>0</v>
      </c>
      <c r="N1573">
        <v>0</v>
      </c>
      <c r="O1573">
        <v>0</v>
      </c>
      <c r="P1573">
        <v>0</v>
      </c>
      <c r="Q1573">
        <v>1</v>
      </c>
      <c r="R1573" t="s">
        <v>39</v>
      </c>
      <c r="S1573">
        <v>0</v>
      </c>
      <c r="T1573">
        <v>0</v>
      </c>
      <c r="U1573">
        <v>0</v>
      </c>
      <c r="V1573">
        <v>0</v>
      </c>
      <c r="W1573">
        <v>0</v>
      </c>
      <c r="X1573">
        <v>0</v>
      </c>
      <c r="Y1573">
        <v>0</v>
      </c>
      <c r="Z1573">
        <v>1</v>
      </c>
      <c r="AA1573">
        <v>62.7</v>
      </c>
      <c r="AB1573">
        <v>57</v>
      </c>
      <c r="AC1573">
        <v>3451</v>
      </c>
      <c r="AD1573">
        <v>8.1464193230980033</v>
      </c>
      <c r="AE1573">
        <f t="shared" si="73"/>
        <v>3450.9999999999995</v>
      </c>
      <c r="AF1573">
        <v>8.4892244851111531</v>
      </c>
      <c r="AG1573">
        <f t="shared" si="74"/>
        <v>4862.0939845113489</v>
      </c>
      <c r="AH1573">
        <v>-0.34280516201314981</v>
      </c>
      <c r="AJ1573">
        <v>3451</v>
      </c>
      <c r="AK1573">
        <v>0</v>
      </c>
      <c r="AL1573">
        <v>1</v>
      </c>
      <c r="AM1573">
        <v>6.45</v>
      </c>
      <c r="AN1573">
        <v>6.37</v>
      </c>
      <c r="AO1573">
        <v>4.0199999999999996</v>
      </c>
    </row>
    <row r="1574" spans="1:41" x14ac:dyDescent="0.3">
      <c r="A1574">
        <v>2</v>
      </c>
      <c r="B1574">
        <v>1.2</v>
      </c>
      <c r="C1574">
        <f t="shared" si="72"/>
        <v>1.0409070644037852</v>
      </c>
      <c r="D1574" t="s">
        <v>46</v>
      </c>
      <c r="E1574">
        <v>0</v>
      </c>
      <c r="F1574">
        <v>0</v>
      </c>
      <c r="G1574">
        <v>0</v>
      </c>
      <c r="H1574">
        <v>1</v>
      </c>
      <c r="I1574">
        <v>0</v>
      </c>
      <c r="J1574" t="s">
        <v>44</v>
      </c>
      <c r="K1574">
        <v>0</v>
      </c>
      <c r="L1574">
        <v>0</v>
      </c>
      <c r="M1574">
        <v>0</v>
      </c>
      <c r="N1574">
        <v>0</v>
      </c>
      <c r="O1574">
        <v>0</v>
      </c>
      <c r="P1574">
        <v>1</v>
      </c>
      <c r="Q1574">
        <v>0</v>
      </c>
      <c r="R1574" t="s">
        <v>49</v>
      </c>
      <c r="S1574">
        <v>0</v>
      </c>
      <c r="T1574">
        <v>0</v>
      </c>
      <c r="U1574">
        <v>0</v>
      </c>
      <c r="V1574">
        <v>0</v>
      </c>
      <c r="W1574">
        <v>0</v>
      </c>
      <c r="X1574">
        <v>1</v>
      </c>
      <c r="Y1574">
        <v>0</v>
      </c>
      <c r="Z1574">
        <v>0</v>
      </c>
      <c r="AA1574">
        <v>62.1</v>
      </c>
      <c r="AB1574">
        <v>59</v>
      </c>
      <c r="AC1574">
        <v>5474</v>
      </c>
      <c r="AD1574">
        <v>8.6077648896006238</v>
      </c>
      <c r="AE1574">
        <f t="shared" si="73"/>
        <v>5473.9999999999964</v>
      </c>
      <c r="AF1574">
        <v>8.7367959646174782</v>
      </c>
      <c r="AG1574">
        <f t="shared" si="74"/>
        <v>6227.9092690617354</v>
      </c>
      <c r="AH1574">
        <v>-0.1290310750168544</v>
      </c>
      <c r="AJ1574">
        <v>5474</v>
      </c>
      <c r="AK1574">
        <v>0</v>
      </c>
      <c r="AL1574">
        <v>1</v>
      </c>
      <c r="AM1574">
        <v>6.77</v>
      </c>
      <c r="AN1574">
        <v>6.72</v>
      </c>
      <c r="AO1574">
        <v>4.1900000000000004</v>
      </c>
    </row>
    <row r="1575" spans="1:41" x14ac:dyDescent="0.3">
      <c r="A1575">
        <v>2</v>
      </c>
      <c r="B1575">
        <v>1.39</v>
      </c>
      <c r="C1575">
        <f t="shared" si="72"/>
        <v>1.0751002295205567</v>
      </c>
      <c r="D1575" t="s">
        <v>46</v>
      </c>
      <c r="E1575">
        <v>0</v>
      </c>
      <c r="F1575">
        <v>0</v>
      </c>
      <c r="G1575">
        <v>0</v>
      </c>
      <c r="H1575">
        <v>1</v>
      </c>
      <c r="I1575">
        <v>0</v>
      </c>
      <c r="J1575" t="s">
        <v>47</v>
      </c>
      <c r="K1575">
        <v>0</v>
      </c>
      <c r="L1575">
        <v>0</v>
      </c>
      <c r="M1575">
        <v>0</v>
      </c>
      <c r="N1575">
        <v>1</v>
      </c>
      <c r="O1575">
        <v>0</v>
      </c>
      <c r="P1575">
        <v>0</v>
      </c>
      <c r="Q1575">
        <v>0</v>
      </c>
      <c r="R1575" t="s">
        <v>49</v>
      </c>
      <c r="S1575">
        <v>0</v>
      </c>
      <c r="T1575">
        <v>0</v>
      </c>
      <c r="U1575">
        <v>0</v>
      </c>
      <c r="V1575">
        <v>0</v>
      </c>
      <c r="W1575">
        <v>0</v>
      </c>
      <c r="X1575">
        <v>1</v>
      </c>
      <c r="Y1575">
        <v>0</v>
      </c>
      <c r="Z1575">
        <v>0</v>
      </c>
      <c r="AA1575">
        <v>62</v>
      </c>
      <c r="AB1575">
        <v>56</v>
      </c>
      <c r="AC1575">
        <v>8874</v>
      </c>
      <c r="AD1575">
        <v>9.0908809319388553</v>
      </c>
      <c r="AE1575">
        <f t="shared" si="73"/>
        <v>8874.0000000000036</v>
      </c>
      <c r="AF1575">
        <v>9.2095506037551562</v>
      </c>
      <c r="AG1575">
        <f t="shared" si="74"/>
        <v>9992.1054356381028</v>
      </c>
      <c r="AH1575">
        <v>-0.11866967181630095</v>
      </c>
      <c r="AJ1575">
        <v>8874</v>
      </c>
      <c r="AK1575">
        <v>0</v>
      </c>
      <c r="AL1575">
        <v>1</v>
      </c>
      <c r="AM1575">
        <v>7.18</v>
      </c>
      <c r="AN1575">
        <v>7.14</v>
      </c>
      <c r="AO1575">
        <v>4.4400000000000004</v>
      </c>
    </row>
    <row r="1576" spans="1:41" x14ac:dyDescent="0.3">
      <c r="A1576">
        <v>2</v>
      </c>
      <c r="B1576">
        <v>1.01</v>
      </c>
      <c r="C1576">
        <f t="shared" si="72"/>
        <v>1.0021904733436682</v>
      </c>
      <c r="D1576" t="s">
        <v>37</v>
      </c>
      <c r="E1576">
        <v>0</v>
      </c>
      <c r="F1576">
        <v>0</v>
      </c>
      <c r="G1576">
        <v>1</v>
      </c>
      <c r="H1576">
        <v>0</v>
      </c>
      <c r="I1576">
        <v>0</v>
      </c>
      <c r="J1576" t="s">
        <v>47</v>
      </c>
      <c r="K1576">
        <v>0</v>
      </c>
      <c r="L1576">
        <v>0</v>
      </c>
      <c r="M1576">
        <v>0</v>
      </c>
      <c r="N1576">
        <v>1</v>
      </c>
      <c r="O1576">
        <v>0</v>
      </c>
      <c r="P1576">
        <v>0</v>
      </c>
      <c r="Q1576">
        <v>0</v>
      </c>
      <c r="R1576" t="s">
        <v>36</v>
      </c>
      <c r="S1576">
        <v>0</v>
      </c>
      <c r="T1576">
        <v>0</v>
      </c>
      <c r="U1576">
        <v>1</v>
      </c>
      <c r="V1576">
        <v>0</v>
      </c>
      <c r="W1576">
        <v>0</v>
      </c>
      <c r="X1576">
        <v>0</v>
      </c>
      <c r="Y1576">
        <v>0</v>
      </c>
      <c r="Z1576">
        <v>0</v>
      </c>
      <c r="AA1576">
        <v>61.4</v>
      </c>
      <c r="AB1576">
        <v>57</v>
      </c>
      <c r="AC1576">
        <v>4653</v>
      </c>
      <c r="AD1576">
        <v>8.4452674518446482</v>
      </c>
      <c r="AE1576">
        <f t="shared" si="73"/>
        <v>4652.9999999999991</v>
      </c>
      <c r="AF1576">
        <v>8.4997941524891854</v>
      </c>
      <c r="AG1576">
        <f t="shared" si="74"/>
        <v>4913.7572514872209</v>
      </c>
      <c r="AH1576">
        <v>-5.4526700644537129E-2</v>
      </c>
      <c r="AJ1576">
        <v>4653</v>
      </c>
      <c r="AK1576">
        <v>0</v>
      </c>
      <c r="AL1576">
        <v>1</v>
      </c>
      <c r="AM1576">
        <v>6.44</v>
      </c>
      <c r="AN1576">
        <v>6.5</v>
      </c>
      <c r="AO1576">
        <v>3.97</v>
      </c>
    </row>
    <row r="1577" spans="1:41" x14ac:dyDescent="0.3">
      <c r="A1577">
        <v>2</v>
      </c>
      <c r="B1577">
        <v>1.01</v>
      </c>
      <c r="C1577">
        <f t="shared" si="72"/>
        <v>1.0021904733436682</v>
      </c>
      <c r="D1577" t="s">
        <v>52</v>
      </c>
      <c r="E1577">
        <v>0</v>
      </c>
      <c r="F1577">
        <v>0</v>
      </c>
      <c r="G1577">
        <v>0</v>
      </c>
      <c r="H1577">
        <v>0</v>
      </c>
      <c r="I1577">
        <v>1</v>
      </c>
      <c r="J1577" t="s">
        <v>40</v>
      </c>
      <c r="K1577">
        <v>0</v>
      </c>
      <c r="L1577">
        <v>1</v>
      </c>
      <c r="M1577">
        <v>0</v>
      </c>
      <c r="N1577">
        <v>0</v>
      </c>
      <c r="O1577">
        <v>0</v>
      </c>
      <c r="P1577">
        <v>0</v>
      </c>
      <c r="Q1577">
        <v>0</v>
      </c>
      <c r="R1577" t="s">
        <v>49</v>
      </c>
      <c r="S1577">
        <v>0</v>
      </c>
      <c r="T1577">
        <v>0</v>
      </c>
      <c r="U1577">
        <v>0</v>
      </c>
      <c r="V1577">
        <v>0</v>
      </c>
      <c r="W1577">
        <v>0</v>
      </c>
      <c r="X1577">
        <v>1</v>
      </c>
      <c r="Y1577">
        <v>0</v>
      </c>
      <c r="Z1577">
        <v>0</v>
      </c>
      <c r="AA1577">
        <v>60.6</v>
      </c>
      <c r="AB1577">
        <v>59</v>
      </c>
      <c r="AC1577">
        <v>7195</v>
      </c>
      <c r="AD1577">
        <v>8.8811416193214683</v>
      </c>
      <c r="AE1577">
        <f t="shared" si="73"/>
        <v>7195.0000000000009</v>
      </c>
      <c r="AF1577">
        <v>8.7332285680505741</v>
      </c>
      <c r="AG1577">
        <f t="shared" si="74"/>
        <v>6205.7314290117047</v>
      </c>
      <c r="AH1577">
        <v>0.14791305127089416</v>
      </c>
      <c r="AJ1577">
        <v>7195</v>
      </c>
      <c r="AK1577">
        <v>0</v>
      </c>
      <c r="AL1577">
        <v>1</v>
      </c>
      <c r="AM1577">
        <v>6.43</v>
      </c>
      <c r="AN1577">
        <v>6.47</v>
      </c>
      <c r="AO1577">
        <v>3.91</v>
      </c>
    </row>
    <row r="1578" spans="1:41" x14ac:dyDescent="0.3">
      <c r="A1578">
        <v>2</v>
      </c>
      <c r="B1578">
        <v>1.34</v>
      </c>
      <c r="C1578">
        <f t="shared" si="72"/>
        <v>1.066474179474272</v>
      </c>
      <c r="D1578" t="s">
        <v>46</v>
      </c>
      <c r="E1578">
        <v>0</v>
      </c>
      <c r="F1578">
        <v>0</v>
      </c>
      <c r="G1578">
        <v>0</v>
      </c>
      <c r="H1578">
        <v>1</v>
      </c>
      <c r="I1578">
        <v>0</v>
      </c>
      <c r="J1578" t="s">
        <v>47</v>
      </c>
      <c r="K1578">
        <v>0</v>
      </c>
      <c r="L1578">
        <v>0</v>
      </c>
      <c r="M1578">
        <v>0</v>
      </c>
      <c r="N1578">
        <v>1</v>
      </c>
      <c r="O1578">
        <v>0</v>
      </c>
      <c r="P1578">
        <v>0</v>
      </c>
      <c r="Q1578">
        <v>0</v>
      </c>
      <c r="R1578" t="s">
        <v>45</v>
      </c>
      <c r="S1578">
        <v>0</v>
      </c>
      <c r="T1578">
        <v>0</v>
      </c>
      <c r="U1578">
        <v>0</v>
      </c>
      <c r="V1578">
        <v>1</v>
      </c>
      <c r="W1578">
        <v>0</v>
      </c>
      <c r="X1578">
        <v>0</v>
      </c>
      <c r="Y1578">
        <v>0</v>
      </c>
      <c r="Z1578">
        <v>0</v>
      </c>
      <c r="AA1578">
        <v>61.7</v>
      </c>
      <c r="AB1578">
        <v>58</v>
      </c>
      <c r="AC1578">
        <v>6583</v>
      </c>
      <c r="AD1578">
        <v>8.7922458474678766</v>
      </c>
      <c r="AE1578">
        <f t="shared" si="73"/>
        <v>6582.9999999999991</v>
      </c>
      <c r="AF1578">
        <v>8.8174424126829152</v>
      </c>
      <c r="AG1578">
        <f t="shared" si="74"/>
        <v>6750.9763151102406</v>
      </c>
      <c r="AH1578">
        <v>-2.5196565215038547E-2</v>
      </c>
      <c r="AJ1578">
        <v>6583</v>
      </c>
      <c r="AK1578">
        <v>0</v>
      </c>
      <c r="AL1578">
        <v>1</v>
      </c>
      <c r="AM1578">
        <v>7.1</v>
      </c>
      <c r="AN1578">
        <v>7.04</v>
      </c>
      <c r="AO1578">
        <v>4.3600000000000003</v>
      </c>
    </row>
    <row r="1579" spans="1:41" x14ac:dyDescent="0.3">
      <c r="A1579">
        <v>2</v>
      </c>
      <c r="B1579">
        <v>1.51</v>
      </c>
      <c r="C1579">
        <f t="shared" si="72"/>
        <v>1.0948560705584958</v>
      </c>
      <c r="D1579" t="s">
        <v>46</v>
      </c>
      <c r="E1579">
        <v>0</v>
      </c>
      <c r="F1579">
        <v>0</v>
      </c>
      <c r="G1579">
        <v>0</v>
      </c>
      <c r="H1579">
        <v>1</v>
      </c>
      <c r="I1579">
        <v>0</v>
      </c>
      <c r="J1579" t="s">
        <v>47</v>
      </c>
      <c r="K1579">
        <v>0</v>
      </c>
      <c r="L1579">
        <v>0</v>
      </c>
      <c r="M1579">
        <v>0</v>
      </c>
      <c r="N1579">
        <v>1</v>
      </c>
      <c r="O1579">
        <v>0</v>
      </c>
      <c r="P1579">
        <v>0</v>
      </c>
      <c r="Q1579">
        <v>0</v>
      </c>
      <c r="R1579" t="s">
        <v>43</v>
      </c>
      <c r="S1579">
        <v>0</v>
      </c>
      <c r="T1579">
        <v>0</v>
      </c>
      <c r="U1579">
        <v>0</v>
      </c>
      <c r="V1579">
        <v>0</v>
      </c>
      <c r="W1579">
        <v>0</v>
      </c>
      <c r="X1579">
        <v>0</v>
      </c>
      <c r="Y1579">
        <v>1</v>
      </c>
      <c r="Z1579">
        <v>0</v>
      </c>
      <c r="AA1579">
        <v>62.2</v>
      </c>
      <c r="AB1579">
        <v>58</v>
      </c>
      <c r="AC1579">
        <v>15420</v>
      </c>
      <c r="AD1579">
        <v>9.6434206471173205</v>
      </c>
      <c r="AE1579">
        <f t="shared" si="73"/>
        <v>15420</v>
      </c>
      <c r="AF1579">
        <v>9.6817562374382788</v>
      </c>
      <c r="AG1579">
        <f t="shared" si="74"/>
        <v>16022.611742264347</v>
      </c>
      <c r="AH1579">
        <v>-3.8335590320958346E-2</v>
      </c>
      <c r="AJ1579">
        <v>15420</v>
      </c>
      <c r="AK1579">
        <v>0</v>
      </c>
      <c r="AL1579">
        <v>1</v>
      </c>
      <c r="AM1579">
        <v>7.33</v>
      </c>
      <c r="AN1579">
        <v>7.3</v>
      </c>
      <c r="AO1579">
        <v>4.55</v>
      </c>
    </row>
    <row r="1580" spans="1:41" x14ac:dyDescent="0.3">
      <c r="A1580">
        <v>2</v>
      </c>
      <c r="B1580">
        <v>1.71</v>
      </c>
      <c r="C1580">
        <f t="shared" si="72"/>
        <v>1.1252158592910855</v>
      </c>
      <c r="D1580" t="s">
        <v>46</v>
      </c>
      <c r="E1580">
        <v>0</v>
      </c>
      <c r="F1580">
        <v>0</v>
      </c>
      <c r="G1580">
        <v>0</v>
      </c>
      <c r="H1580">
        <v>1</v>
      </c>
      <c r="I1580">
        <v>0</v>
      </c>
      <c r="J1580" t="s">
        <v>47</v>
      </c>
      <c r="K1580">
        <v>0</v>
      </c>
      <c r="L1580">
        <v>0</v>
      </c>
      <c r="M1580">
        <v>0</v>
      </c>
      <c r="N1580">
        <v>1</v>
      </c>
      <c r="O1580">
        <v>0</v>
      </c>
      <c r="P1580">
        <v>0</v>
      </c>
      <c r="Q1580">
        <v>0</v>
      </c>
      <c r="R1580" t="s">
        <v>49</v>
      </c>
      <c r="S1580">
        <v>0</v>
      </c>
      <c r="T1580">
        <v>0</v>
      </c>
      <c r="U1580">
        <v>0</v>
      </c>
      <c r="V1580">
        <v>0</v>
      </c>
      <c r="W1580">
        <v>0</v>
      </c>
      <c r="X1580">
        <v>1</v>
      </c>
      <c r="Y1580">
        <v>0</v>
      </c>
      <c r="Z1580">
        <v>0</v>
      </c>
      <c r="AA1580">
        <v>61.3</v>
      </c>
      <c r="AB1580">
        <v>58</v>
      </c>
      <c r="AC1580">
        <v>13951</v>
      </c>
      <c r="AD1580">
        <v>9.5433064692681082</v>
      </c>
      <c r="AE1580">
        <f t="shared" si="73"/>
        <v>13951.000000000002</v>
      </c>
      <c r="AF1580">
        <v>9.5920996469854352</v>
      </c>
      <c r="AG1580">
        <f t="shared" si="74"/>
        <v>14648.594144173534</v>
      </c>
      <c r="AH1580">
        <v>-4.8793177717326941E-2</v>
      </c>
      <c r="AJ1580">
        <v>13951</v>
      </c>
      <c r="AK1580">
        <v>0</v>
      </c>
      <c r="AL1580">
        <v>1</v>
      </c>
      <c r="AM1580">
        <v>7.79</v>
      </c>
      <c r="AN1580">
        <v>7.7</v>
      </c>
      <c r="AO1580">
        <v>4.75</v>
      </c>
    </row>
    <row r="1581" spans="1:41" x14ac:dyDescent="0.3">
      <c r="A1581">
        <v>2</v>
      </c>
      <c r="B1581">
        <v>1.17</v>
      </c>
      <c r="C1581">
        <f t="shared" si="72"/>
        <v>1.0351280349821694</v>
      </c>
      <c r="D1581" t="s">
        <v>46</v>
      </c>
      <c r="E1581">
        <v>0</v>
      </c>
      <c r="F1581">
        <v>0</v>
      </c>
      <c r="G1581">
        <v>0</v>
      </c>
      <c r="H1581">
        <v>1</v>
      </c>
      <c r="I1581">
        <v>0</v>
      </c>
      <c r="J1581" t="s">
        <v>48</v>
      </c>
      <c r="K1581">
        <v>0</v>
      </c>
      <c r="L1581">
        <v>0</v>
      </c>
      <c r="M1581">
        <v>1</v>
      </c>
      <c r="N1581">
        <v>0</v>
      </c>
      <c r="O1581">
        <v>0</v>
      </c>
      <c r="P1581">
        <v>0</v>
      </c>
      <c r="Q1581">
        <v>0</v>
      </c>
      <c r="R1581" t="s">
        <v>45</v>
      </c>
      <c r="S1581">
        <v>0</v>
      </c>
      <c r="T1581">
        <v>0</v>
      </c>
      <c r="U1581">
        <v>0</v>
      </c>
      <c r="V1581">
        <v>1</v>
      </c>
      <c r="W1581">
        <v>0</v>
      </c>
      <c r="X1581">
        <v>0</v>
      </c>
      <c r="Y1581">
        <v>0</v>
      </c>
      <c r="Z1581">
        <v>0</v>
      </c>
      <c r="AA1581">
        <v>59.9</v>
      </c>
      <c r="AB1581">
        <v>59</v>
      </c>
      <c r="AC1581">
        <v>4092</v>
      </c>
      <c r="AD1581">
        <v>8.3167891270715177</v>
      </c>
      <c r="AE1581">
        <f t="shared" si="73"/>
        <v>4092.0000000000027</v>
      </c>
      <c r="AF1581">
        <v>8.6395544640341964</v>
      </c>
      <c r="AG1581">
        <f t="shared" si="74"/>
        <v>5650.8116236888345</v>
      </c>
      <c r="AH1581">
        <v>-0.32276533696267862</v>
      </c>
      <c r="AJ1581">
        <v>4092</v>
      </c>
      <c r="AK1581">
        <v>0</v>
      </c>
      <c r="AL1581">
        <v>1</v>
      </c>
      <c r="AM1581">
        <v>6.82</v>
      </c>
      <c r="AN1581">
        <v>6.86</v>
      </c>
      <c r="AO1581">
        <v>4.0999999999999996</v>
      </c>
    </row>
    <row r="1582" spans="1:41" x14ac:dyDescent="0.3">
      <c r="A1582">
        <v>2</v>
      </c>
      <c r="B1582">
        <v>1.49</v>
      </c>
      <c r="C1582">
        <f t="shared" si="72"/>
        <v>1.0916506065772777</v>
      </c>
      <c r="D1582" t="s">
        <v>46</v>
      </c>
      <c r="E1582">
        <v>0</v>
      </c>
      <c r="F1582">
        <v>0</v>
      </c>
      <c r="G1582">
        <v>0</v>
      </c>
      <c r="H1582">
        <v>1</v>
      </c>
      <c r="I1582">
        <v>0</v>
      </c>
      <c r="J1582" t="s">
        <v>47</v>
      </c>
      <c r="K1582">
        <v>0</v>
      </c>
      <c r="L1582">
        <v>0</v>
      </c>
      <c r="M1582">
        <v>0</v>
      </c>
      <c r="N1582">
        <v>1</v>
      </c>
      <c r="O1582">
        <v>0</v>
      </c>
      <c r="P1582">
        <v>0</v>
      </c>
      <c r="Q1582">
        <v>0</v>
      </c>
      <c r="R1582" t="s">
        <v>41</v>
      </c>
      <c r="S1582">
        <v>0</v>
      </c>
      <c r="T1582">
        <v>0</v>
      </c>
      <c r="U1582">
        <v>0</v>
      </c>
      <c r="V1582">
        <v>0</v>
      </c>
      <c r="W1582">
        <v>1</v>
      </c>
      <c r="X1582">
        <v>0</v>
      </c>
      <c r="Y1582">
        <v>0</v>
      </c>
      <c r="Z1582">
        <v>0</v>
      </c>
      <c r="AA1582">
        <v>60.8</v>
      </c>
      <c r="AB1582">
        <v>62</v>
      </c>
      <c r="AC1582">
        <v>12900</v>
      </c>
      <c r="AD1582">
        <v>9.4649825903497629</v>
      </c>
      <c r="AE1582">
        <f t="shared" si="73"/>
        <v>12899.999999999993</v>
      </c>
      <c r="AF1582">
        <v>9.4194456731198102</v>
      </c>
      <c r="AG1582">
        <f t="shared" si="74"/>
        <v>12325.747832311768</v>
      </c>
      <c r="AH1582">
        <v>4.5536917229952678E-2</v>
      </c>
      <c r="AJ1582">
        <v>12900</v>
      </c>
      <c r="AK1582">
        <v>0</v>
      </c>
      <c r="AL1582">
        <v>1</v>
      </c>
      <c r="AM1582">
        <v>7.41</v>
      </c>
      <c r="AN1582">
        <v>7.36</v>
      </c>
      <c r="AO1582">
        <v>4.49</v>
      </c>
    </row>
    <row r="1583" spans="1:41" x14ac:dyDescent="0.3">
      <c r="A1583">
        <v>2</v>
      </c>
      <c r="B1583">
        <v>1.01</v>
      </c>
      <c r="C1583">
        <f t="shared" si="72"/>
        <v>1.0021904733436682</v>
      </c>
      <c r="D1583" t="s">
        <v>46</v>
      </c>
      <c r="E1583">
        <v>0</v>
      </c>
      <c r="F1583">
        <v>0</v>
      </c>
      <c r="G1583">
        <v>0</v>
      </c>
      <c r="H1583">
        <v>1</v>
      </c>
      <c r="I1583">
        <v>0</v>
      </c>
      <c r="J1583" t="s">
        <v>48</v>
      </c>
      <c r="K1583">
        <v>0</v>
      </c>
      <c r="L1583">
        <v>0</v>
      </c>
      <c r="M1583">
        <v>1</v>
      </c>
      <c r="N1583">
        <v>0</v>
      </c>
      <c r="O1583">
        <v>0</v>
      </c>
      <c r="P1583">
        <v>0</v>
      </c>
      <c r="Q1583">
        <v>0</v>
      </c>
      <c r="R1583" t="s">
        <v>45</v>
      </c>
      <c r="S1583">
        <v>0</v>
      </c>
      <c r="T1583">
        <v>0</v>
      </c>
      <c r="U1583">
        <v>0</v>
      </c>
      <c r="V1583">
        <v>1</v>
      </c>
      <c r="W1583">
        <v>0</v>
      </c>
      <c r="X1583">
        <v>0</v>
      </c>
      <c r="Y1583">
        <v>0</v>
      </c>
      <c r="Z1583">
        <v>0</v>
      </c>
      <c r="AA1583">
        <v>62</v>
      </c>
      <c r="AB1583">
        <v>59</v>
      </c>
      <c r="AC1583">
        <v>4072</v>
      </c>
      <c r="AD1583">
        <v>8.3118895582303587</v>
      </c>
      <c r="AE1583">
        <f t="shared" si="73"/>
        <v>4072</v>
      </c>
      <c r="AF1583">
        <v>8.2912687282900119</v>
      </c>
      <c r="AG1583">
        <f t="shared" si="74"/>
        <v>3988.891805365512</v>
      </c>
      <c r="AH1583">
        <v>2.0620829940346752E-2</v>
      </c>
      <c r="AJ1583">
        <v>4072</v>
      </c>
      <c r="AK1583">
        <v>0</v>
      </c>
      <c r="AL1583">
        <v>1</v>
      </c>
      <c r="AM1583">
        <v>6.49</v>
      </c>
      <c r="AN1583">
        <v>6.43</v>
      </c>
      <c r="AO1583">
        <v>4.01</v>
      </c>
    </row>
    <row r="1584" spans="1:41" x14ac:dyDescent="0.3">
      <c r="A1584">
        <v>2</v>
      </c>
      <c r="B1584">
        <v>1.01</v>
      </c>
      <c r="C1584">
        <f t="shared" si="72"/>
        <v>1.0021904733436682</v>
      </c>
      <c r="D1584" t="s">
        <v>46</v>
      </c>
      <c r="E1584">
        <v>0</v>
      </c>
      <c r="F1584">
        <v>0</v>
      </c>
      <c r="G1584">
        <v>0</v>
      </c>
      <c r="H1584">
        <v>1</v>
      </c>
      <c r="I1584">
        <v>0</v>
      </c>
      <c r="J1584" t="s">
        <v>38</v>
      </c>
      <c r="K1584">
        <v>0</v>
      </c>
      <c r="L1584">
        <v>0</v>
      </c>
      <c r="M1584">
        <v>0</v>
      </c>
      <c r="N1584">
        <v>0</v>
      </c>
      <c r="O1584">
        <v>1</v>
      </c>
      <c r="P1584">
        <v>0</v>
      </c>
      <c r="Q1584">
        <v>0</v>
      </c>
      <c r="R1584" t="s">
        <v>45</v>
      </c>
      <c r="S1584">
        <v>0</v>
      </c>
      <c r="T1584">
        <v>0</v>
      </c>
      <c r="U1584">
        <v>0</v>
      </c>
      <c r="V1584">
        <v>1</v>
      </c>
      <c r="W1584">
        <v>0</v>
      </c>
      <c r="X1584">
        <v>0</v>
      </c>
      <c r="Y1584">
        <v>0</v>
      </c>
      <c r="Z1584">
        <v>0</v>
      </c>
      <c r="AA1584">
        <v>61.9</v>
      </c>
      <c r="AB1584">
        <v>61</v>
      </c>
      <c r="AC1584">
        <v>3394</v>
      </c>
      <c r="AD1584">
        <v>8.1297644457941711</v>
      </c>
      <c r="AE1584">
        <f t="shared" si="73"/>
        <v>3393.9999999999982</v>
      </c>
      <c r="AF1584">
        <v>8.2510608699329655</v>
      </c>
      <c r="AG1584">
        <f t="shared" si="74"/>
        <v>3831.6885892415817</v>
      </c>
      <c r="AH1584">
        <v>-0.12129642413879438</v>
      </c>
      <c r="AJ1584">
        <v>3394</v>
      </c>
      <c r="AK1584">
        <v>0</v>
      </c>
      <c r="AL1584">
        <v>1</v>
      </c>
      <c r="AM1584">
        <v>6.34</v>
      </c>
      <c r="AN1584">
        <v>6.29</v>
      </c>
      <c r="AO1584">
        <v>3.91</v>
      </c>
    </row>
    <row r="1585" spans="1:41" x14ac:dyDescent="0.3">
      <c r="A1585">
        <v>2</v>
      </c>
      <c r="B1585">
        <v>1.5</v>
      </c>
      <c r="C1585">
        <f t="shared" si="72"/>
        <v>1.0932575062388263</v>
      </c>
      <c r="D1585" t="s">
        <v>52</v>
      </c>
      <c r="E1585">
        <v>0</v>
      </c>
      <c r="F1585">
        <v>0</v>
      </c>
      <c r="G1585">
        <v>0</v>
      </c>
      <c r="H1585">
        <v>0</v>
      </c>
      <c r="I1585">
        <v>1</v>
      </c>
      <c r="J1585" t="s">
        <v>40</v>
      </c>
      <c r="K1585">
        <v>0</v>
      </c>
      <c r="L1585">
        <v>1</v>
      </c>
      <c r="M1585">
        <v>0</v>
      </c>
      <c r="N1585">
        <v>0</v>
      </c>
      <c r="O1585">
        <v>0</v>
      </c>
      <c r="P1585">
        <v>0</v>
      </c>
      <c r="Q1585">
        <v>0</v>
      </c>
      <c r="R1585" t="s">
        <v>49</v>
      </c>
      <c r="S1585">
        <v>0</v>
      </c>
      <c r="T1585">
        <v>0</v>
      </c>
      <c r="U1585">
        <v>0</v>
      </c>
      <c r="V1585">
        <v>0</v>
      </c>
      <c r="W1585">
        <v>0</v>
      </c>
      <c r="X1585">
        <v>1</v>
      </c>
      <c r="Y1585">
        <v>0</v>
      </c>
      <c r="Z1585">
        <v>0</v>
      </c>
      <c r="AA1585">
        <v>62.9</v>
      </c>
      <c r="AB1585">
        <v>56</v>
      </c>
      <c r="AC1585">
        <v>13892</v>
      </c>
      <c r="AD1585">
        <v>9.5390684138639639</v>
      </c>
      <c r="AE1585">
        <f t="shared" si="73"/>
        <v>13891.999999999989</v>
      </c>
      <c r="AF1585">
        <v>9.4720907840273547</v>
      </c>
      <c r="AG1585">
        <f t="shared" si="74"/>
        <v>12992.02236738289</v>
      </c>
      <c r="AH1585">
        <v>6.6977629836609154E-2</v>
      </c>
      <c r="AJ1585">
        <v>13892</v>
      </c>
      <c r="AK1585">
        <v>0</v>
      </c>
      <c r="AL1585">
        <v>1</v>
      </c>
      <c r="AM1585">
        <v>7.31</v>
      </c>
      <c r="AN1585">
        <v>7.22</v>
      </c>
      <c r="AO1585">
        <v>4.57</v>
      </c>
    </row>
    <row r="1586" spans="1:41" x14ac:dyDescent="0.3">
      <c r="A1586">
        <v>2</v>
      </c>
      <c r="B1586">
        <v>1.07</v>
      </c>
      <c r="C1586">
        <f t="shared" si="72"/>
        <v>1.0149893672259187</v>
      </c>
      <c r="D1586" t="s">
        <v>46</v>
      </c>
      <c r="E1586">
        <v>0</v>
      </c>
      <c r="F1586">
        <v>0</v>
      </c>
      <c r="G1586">
        <v>0</v>
      </c>
      <c r="H1586">
        <v>1</v>
      </c>
      <c r="I1586">
        <v>0</v>
      </c>
      <c r="J1586" t="s">
        <v>38</v>
      </c>
      <c r="K1586">
        <v>0</v>
      </c>
      <c r="L1586">
        <v>0</v>
      </c>
      <c r="M1586">
        <v>0</v>
      </c>
      <c r="N1586">
        <v>0</v>
      </c>
      <c r="O1586">
        <v>1</v>
      </c>
      <c r="P1586">
        <v>0</v>
      </c>
      <c r="Q1586">
        <v>0</v>
      </c>
      <c r="R1586" t="s">
        <v>49</v>
      </c>
      <c r="S1586">
        <v>0</v>
      </c>
      <c r="T1586">
        <v>0</v>
      </c>
      <c r="U1586">
        <v>0</v>
      </c>
      <c r="V1586">
        <v>0</v>
      </c>
      <c r="W1586">
        <v>0</v>
      </c>
      <c r="X1586">
        <v>1</v>
      </c>
      <c r="Y1586">
        <v>0</v>
      </c>
      <c r="Z1586">
        <v>0</v>
      </c>
      <c r="AA1586">
        <v>62.1</v>
      </c>
      <c r="AB1586">
        <v>59</v>
      </c>
      <c r="AC1586">
        <v>5327</v>
      </c>
      <c r="AD1586">
        <v>8.5805435069169995</v>
      </c>
      <c r="AE1586">
        <f t="shared" si="73"/>
        <v>5327.0000000000018</v>
      </c>
      <c r="AF1586">
        <v>8.635415616572681</v>
      </c>
      <c r="AG1586">
        <f t="shared" si="74"/>
        <v>5627.4721090074354</v>
      </c>
      <c r="AH1586">
        <v>-5.4872109655681456E-2</v>
      </c>
      <c r="AJ1586">
        <v>5327</v>
      </c>
      <c r="AK1586">
        <v>0</v>
      </c>
      <c r="AL1586">
        <v>1</v>
      </c>
      <c r="AM1586">
        <v>6.52</v>
      </c>
      <c r="AN1586">
        <v>6.56</v>
      </c>
      <c r="AO1586">
        <v>4.0599999999999996</v>
      </c>
    </row>
    <row r="1587" spans="1:41" x14ac:dyDescent="0.3">
      <c r="A1587">
        <v>2</v>
      </c>
      <c r="B1587">
        <v>1.55</v>
      </c>
      <c r="C1587">
        <f t="shared" si="72"/>
        <v>1.1011689080849627</v>
      </c>
      <c r="D1587" t="s">
        <v>46</v>
      </c>
      <c r="E1587">
        <v>0</v>
      </c>
      <c r="F1587">
        <v>0</v>
      </c>
      <c r="G1587">
        <v>0</v>
      </c>
      <c r="H1587">
        <v>1</v>
      </c>
      <c r="I1587">
        <v>0</v>
      </c>
      <c r="J1587" t="s">
        <v>38</v>
      </c>
      <c r="K1587">
        <v>0</v>
      </c>
      <c r="L1587">
        <v>0</v>
      </c>
      <c r="M1587">
        <v>0</v>
      </c>
      <c r="N1587">
        <v>0</v>
      </c>
      <c r="O1587">
        <v>1</v>
      </c>
      <c r="P1587">
        <v>0</v>
      </c>
      <c r="Q1587">
        <v>0</v>
      </c>
      <c r="R1587" t="s">
        <v>49</v>
      </c>
      <c r="S1587">
        <v>0</v>
      </c>
      <c r="T1587">
        <v>0</v>
      </c>
      <c r="U1587">
        <v>0</v>
      </c>
      <c r="V1587">
        <v>0</v>
      </c>
      <c r="W1587">
        <v>0</v>
      </c>
      <c r="X1587">
        <v>1</v>
      </c>
      <c r="Y1587">
        <v>0</v>
      </c>
      <c r="Z1587">
        <v>0</v>
      </c>
      <c r="AA1587">
        <v>60.4</v>
      </c>
      <c r="AB1587">
        <v>60</v>
      </c>
      <c r="AC1587">
        <v>11048</v>
      </c>
      <c r="AD1587">
        <v>9.3100046950891286</v>
      </c>
      <c r="AE1587">
        <f t="shared" si="73"/>
        <v>11048.000000000007</v>
      </c>
      <c r="AF1587">
        <v>9.4332697507925864</v>
      </c>
      <c r="AG1587">
        <f t="shared" si="74"/>
        <v>12497.323130443576</v>
      </c>
      <c r="AH1587">
        <v>-0.1232650557034578</v>
      </c>
      <c r="AJ1587">
        <v>11048</v>
      </c>
      <c r="AK1587">
        <v>0</v>
      </c>
      <c r="AL1587">
        <v>1</v>
      </c>
      <c r="AM1587">
        <v>7.39</v>
      </c>
      <c r="AN1587">
        <v>7.44</v>
      </c>
      <c r="AO1587">
        <v>4.4800000000000004</v>
      </c>
    </row>
    <row r="1588" spans="1:41" x14ac:dyDescent="0.3">
      <c r="A1588">
        <v>2</v>
      </c>
      <c r="B1588">
        <v>1.02</v>
      </c>
      <c r="C1588">
        <f t="shared" si="72"/>
        <v>1.0043640927805335</v>
      </c>
      <c r="D1588" t="s">
        <v>46</v>
      </c>
      <c r="E1588">
        <v>0</v>
      </c>
      <c r="F1588">
        <v>0</v>
      </c>
      <c r="G1588">
        <v>0</v>
      </c>
      <c r="H1588">
        <v>1</v>
      </c>
      <c r="I1588">
        <v>0</v>
      </c>
      <c r="J1588" t="s">
        <v>47</v>
      </c>
      <c r="K1588">
        <v>0</v>
      </c>
      <c r="L1588">
        <v>0</v>
      </c>
      <c r="M1588">
        <v>0</v>
      </c>
      <c r="N1588">
        <v>1</v>
      </c>
      <c r="O1588">
        <v>0</v>
      </c>
      <c r="P1588">
        <v>0</v>
      </c>
      <c r="Q1588">
        <v>0</v>
      </c>
      <c r="R1588" t="s">
        <v>49</v>
      </c>
      <c r="S1588">
        <v>0</v>
      </c>
      <c r="T1588">
        <v>0</v>
      </c>
      <c r="U1588">
        <v>0</v>
      </c>
      <c r="V1588">
        <v>0</v>
      </c>
      <c r="W1588">
        <v>0</v>
      </c>
      <c r="X1588">
        <v>1</v>
      </c>
      <c r="Y1588">
        <v>0</v>
      </c>
      <c r="Z1588">
        <v>0</v>
      </c>
      <c r="AA1588">
        <v>62.7</v>
      </c>
      <c r="AB1588">
        <v>58</v>
      </c>
      <c r="AC1588">
        <v>6169</v>
      </c>
      <c r="AD1588">
        <v>8.7272920292096394</v>
      </c>
      <c r="AE1588">
        <f t="shared" si="73"/>
        <v>6169.0000000000045</v>
      </c>
      <c r="AF1588">
        <v>8.5953466237915013</v>
      </c>
      <c r="AG1588">
        <f t="shared" si="74"/>
        <v>5406.4427530691328</v>
      </c>
      <c r="AH1588">
        <v>0.13194540541813815</v>
      </c>
      <c r="AJ1588">
        <v>6169</v>
      </c>
      <c r="AK1588">
        <v>0</v>
      </c>
      <c r="AL1588">
        <v>1</v>
      </c>
      <c r="AM1588">
        <v>6.45</v>
      </c>
      <c r="AN1588">
        <v>6.4</v>
      </c>
      <c r="AO1588">
        <v>4.03</v>
      </c>
    </row>
    <row r="1589" spans="1:41" x14ac:dyDescent="0.3">
      <c r="A1589">
        <v>2</v>
      </c>
      <c r="B1589">
        <v>1.54</v>
      </c>
      <c r="C1589">
        <f t="shared" si="72"/>
        <v>1.09960272268227</v>
      </c>
      <c r="D1589" t="s">
        <v>46</v>
      </c>
      <c r="E1589">
        <v>0</v>
      </c>
      <c r="F1589">
        <v>0</v>
      </c>
      <c r="G1589">
        <v>0</v>
      </c>
      <c r="H1589">
        <v>1</v>
      </c>
      <c r="I1589">
        <v>0</v>
      </c>
      <c r="J1589" t="s">
        <v>44</v>
      </c>
      <c r="K1589">
        <v>0</v>
      </c>
      <c r="L1589">
        <v>0</v>
      </c>
      <c r="M1589">
        <v>0</v>
      </c>
      <c r="N1589">
        <v>0</v>
      </c>
      <c r="O1589">
        <v>0</v>
      </c>
      <c r="P1589">
        <v>1</v>
      </c>
      <c r="Q1589">
        <v>0</v>
      </c>
      <c r="R1589" t="s">
        <v>36</v>
      </c>
      <c r="S1589">
        <v>0</v>
      </c>
      <c r="T1589">
        <v>0</v>
      </c>
      <c r="U1589">
        <v>1</v>
      </c>
      <c r="V1589">
        <v>0</v>
      </c>
      <c r="W1589">
        <v>0</v>
      </c>
      <c r="X1589">
        <v>0</v>
      </c>
      <c r="Y1589">
        <v>0</v>
      </c>
      <c r="Z1589">
        <v>0</v>
      </c>
      <c r="AA1589">
        <v>60.1</v>
      </c>
      <c r="AB1589">
        <v>58</v>
      </c>
      <c r="AC1589">
        <v>9314</v>
      </c>
      <c r="AD1589">
        <v>9.1392739235423228</v>
      </c>
      <c r="AE1589">
        <f t="shared" si="73"/>
        <v>9314.0000000000036</v>
      </c>
      <c r="AF1589">
        <v>9.0499292411361054</v>
      </c>
      <c r="AG1589">
        <f t="shared" si="74"/>
        <v>8517.9351838284038</v>
      </c>
      <c r="AH1589">
        <v>8.9344682406217402E-2</v>
      </c>
      <c r="AJ1589">
        <v>9314</v>
      </c>
      <c r="AK1589">
        <v>0</v>
      </c>
      <c r="AL1589">
        <v>1</v>
      </c>
      <c r="AM1589">
        <v>7.53</v>
      </c>
      <c r="AN1589">
        <v>7.48</v>
      </c>
      <c r="AO1589">
        <v>4.51</v>
      </c>
    </row>
    <row r="1590" spans="1:41" x14ac:dyDescent="0.3">
      <c r="A1590">
        <v>2</v>
      </c>
      <c r="B1590">
        <v>1.06</v>
      </c>
      <c r="C1590">
        <f t="shared" si="72"/>
        <v>1.0128957753911554</v>
      </c>
      <c r="D1590" t="s">
        <v>46</v>
      </c>
      <c r="E1590">
        <v>0</v>
      </c>
      <c r="F1590">
        <v>0</v>
      </c>
      <c r="G1590">
        <v>0</v>
      </c>
      <c r="H1590">
        <v>1</v>
      </c>
      <c r="I1590">
        <v>0</v>
      </c>
      <c r="J1590" t="s">
        <v>48</v>
      </c>
      <c r="K1590">
        <v>0</v>
      </c>
      <c r="L1590">
        <v>0</v>
      </c>
      <c r="M1590">
        <v>1</v>
      </c>
      <c r="N1590">
        <v>0</v>
      </c>
      <c r="O1590">
        <v>0</v>
      </c>
      <c r="P1590">
        <v>0</v>
      </c>
      <c r="Q1590">
        <v>0</v>
      </c>
      <c r="R1590" t="s">
        <v>45</v>
      </c>
      <c r="S1590">
        <v>0</v>
      </c>
      <c r="T1590">
        <v>0</v>
      </c>
      <c r="U1590">
        <v>0</v>
      </c>
      <c r="V1590">
        <v>1</v>
      </c>
      <c r="W1590">
        <v>0</v>
      </c>
      <c r="X1590">
        <v>0</v>
      </c>
      <c r="Y1590">
        <v>0</v>
      </c>
      <c r="Z1590">
        <v>0</v>
      </c>
      <c r="AA1590">
        <v>62.4</v>
      </c>
      <c r="AB1590">
        <v>58</v>
      </c>
      <c r="AC1590">
        <v>4452</v>
      </c>
      <c r="AD1590">
        <v>8.4011087123954358</v>
      </c>
      <c r="AE1590">
        <f t="shared" si="73"/>
        <v>4452.0000000000018</v>
      </c>
      <c r="AF1590">
        <v>8.4118700031104492</v>
      </c>
      <c r="AG1590">
        <f t="shared" si="74"/>
        <v>4500.1679762192052</v>
      </c>
      <c r="AH1590">
        <v>-1.0761290715013416E-2</v>
      </c>
      <c r="AJ1590">
        <v>4452</v>
      </c>
      <c r="AK1590">
        <v>0</v>
      </c>
      <c r="AL1590">
        <v>1</v>
      </c>
      <c r="AM1590">
        <v>6.54</v>
      </c>
      <c r="AN1590">
        <v>6.5</v>
      </c>
      <c r="AO1590">
        <v>4.07</v>
      </c>
    </row>
    <row r="1591" spans="1:41" x14ac:dyDescent="0.3">
      <c r="A1591">
        <v>2</v>
      </c>
      <c r="B1591">
        <v>1.06</v>
      </c>
      <c r="C1591">
        <f t="shared" si="72"/>
        <v>1.0128957753911554</v>
      </c>
      <c r="D1591" t="s">
        <v>46</v>
      </c>
      <c r="E1591">
        <v>0</v>
      </c>
      <c r="F1591">
        <v>0</v>
      </c>
      <c r="G1591">
        <v>0</v>
      </c>
      <c r="H1591">
        <v>1</v>
      </c>
      <c r="I1591">
        <v>0</v>
      </c>
      <c r="J1591" t="s">
        <v>47</v>
      </c>
      <c r="K1591">
        <v>0</v>
      </c>
      <c r="L1591">
        <v>0</v>
      </c>
      <c r="M1591">
        <v>0</v>
      </c>
      <c r="N1591">
        <v>1</v>
      </c>
      <c r="O1591">
        <v>0</v>
      </c>
      <c r="P1591">
        <v>0</v>
      </c>
      <c r="Q1591">
        <v>0</v>
      </c>
      <c r="R1591" t="s">
        <v>49</v>
      </c>
      <c r="S1591">
        <v>0</v>
      </c>
      <c r="T1591">
        <v>0</v>
      </c>
      <c r="U1591">
        <v>0</v>
      </c>
      <c r="V1591">
        <v>0</v>
      </c>
      <c r="W1591">
        <v>0</v>
      </c>
      <c r="X1591">
        <v>1</v>
      </c>
      <c r="Y1591">
        <v>0</v>
      </c>
      <c r="Z1591">
        <v>0</v>
      </c>
      <c r="AA1591">
        <v>60.9</v>
      </c>
      <c r="AB1591">
        <v>57</v>
      </c>
      <c r="AC1591">
        <v>6582</v>
      </c>
      <c r="AD1591">
        <v>8.7920939295032845</v>
      </c>
      <c r="AE1591">
        <f t="shared" si="73"/>
        <v>6581.9999999999955</v>
      </c>
      <c r="AF1591">
        <v>8.6432732231075136</v>
      </c>
      <c r="AG1591">
        <f t="shared" si="74"/>
        <v>5671.8647521800658</v>
      </c>
      <c r="AH1591">
        <v>0.14882070639577094</v>
      </c>
      <c r="AJ1591">
        <v>6582</v>
      </c>
      <c r="AK1591">
        <v>0</v>
      </c>
      <c r="AL1591">
        <v>1</v>
      </c>
      <c r="AM1591">
        <v>6.65</v>
      </c>
      <c r="AN1591">
        <v>6.61</v>
      </c>
      <c r="AO1591">
        <v>4.04</v>
      </c>
    </row>
    <row r="1592" spans="1:41" x14ac:dyDescent="0.3">
      <c r="A1592">
        <v>2</v>
      </c>
      <c r="B1592">
        <v>1.02</v>
      </c>
      <c r="C1592">
        <f t="shared" si="72"/>
        <v>1.0043640927805335</v>
      </c>
      <c r="D1592" t="s">
        <v>37</v>
      </c>
      <c r="E1592">
        <v>0</v>
      </c>
      <c r="F1592">
        <v>0</v>
      </c>
      <c r="G1592">
        <v>1</v>
      </c>
      <c r="H1592">
        <v>0</v>
      </c>
      <c r="I1592">
        <v>0</v>
      </c>
      <c r="J1592" t="s">
        <v>48</v>
      </c>
      <c r="K1592">
        <v>0</v>
      </c>
      <c r="L1592">
        <v>0</v>
      </c>
      <c r="M1592">
        <v>1</v>
      </c>
      <c r="N1592">
        <v>0</v>
      </c>
      <c r="O1592">
        <v>0</v>
      </c>
      <c r="P1592">
        <v>0</v>
      </c>
      <c r="Q1592">
        <v>0</v>
      </c>
      <c r="R1592" t="s">
        <v>49</v>
      </c>
      <c r="S1592">
        <v>0</v>
      </c>
      <c r="T1592">
        <v>0</v>
      </c>
      <c r="U1592">
        <v>0</v>
      </c>
      <c r="V1592">
        <v>0</v>
      </c>
      <c r="W1592">
        <v>0</v>
      </c>
      <c r="X1592">
        <v>1</v>
      </c>
      <c r="Y1592">
        <v>0</v>
      </c>
      <c r="Z1592">
        <v>0</v>
      </c>
      <c r="AA1592">
        <v>62</v>
      </c>
      <c r="AB1592">
        <v>55</v>
      </c>
      <c r="AC1592">
        <v>7078</v>
      </c>
      <c r="AD1592">
        <v>8.8647466609054089</v>
      </c>
      <c r="AE1592">
        <f t="shared" si="73"/>
        <v>7078.0000000000009</v>
      </c>
      <c r="AF1592">
        <v>8.7015470546129112</v>
      </c>
      <c r="AG1592">
        <f t="shared" si="74"/>
        <v>6012.2062376224976</v>
      </c>
      <c r="AH1592">
        <v>0.16319960629249763</v>
      </c>
      <c r="AJ1592">
        <v>7078</v>
      </c>
      <c r="AK1592">
        <v>0</v>
      </c>
      <c r="AL1592">
        <v>1</v>
      </c>
      <c r="AM1592">
        <v>6.47</v>
      </c>
      <c r="AN1592">
        <v>6.5</v>
      </c>
      <c r="AO1592">
        <v>4.0199999999999996</v>
      </c>
    </row>
    <row r="1593" spans="1:41" x14ac:dyDescent="0.3">
      <c r="A1593">
        <v>2</v>
      </c>
      <c r="B1593">
        <v>1.27</v>
      </c>
      <c r="C1593">
        <f t="shared" si="72"/>
        <v>1.0539656046354113</v>
      </c>
      <c r="D1593" t="s">
        <v>46</v>
      </c>
      <c r="E1593">
        <v>0</v>
      </c>
      <c r="F1593">
        <v>0</v>
      </c>
      <c r="G1593">
        <v>0</v>
      </c>
      <c r="H1593">
        <v>1</v>
      </c>
      <c r="I1593">
        <v>0</v>
      </c>
      <c r="J1593" t="s">
        <v>47</v>
      </c>
      <c r="K1593">
        <v>0</v>
      </c>
      <c r="L1593">
        <v>0</v>
      </c>
      <c r="M1593">
        <v>0</v>
      </c>
      <c r="N1593">
        <v>1</v>
      </c>
      <c r="O1593">
        <v>0</v>
      </c>
      <c r="P1593">
        <v>0</v>
      </c>
      <c r="Q1593">
        <v>0</v>
      </c>
      <c r="R1593" t="s">
        <v>39</v>
      </c>
      <c r="S1593">
        <v>0</v>
      </c>
      <c r="T1593">
        <v>0</v>
      </c>
      <c r="U1593">
        <v>0</v>
      </c>
      <c r="V1593">
        <v>0</v>
      </c>
      <c r="W1593">
        <v>0</v>
      </c>
      <c r="X1593">
        <v>0</v>
      </c>
      <c r="Y1593">
        <v>0</v>
      </c>
      <c r="Z1593">
        <v>1</v>
      </c>
      <c r="AA1593">
        <v>61</v>
      </c>
      <c r="AB1593">
        <v>58</v>
      </c>
      <c r="AC1593">
        <v>10389</v>
      </c>
      <c r="AD1593">
        <v>9.2485028330705319</v>
      </c>
      <c r="AE1593">
        <f t="shared" si="73"/>
        <v>10389.000000000002</v>
      </c>
      <c r="AF1593">
        <v>9.2503206686490707</v>
      </c>
      <c r="AG1593">
        <f t="shared" si="74"/>
        <v>10407.902669592735</v>
      </c>
      <c r="AH1593">
        <v>-1.8178355785387623E-3</v>
      </c>
      <c r="AJ1593">
        <v>10389</v>
      </c>
      <c r="AK1593">
        <v>0</v>
      </c>
      <c r="AL1593">
        <v>1</v>
      </c>
      <c r="AM1593">
        <v>7.01</v>
      </c>
      <c r="AN1593">
        <v>6.96</v>
      </c>
      <c r="AO1593">
        <v>4.26</v>
      </c>
    </row>
    <row r="1594" spans="1:41" x14ac:dyDescent="0.3">
      <c r="A1594">
        <v>2</v>
      </c>
      <c r="B1594">
        <v>1.1299999999999999</v>
      </c>
      <c r="C1594">
        <f t="shared" si="72"/>
        <v>1.027240065158562</v>
      </c>
      <c r="D1594" t="s">
        <v>37</v>
      </c>
      <c r="E1594">
        <v>0</v>
      </c>
      <c r="F1594">
        <v>0</v>
      </c>
      <c r="G1594">
        <v>1</v>
      </c>
      <c r="H1594">
        <v>0</v>
      </c>
      <c r="I1594">
        <v>0</v>
      </c>
      <c r="J1594" t="s">
        <v>47</v>
      </c>
      <c r="K1594">
        <v>0</v>
      </c>
      <c r="L1594">
        <v>0</v>
      </c>
      <c r="M1594">
        <v>0</v>
      </c>
      <c r="N1594">
        <v>1</v>
      </c>
      <c r="O1594">
        <v>0</v>
      </c>
      <c r="P1594">
        <v>0</v>
      </c>
      <c r="Q1594">
        <v>0</v>
      </c>
      <c r="R1594" t="s">
        <v>36</v>
      </c>
      <c r="S1594">
        <v>0</v>
      </c>
      <c r="T1594">
        <v>0</v>
      </c>
      <c r="U1594">
        <v>1</v>
      </c>
      <c r="V1594">
        <v>0</v>
      </c>
      <c r="W1594">
        <v>0</v>
      </c>
      <c r="X1594">
        <v>0</v>
      </c>
      <c r="Y1594">
        <v>0</v>
      </c>
      <c r="Z1594">
        <v>0</v>
      </c>
      <c r="AA1594">
        <v>61.8</v>
      </c>
      <c r="AB1594">
        <v>55</v>
      </c>
      <c r="AC1594">
        <v>5759</v>
      </c>
      <c r="AD1594">
        <v>8.658519127506672</v>
      </c>
      <c r="AE1594">
        <f t="shared" si="73"/>
        <v>5758.9999999999973</v>
      </c>
      <c r="AF1594">
        <v>8.6877241594457129</v>
      </c>
      <c r="AG1594">
        <f t="shared" si="74"/>
        <v>5929.6718870796194</v>
      </c>
      <c r="AH1594">
        <v>-2.9205031939040893E-2</v>
      </c>
      <c r="AJ1594">
        <v>5759</v>
      </c>
      <c r="AK1594">
        <v>0</v>
      </c>
      <c r="AL1594">
        <v>1</v>
      </c>
      <c r="AM1594">
        <v>6.71</v>
      </c>
      <c r="AN1594">
        <v>6.75</v>
      </c>
      <c r="AO1594">
        <v>4.16</v>
      </c>
    </row>
    <row r="1595" spans="1:41" x14ac:dyDescent="0.3">
      <c r="A1595">
        <v>2</v>
      </c>
      <c r="B1595">
        <v>1.1499999999999999</v>
      </c>
      <c r="C1595">
        <f t="shared" si="72"/>
        <v>1.0312108054708153</v>
      </c>
      <c r="D1595" t="s">
        <v>46</v>
      </c>
      <c r="E1595">
        <v>0</v>
      </c>
      <c r="F1595">
        <v>0</v>
      </c>
      <c r="G1595">
        <v>0</v>
      </c>
      <c r="H1595">
        <v>1</v>
      </c>
      <c r="I1595">
        <v>0</v>
      </c>
      <c r="J1595" t="s">
        <v>47</v>
      </c>
      <c r="K1595">
        <v>0</v>
      </c>
      <c r="L1595">
        <v>0</v>
      </c>
      <c r="M1595">
        <v>0</v>
      </c>
      <c r="N1595">
        <v>1</v>
      </c>
      <c r="O1595">
        <v>0</v>
      </c>
      <c r="P1595">
        <v>0</v>
      </c>
      <c r="Q1595">
        <v>0</v>
      </c>
      <c r="R1595" t="s">
        <v>53</v>
      </c>
      <c r="S1595">
        <v>1</v>
      </c>
      <c r="T1595">
        <v>0</v>
      </c>
      <c r="U1595">
        <v>0</v>
      </c>
      <c r="V1595">
        <v>0</v>
      </c>
      <c r="W1595">
        <v>0</v>
      </c>
      <c r="X1595">
        <v>0</v>
      </c>
      <c r="Y1595">
        <v>0</v>
      </c>
      <c r="Z1595">
        <v>0</v>
      </c>
      <c r="AA1595">
        <v>61.2</v>
      </c>
      <c r="AB1595">
        <v>58</v>
      </c>
      <c r="AC1595">
        <v>3574</v>
      </c>
      <c r="AD1595">
        <v>8.1814406957193739</v>
      </c>
      <c r="AE1595">
        <f t="shared" si="73"/>
        <v>3574.0000000000023</v>
      </c>
      <c r="AF1595">
        <v>8.0876085176448278</v>
      </c>
      <c r="AG1595">
        <f t="shared" si="74"/>
        <v>3253.8966216256399</v>
      </c>
      <c r="AH1595">
        <v>9.3832178074546135E-2</v>
      </c>
      <c r="AJ1595">
        <v>3574</v>
      </c>
      <c r="AK1595">
        <v>0</v>
      </c>
      <c r="AL1595">
        <v>1</v>
      </c>
      <c r="AM1595">
        <v>6.8</v>
      </c>
      <c r="AN1595">
        <v>6.74</v>
      </c>
      <c r="AO1595">
        <v>4.1399999999999997</v>
      </c>
    </row>
    <row r="1596" spans="1:41" x14ac:dyDescent="0.3">
      <c r="A1596">
        <v>2</v>
      </c>
      <c r="B1596">
        <v>1.2</v>
      </c>
      <c r="C1596">
        <f t="shared" si="72"/>
        <v>1.0409070644037852</v>
      </c>
      <c r="D1596" t="s">
        <v>37</v>
      </c>
      <c r="E1596">
        <v>0</v>
      </c>
      <c r="F1596">
        <v>0</v>
      </c>
      <c r="G1596">
        <v>1</v>
      </c>
      <c r="H1596">
        <v>0</v>
      </c>
      <c r="I1596">
        <v>0</v>
      </c>
      <c r="J1596" t="s">
        <v>44</v>
      </c>
      <c r="K1596">
        <v>0</v>
      </c>
      <c r="L1596">
        <v>0</v>
      </c>
      <c r="M1596">
        <v>0</v>
      </c>
      <c r="N1596">
        <v>0</v>
      </c>
      <c r="O1596">
        <v>0</v>
      </c>
      <c r="P1596">
        <v>1</v>
      </c>
      <c r="Q1596">
        <v>0</v>
      </c>
      <c r="R1596" t="s">
        <v>36</v>
      </c>
      <c r="S1596">
        <v>0</v>
      </c>
      <c r="T1596">
        <v>0</v>
      </c>
      <c r="U1596">
        <v>1</v>
      </c>
      <c r="V1596">
        <v>0</v>
      </c>
      <c r="W1596">
        <v>0</v>
      </c>
      <c r="X1596">
        <v>0</v>
      </c>
      <c r="Y1596">
        <v>0</v>
      </c>
      <c r="Z1596">
        <v>0</v>
      </c>
      <c r="AA1596">
        <v>60.3</v>
      </c>
      <c r="AB1596">
        <v>56</v>
      </c>
      <c r="AC1596">
        <v>5763</v>
      </c>
      <c r="AD1596">
        <v>8.659213451436667</v>
      </c>
      <c r="AE1596">
        <f t="shared" si="73"/>
        <v>5763.0000000000036</v>
      </c>
      <c r="AF1596">
        <v>8.6111204315910062</v>
      </c>
      <c r="AG1596">
        <f t="shared" si="74"/>
        <v>5492.3990890493378</v>
      </c>
      <c r="AH1596">
        <v>4.8093019845660834E-2</v>
      </c>
      <c r="AJ1596">
        <v>5763</v>
      </c>
      <c r="AK1596">
        <v>0</v>
      </c>
      <c r="AL1596">
        <v>1</v>
      </c>
      <c r="AM1596">
        <v>6.87</v>
      </c>
      <c r="AN1596">
        <v>6.97</v>
      </c>
      <c r="AO1596">
        <v>4.17</v>
      </c>
    </row>
    <row r="1597" spans="1:41" x14ac:dyDescent="0.3">
      <c r="A1597">
        <v>2</v>
      </c>
      <c r="B1597">
        <v>1.01</v>
      </c>
      <c r="C1597">
        <f t="shared" si="72"/>
        <v>1.0021904733436682</v>
      </c>
      <c r="D1597" t="s">
        <v>37</v>
      </c>
      <c r="E1597">
        <v>0</v>
      </c>
      <c r="F1597">
        <v>0</v>
      </c>
      <c r="G1597">
        <v>1</v>
      </c>
      <c r="H1597">
        <v>0</v>
      </c>
      <c r="I1597">
        <v>0</v>
      </c>
      <c r="J1597" t="s">
        <v>44</v>
      </c>
      <c r="K1597">
        <v>0</v>
      </c>
      <c r="L1597">
        <v>0</v>
      </c>
      <c r="M1597">
        <v>0</v>
      </c>
      <c r="N1597">
        <v>0</v>
      </c>
      <c r="O1597">
        <v>0</v>
      </c>
      <c r="P1597">
        <v>1</v>
      </c>
      <c r="Q1597">
        <v>0</v>
      </c>
      <c r="R1597" t="s">
        <v>49</v>
      </c>
      <c r="S1597">
        <v>0</v>
      </c>
      <c r="T1597">
        <v>0</v>
      </c>
      <c r="U1597">
        <v>0</v>
      </c>
      <c r="V1597">
        <v>0</v>
      </c>
      <c r="W1597">
        <v>0</v>
      </c>
      <c r="X1597">
        <v>1</v>
      </c>
      <c r="Y1597">
        <v>0</v>
      </c>
      <c r="Z1597">
        <v>0</v>
      </c>
      <c r="AA1597">
        <v>62.6</v>
      </c>
      <c r="AB1597">
        <v>54</v>
      </c>
      <c r="AC1597">
        <v>4239</v>
      </c>
      <c r="AD1597">
        <v>8.3520826713526368</v>
      </c>
      <c r="AE1597">
        <f t="shared" si="73"/>
        <v>4238.9999999999991</v>
      </c>
      <c r="AF1597">
        <v>8.4047962720025104</v>
      </c>
      <c r="AG1597">
        <f t="shared" si="74"/>
        <v>4468.4473219730899</v>
      </c>
      <c r="AH1597">
        <v>-5.2713600649873626E-2</v>
      </c>
      <c r="AJ1597">
        <v>4239</v>
      </c>
      <c r="AK1597">
        <v>0</v>
      </c>
      <c r="AL1597">
        <v>1</v>
      </c>
      <c r="AM1597">
        <v>6.4</v>
      </c>
      <c r="AN1597">
        <v>6.45</v>
      </c>
      <c r="AO1597">
        <v>4.0199999999999996</v>
      </c>
    </row>
    <row r="1598" spans="1:41" x14ac:dyDescent="0.3">
      <c r="A1598">
        <v>2</v>
      </c>
      <c r="B1598">
        <v>1.04</v>
      </c>
      <c r="C1598">
        <f t="shared" si="72"/>
        <v>1.0086619341391987</v>
      </c>
      <c r="D1598" t="s">
        <v>52</v>
      </c>
      <c r="E1598">
        <v>0</v>
      </c>
      <c r="F1598">
        <v>0</v>
      </c>
      <c r="G1598">
        <v>0</v>
      </c>
      <c r="H1598">
        <v>0</v>
      </c>
      <c r="I1598">
        <v>1</v>
      </c>
      <c r="J1598" t="s">
        <v>35</v>
      </c>
      <c r="K1598">
        <v>0</v>
      </c>
      <c r="L1598">
        <v>0</v>
      </c>
      <c r="M1598">
        <v>0</v>
      </c>
      <c r="N1598">
        <v>0</v>
      </c>
      <c r="O1598">
        <v>0</v>
      </c>
      <c r="P1598">
        <v>0</v>
      </c>
      <c r="Q1598">
        <v>1</v>
      </c>
      <c r="R1598" t="s">
        <v>49</v>
      </c>
      <c r="S1598">
        <v>0</v>
      </c>
      <c r="T1598">
        <v>0</v>
      </c>
      <c r="U1598">
        <v>0</v>
      </c>
      <c r="V1598">
        <v>0</v>
      </c>
      <c r="W1598">
        <v>0</v>
      </c>
      <c r="X1598">
        <v>1</v>
      </c>
      <c r="Y1598">
        <v>0</v>
      </c>
      <c r="Z1598">
        <v>0</v>
      </c>
      <c r="AA1598">
        <v>59.5</v>
      </c>
      <c r="AB1598">
        <v>59</v>
      </c>
      <c r="AC1598">
        <v>4451</v>
      </c>
      <c r="AD1598">
        <v>8.4008840690158539</v>
      </c>
      <c r="AE1598">
        <f t="shared" si="73"/>
        <v>4450.9999999999982</v>
      </c>
      <c r="AF1598">
        <v>8.2765289272257885</v>
      </c>
      <c r="AG1598">
        <f t="shared" si="74"/>
        <v>3930.5275292868741</v>
      </c>
      <c r="AH1598">
        <v>0.12435514179006546</v>
      </c>
      <c r="AJ1598">
        <v>4451</v>
      </c>
      <c r="AK1598">
        <v>0</v>
      </c>
      <c r="AL1598">
        <v>1</v>
      </c>
      <c r="AM1598">
        <v>6.59</v>
      </c>
      <c r="AN1598">
        <v>6.66</v>
      </c>
      <c r="AO1598">
        <v>3.94</v>
      </c>
    </row>
    <row r="1599" spans="1:41" x14ac:dyDescent="0.3">
      <c r="A1599">
        <v>2</v>
      </c>
      <c r="B1599">
        <v>1.51</v>
      </c>
      <c r="C1599">
        <f t="shared" si="72"/>
        <v>1.0948560705584958</v>
      </c>
      <c r="D1599" t="s">
        <v>34</v>
      </c>
      <c r="E1599">
        <v>0</v>
      </c>
      <c r="F1599">
        <v>1</v>
      </c>
      <c r="G1599">
        <v>0</v>
      </c>
      <c r="H1599">
        <v>0</v>
      </c>
      <c r="I1599">
        <v>0</v>
      </c>
      <c r="J1599" t="s">
        <v>38</v>
      </c>
      <c r="K1599">
        <v>0</v>
      </c>
      <c r="L1599">
        <v>0</v>
      </c>
      <c r="M1599">
        <v>0</v>
      </c>
      <c r="N1599">
        <v>0</v>
      </c>
      <c r="O1599">
        <v>1</v>
      </c>
      <c r="P1599">
        <v>0</v>
      </c>
      <c r="Q1599">
        <v>0</v>
      </c>
      <c r="R1599" t="s">
        <v>39</v>
      </c>
      <c r="S1599">
        <v>0</v>
      </c>
      <c r="T1599">
        <v>0</v>
      </c>
      <c r="U1599">
        <v>0</v>
      </c>
      <c r="V1599">
        <v>0</v>
      </c>
      <c r="W1599">
        <v>0</v>
      </c>
      <c r="X1599">
        <v>0</v>
      </c>
      <c r="Y1599">
        <v>0</v>
      </c>
      <c r="Z1599">
        <v>1</v>
      </c>
      <c r="AA1599">
        <v>63.1</v>
      </c>
      <c r="AB1599">
        <v>59</v>
      </c>
      <c r="AC1599">
        <v>11826</v>
      </c>
      <c r="AD1599">
        <v>9.3780557763807746</v>
      </c>
      <c r="AE1599">
        <f t="shared" si="73"/>
        <v>11825.999999999993</v>
      </c>
      <c r="AF1599">
        <v>9.4790783676669133</v>
      </c>
      <c r="AG1599">
        <f t="shared" si="74"/>
        <v>13083.123126733815</v>
      </c>
      <c r="AH1599">
        <v>-0.10102259128613866</v>
      </c>
      <c r="AJ1599">
        <v>11826</v>
      </c>
      <c r="AK1599">
        <v>0</v>
      </c>
      <c r="AL1599">
        <v>1</v>
      </c>
      <c r="AM1599">
        <v>7.26</v>
      </c>
      <c r="AN1599">
        <v>7.28</v>
      </c>
      <c r="AO1599">
        <v>4.59</v>
      </c>
    </row>
    <row r="1600" spans="1:41" x14ac:dyDescent="0.3">
      <c r="A1600">
        <v>2</v>
      </c>
      <c r="B1600">
        <v>1.7</v>
      </c>
      <c r="C1600">
        <f t="shared" si="72"/>
        <v>1.1237655591061944</v>
      </c>
      <c r="D1600" t="s">
        <v>37</v>
      </c>
      <c r="E1600">
        <v>0</v>
      </c>
      <c r="F1600">
        <v>0</v>
      </c>
      <c r="G1600">
        <v>1</v>
      </c>
      <c r="H1600">
        <v>0</v>
      </c>
      <c r="I1600">
        <v>0</v>
      </c>
      <c r="J1600" t="s">
        <v>38</v>
      </c>
      <c r="K1600">
        <v>0</v>
      </c>
      <c r="L1600">
        <v>0</v>
      </c>
      <c r="M1600">
        <v>0</v>
      </c>
      <c r="N1600">
        <v>0</v>
      </c>
      <c r="O1600">
        <v>1</v>
      </c>
      <c r="P1600">
        <v>0</v>
      </c>
      <c r="Q1600">
        <v>0</v>
      </c>
      <c r="R1600" t="s">
        <v>45</v>
      </c>
      <c r="S1600">
        <v>0</v>
      </c>
      <c r="T1600">
        <v>0</v>
      </c>
      <c r="U1600">
        <v>0</v>
      </c>
      <c r="V1600">
        <v>1</v>
      </c>
      <c r="W1600">
        <v>0</v>
      </c>
      <c r="X1600">
        <v>0</v>
      </c>
      <c r="Y1600">
        <v>0</v>
      </c>
      <c r="Z1600">
        <v>0</v>
      </c>
      <c r="AA1600">
        <v>62.1</v>
      </c>
      <c r="AB1600">
        <v>57</v>
      </c>
      <c r="AC1600">
        <v>7273</v>
      </c>
      <c r="AD1600">
        <v>8.8919241401545399</v>
      </c>
      <c r="AE1600">
        <f t="shared" si="73"/>
        <v>7272.9999999999945</v>
      </c>
      <c r="AF1600">
        <v>9.2381133094790453</v>
      </c>
      <c r="AG1600">
        <f t="shared" si="74"/>
        <v>10281.622008379609</v>
      </c>
      <c r="AH1600">
        <v>-0.34618916932450539</v>
      </c>
      <c r="AJ1600">
        <v>7273</v>
      </c>
      <c r="AK1600">
        <v>0</v>
      </c>
      <c r="AL1600">
        <v>1</v>
      </c>
      <c r="AM1600">
        <v>7.68</v>
      </c>
      <c r="AN1600">
        <v>7.63</v>
      </c>
      <c r="AO1600">
        <v>4.75</v>
      </c>
    </row>
    <row r="1601" spans="1:41" x14ac:dyDescent="0.3">
      <c r="A1601">
        <v>2</v>
      </c>
      <c r="B1601">
        <v>1.0900000000000001</v>
      </c>
      <c r="C1601">
        <f t="shared" si="72"/>
        <v>1.0191311753072512</v>
      </c>
      <c r="D1601" t="s">
        <v>34</v>
      </c>
      <c r="E1601">
        <v>0</v>
      </c>
      <c r="F1601">
        <v>1</v>
      </c>
      <c r="G1601">
        <v>0</v>
      </c>
      <c r="H1601">
        <v>0</v>
      </c>
      <c r="I1601">
        <v>0</v>
      </c>
      <c r="J1601" t="s">
        <v>38</v>
      </c>
      <c r="K1601">
        <v>0</v>
      </c>
      <c r="L1601">
        <v>0</v>
      </c>
      <c r="M1601">
        <v>0</v>
      </c>
      <c r="N1601">
        <v>0</v>
      </c>
      <c r="O1601">
        <v>1</v>
      </c>
      <c r="P1601">
        <v>0</v>
      </c>
      <c r="Q1601">
        <v>0</v>
      </c>
      <c r="R1601" t="s">
        <v>39</v>
      </c>
      <c r="S1601">
        <v>0</v>
      </c>
      <c r="T1601">
        <v>0</v>
      </c>
      <c r="U1601">
        <v>0</v>
      </c>
      <c r="V1601">
        <v>0</v>
      </c>
      <c r="W1601">
        <v>0</v>
      </c>
      <c r="X1601">
        <v>0</v>
      </c>
      <c r="Y1601">
        <v>0</v>
      </c>
      <c r="Z1601">
        <v>1</v>
      </c>
      <c r="AA1601">
        <v>58.8</v>
      </c>
      <c r="AB1601">
        <v>61</v>
      </c>
      <c r="AC1601">
        <v>6651</v>
      </c>
      <c r="AD1601">
        <v>8.8025224982844215</v>
      </c>
      <c r="AE1601">
        <f t="shared" si="73"/>
        <v>6651.0000000000018</v>
      </c>
      <c r="AF1601">
        <v>8.8170498746120476</v>
      </c>
      <c r="AG1601">
        <f t="shared" si="74"/>
        <v>6748.3268199389167</v>
      </c>
      <c r="AH1601">
        <v>-1.4527376327626129E-2</v>
      </c>
      <c r="AJ1601">
        <v>6651</v>
      </c>
      <c r="AK1601">
        <v>0</v>
      </c>
      <c r="AL1601">
        <v>1</v>
      </c>
      <c r="AM1601">
        <v>6.72</v>
      </c>
      <c r="AN1601">
        <v>6.78</v>
      </c>
      <c r="AO1601">
        <v>3.97</v>
      </c>
    </row>
    <row r="1602" spans="1:41" x14ac:dyDescent="0.3">
      <c r="A1602">
        <v>2</v>
      </c>
      <c r="B1602">
        <v>1.02</v>
      </c>
      <c r="C1602">
        <f t="shared" si="72"/>
        <v>1.0043640927805335</v>
      </c>
      <c r="D1602" t="s">
        <v>52</v>
      </c>
      <c r="E1602">
        <v>0</v>
      </c>
      <c r="F1602">
        <v>0</v>
      </c>
      <c r="G1602">
        <v>0</v>
      </c>
      <c r="H1602">
        <v>0</v>
      </c>
      <c r="I1602">
        <v>1</v>
      </c>
      <c r="J1602" t="s">
        <v>38</v>
      </c>
      <c r="K1602">
        <v>0</v>
      </c>
      <c r="L1602">
        <v>0</v>
      </c>
      <c r="M1602">
        <v>0</v>
      </c>
      <c r="N1602">
        <v>0</v>
      </c>
      <c r="O1602">
        <v>1</v>
      </c>
      <c r="P1602">
        <v>0</v>
      </c>
      <c r="Q1602">
        <v>0</v>
      </c>
      <c r="R1602" t="s">
        <v>36</v>
      </c>
      <c r="S1602">
        <v>0</v>
      </c>
      <c r="T1602">
        <v>0</v>
      </c>
      <c r="U1602">
        <v>1</v>
      </c>
      <c r="V1602">
        <v>0</v>
      </c>
      <c r="W1602">
        <v>0</v>
      </c>
      <c r="X1602">
        <v>0</v>
      </c>
      <c r="Y1602">
        <v>0</v>
      </c>
      <c r="Z1602">
        <v>0</v>
      </c>
      <c r="AA1602">
        <v>62.8</v>
      </c>
      <c r="AB1602">
        <v>58</v>
      </c>
      <c r="AC1602">
        <v>4932</v>
      </c>
      <c r="AD1602">
        <v>8.503499864284235</v>
      </c>
      <c r="AE1602">
        <f t="shared" si="73"/>
        <v>4932</v>
      </c>
      <c r="AF1602">
        <v>8.3897401017142901</v>
      </c>
      <c r="AG1602">
        <f t="shared" si="74"/>
        <v>4401.6735581466155</v>
      </c>
      <c r="AH1602">
        <v>0.11375976256994491</v>
      </c>
      <c r="AJ1602">
        <v>4932</v>
      </c>
      <c r="AK1602">
        <v>0</v>
      </c>
      <c r="AL1602">
        <v>1</v>
      </c>
      <c r="AM1602">
        <v>6.37</v>
      </c>
      <c r="AN1602">
        <v>6.43</v>
      </c>
      <c r="AO1602">
        <v>4.0199999999999996</v>
      </c>
    </row>
    <row r="1603" spans="1:41" x14ac:dyDescent="0.3">
      <c r="A1603">
        <v>2</v>
      </c>
      <c r="B1603">
        <v>1.06</v>
      </c>
      <c r="C1603">
        <f t="shared" ref="C1603:C1666" si="75">(B1603^0.2199)</f>
        <v>1.0128957753911554</v>
      </c>
      <c r="D1603" t="s">
        <v>46</v>
      </c>
      <c r="E1603">
        <v>0</v>
      </c>
      <c r="F1603">
        <v>0</v>
      </c>
      <c r="G1603">
        <v>0</v>
      </c>
      <c r="H1603">
        <v>1</v>
      </c>
      <c r="I1603">
        <v>0</v>
      </c>
      <c r="J1603" t="s">
        <v>47</v>
      </c>
      <c r="K1603">
        <v>0</v>
      </c>
      <c r="L1603">
        <v>0</v>
      </c>
      <c r="M1603">
        <v>0</v>
      </c>
      <c r="N1603">
        <v>1</v>
      </c>
      <c r="O1603">
        <v>0</v>
      </c>
      <c r="P1603">
        <v>0</v>
      </c>
      <c r="Q1603">
        <v>0</v>
      </c>
      <c r="R1603" t="s">
        <v>49</v>
      </c>
      <c r="S1603">
        <v>0</v>
      </c>
      <c r="T1603">
        <v>0</v>
      </c>
      <c r="U1603">
        <v>0</v>
      </c>
      <c r="V1603">
        <v>0</v>
      </c>
      <c r="W1603">
        <v>0</v>
      </c>
      <c r="X1603">
        <v>1</v>
      </c>
      <c r="Y1603">
        <v>0</v>
      </c>
      <c r="Z1603">
        <v>0</v>
      </c>
      <c r="AA1603">
        <v>60.4</v>
      </c>
      <c r="AB1603">
        <v>58</v>
      </c>
      <c r="AC1603">
        <v>6296</v>
      </c>
      <c r="AD1603">
        <v>8.7476697900972393</v>
      </c>
      <c r="AE1603">
        <f t="shared" ref="AE1603:AE1666" si="76">EXP(AD1603)</f>
        <v>6296.0000000000009</v>
      </c>
      <c r="AF1603">
        <v>8.662489981243505</v>
      </c>
      <c r="AG1603">
        <f t="shared" ref="AG1603:AG1666" si="77">EXP(AF1603)</f>
        <v>5781.9136098592226</v>
      </c>
      <c r="AH1603">
        <v>8.5179808853734329E-2</v>
      </c>
      <c r="AJ1603">
        <v>6296</v>
      </c>
      <c r="AK1603">
        <v>0</v>
      </c>
      <c r="AL1603">
        <v>1</v>
      </c>
      <c r="AM1603">
        <v>6.64</v>
      </c>
      <c r="AN1603">
        <v>6.68</v>
      </c>
      <c r="AO1603">
        <v>4.0199999999999996</v>
      </c>
    </row>
    <row r="1604" spans="1:41" x14ac:dyDescent="0.3">
      <c r="A1604">
        <v>2</v>
      </c>
      <c r="B1604">
        <v>1.33</v>
      </c>
      <c r="C1604">
        <f t="shared" si="75"/>
        <v>1.0647189305968536</v>
      </c>
      <c r="D1604" t="s">
        <v>46</v>
      </c>
      <c r="E1604">
        <v>0</v>
      </c>
      <c r="F1604">
        <v>0</v>
      </c>
      <c r="G1604">
        <v>0</v>
      </c>
      <c r="H1604">
        <v>1</v>
      </c>
      <c r="I1604">
        <v>0</v>
      </c>
      <c r="J1604" t="s">
        <v>38</v>
      </c>
      <c r="K1604">
        <v>0</v>
      </c>
      <c r="L1604">
        <v>0</v>
      </c>
      <c r="M1604">
        <v>0</v>
      </c>
      <c r="N1604">
        <v>0</v>
      </c>
      <c r="O1604">
        <v>1</v>
      </c>
      <c r="P1604">
        <v>0</v>
      </c>
      <c r="Q1604">
        <v>0</v>
      </c>
      <c r="R1604" t="s">
        <v>45</v>
      </c>
      <c r="S1604">
        <v>0</v>
      </c>
      <c r="T1604">
        <v>0</v>
      </c>
      <c r="U1604">
        <v>0</v>
      </c>
      <c r="V1604">
        <v>1</v>
      </c>
      <c r="W1604">
        <v>0</v>
      </c>
      <c r="X1604">
        <v>0</v>
      </c>
      <c r="Y1604">
        <v>0</v>
      </c>
      <c r="Z1604">
        <v>0</v>
      </c>
      <c r="AA1604">
        <v>61</v>
      </c>
      <c r="AB1604">
        <v>59</v>
      </c>
      <c r="AC1604">
        <v>5437</v>
      </c>
      <c r="AD1604">
        <v>8.6009827171459214</v>
      </c>
      <c r="AE1604">
        <f t="shared" si="76"/>
        <v>5437.0000000000045</v>
      </c>
      <c r="AF1604">
        <v>8.7208249524971517</v>
      </c>
      <c r="AG1604">
        <f t="shared" si="77"/>
        <v>6129.2333294122745</v>
      </c>
      <c r="AH1604">
        <v>-0.11984223535123029</v>
      </c>
      <c r="AJ1604">
        <v>5437</v>
      </c>
      <c r="AK1604">
        <v>0</v>
      </c>
      <c r="AL1604">
        <v>1</v>
      </c>
      <c r="AM1604">
        <v>7.1</v>
      </c>
      <c r="AN1604">
        <v>7.06</v>
      </c>
      <c r="AO1604">
        <v>4.32</v>
      </c>
    </row>
    <row r="1605" spans="1:41" x14ac:dyDescent="0.3">
      <c r="A1605">
        <v>2</v>
      </c>
      <c r="B1605">
        <v>1.53</v>
      </c>
      <c r="C1605">
        <f t="shared" si="75"/>
        <v>1.0980285834290671</v>
      </c>
      <c r="D1605" t="s">
        <v>52</v>
      </c>
      <c r="E1605">
        <v>0</v>
      </c>
      <c r="F1605">
        <v>0</v>
      </c>
      <c r="G1605">
        <v>0</v>
      </c>
      <c r="H1605">
        <v>0</v>
      </c>
      <c r="I1605">
        <v>1</v>
      </c>
      <c r="J1605" t="s">
        <v>38</v>
      </c>
      <c r="K1605">
        <v>0</v>
      </c>
      <c r="L1605">
        <v>0</v>
      </c>
      <c r="M1605">
        <v>0</v>
      </c>
      <c r="N1605">
        <v>0</v>
      </c>
      <c r="O1605">
        <v>1</v>
      </c>
      <c r="P1605">
        <v>0</v>
      </c>
      <c r="Q1605">
        <v>0</v>
      </c>
      <c r="R1605" t="s">
        <v>36</v>
      </c>
      <c r="S1605">
        <v>0</v>
      </c>
      <c r="T1605">
        <v>0</v>
      </c>
      <c r="U1605">
        <v>1</v>
      </c>
      <c r="V1605">
        <v>0</v>
      </c>
      <c r="W1605">
        <v>0</v>
      </c>
      <c r="X1605">
        <v>0</v>
      </c>
      <c r="Y1605">
        <v>0</v>
      </c>
      <c r="Z1605">
        <v>0</v>
      </c>
      <c r="AA1605">
        <v>61.1</v>
      </c>
      <c r="AB1605">
        <v>57</v>
      </c>
      <c r="AC1605">
        <v>10468</v>
      </c>
      <c r="AD1605">
        <v>9.2560782636500356</v>
      </c>
      <c r="AE1605">
        <f t="shared" si="76"/>
        <v>10467.999999999991</v>
      </c>
      <c r="AF1605">
        <v>9.1625322479368911</v>
      </c>
      <c r="AG1605">
        <f t="shared" si="77"/>
        <v>9533.1668808517607</v>
      </c>
      <c r="AH1605">
        <v>9.354601571314447E-2</v>
      </c>
      <c r="AJ1605">
        <v>10468</v>
      </c>
      <c r="AK1605">
        <v>0</v>
      </c>
      <c r="AL1605">
        <v>1</v>
      </c>
      <c r="AM1605">
        <v>7.44</v>
      </c>
      <c r="AN1605">
        <v>7.45</v>
      </c>
      <c r="AO1605">
        <v>4.55</v>
      </c>
    </row>
    <row r="1606" spans="1:41" x14ac:dyDescent="0.3">
      <c r="A1606">
        <v>2</v>
      </c>
      <c r="B1606">
        <v>1.51</v>
      </c>
      <c r="C1606">
        <f t="shared" si="75"/>
        <v>1.0948560705584958</v>
      </c>
      <c r="D1606" t="s">
        <v>46</v>
      </c>
      <c r="E1606">
        <v>0</v>
      </c>
      <c r="F1606">
        <v>0</v>
      </c>
      <c r="G1606">
        <v>0</v>
      </c>
      <c r="H1606">
        <v>1</v>
      </c>
      <c r="I1606">
        <v>0</v>
      </c>
      <c r="J1606" t="s">
        <v>47</v>
      </c>
      <c r="K1606">
        <v>0</v>
      </c>
      <c r="L1606">
        <v>0</v>
      </c>
      <c r="M1606">
        <v>0</v>
      </c>
      <c r="N1606">
        <v>1</v>
      </c>
      <c r="O1606">
        <v>0</v>
      </c>
      <c r="P1606">
        <v>0</v>
      </c>
      <c r="Q1606">
        <v>0</v>
      </c>
      <c r="R1606" t="s">
        <v>39</v>
      </c>
      <c r="S1606">
        <v>0</v>
      </c>
      <c r="T1606">
        <v>0</v>
      </c>
      <c r="U1606">
        <v>0</v>
      </c>
      <c r="V1606">
        <v>0</v>
      </c>
      <c r="W1606">
        <v>0</v>
      </c>
      <c r="X1606">
        <v>0</v>
      </c>
      <c r="Y1606">
        <v>0</v>
      </c>
      <c r="Z1606">
        <v>1</v>
      </c>
      <c r="AA1606">
        <v>60.9</v>
      </c>
      <c r="AB1606">
        <v>58</v>
      </c>
      <c r="AC1606">
        <v>15164</v>
      </c>
      <c r="AD1606">
        <v>9.6266794766362249</v>
      </c>
      <c r="AE1606">
        <f t="shared" si="76"/>
        <v>15163.999999999993</v>
      </c>
      <c r="AF1606">
        <v>9.6253326471058696</v>
      </c>
      <c r="AG1606">
        <f t="shared" si="77"/>
        <v>15143.590424196542</v>
      </c>
      <c r="AH1606">
        <v>1.3468295303553646E-3</v>
      </c>
      <c r="AJ1606">
        <v>15164</v>
      </c>
      <c r="AK1606">
        <v>0</v>
      </c>
      <c r="AL1606">
        <v>1</v>
      </c>
      <c r="AM1606">
        <v>7.38</v>
      </c>
      <c r="AN1606">
        <v>7.42</v>
      </c>
      <c r="AO1606">
        <v>4.51</v>
      </c>
    </row>
    <row r="1607" spans="1:41" x14ac:dyDescent="0.3">
      <c r="A1607">
        <v>2</v>
      </c>
      <c r="B1607">
        <v>1.26</v>
      </c>
      <c r="C1607">
        <f t="shared" si="75"/>
        <v>1.0521350361527664</v>
      </c>
      <c r="D1607" t="s">
        <v>37</v>
      </c>
      <c r="E1607">
        <v>0</v>
      </c>
      <c r="F1607">
        <v>0</v>
      </c>
      <c r="G1607">
        <v>1</v>
      </c>
      <c r="H1607">
        <v>0</v>
      </c>
      <c r="I1607">
        <v>0</v>
      </c>
      <c r="J1607" t="s">
        <v>47</v>
      </c>
      <c r="K1607">
        <v>0</v>
      </c>
      <c r="L1607">
        <v>0</v>
      </c>
      <c r="M1607">
        <v>0</v>
      </c>
      <c r="N1607">
        <v>1</v>
      </c>
      <c r="O1607">
        <v>0</v>
      </c>
      <c r="P1607">
        <v>0</v>
      </c>
      <c r="Q1607">
        <v>0</v>
      </c>
      <c r="R1607" t="s">
        <v>36</v>
      </c>
      <c r="S1607">
        <v>0</v>
      </c>
      <c r="T1607">
        <v>0</v>
      </c>
      <c r="U1607">
        <v>1</v>
      </c>
      <c r="V1607">
        <v>0</v>
      </c>
      <c r="W1607">
        <v>0</v>
      </c>
      <c r="X1607">
        <v>0</v>
      </c>
      <c r="Y1607">
        <v>0</v>
      </c>
      <c r="Z1607">
        <v>0</v>
      </c>
      <c r="AA1607">
        <v>59.6</v>
      </c>
      <c r="AB1607">
        <v>57</v>
      </c>
      <c r="AC1607">
        <v>6738</v>
      </c>
      <c r="AD1607">
        <v>8.8155184239664983</v>
      </c>
      <c r="AE1607">
        <f t="shared" si="76"/>
        <v>6738.0000000000009</v>
      </c>
      <c r="AF1607">
        <v>8.900623783306564</v>
      </c>
      <c r="AG1607">
        <f t="shared" si="77"/>
        <v>7336.548528606565</v>
      </c>
      <c r="AH1607">
        <v>-8.5105359340065689E-2</v>
      </c>
      <c r="AJ1607">
        <v>6738</v>
      </c>
      <c r="AK1607">
        <v>0</v>
      </c>
      <c r="AL1607">
        <v>1</v>
      </c>
      <c r="AM1607">
        <v>7.08</v>
      </c>
      <c r="AN1607">
        <v>7.04</v>
      </c>
      <c r="AO1607">
        <v>4.21</v>
      </c>
    </row>
    <row r="1608" spans="1:41" x14ac:dyDescent="0.3">
      <c r="A1608">
        <v>2</v>
      </c>
      <c r="B1608">
        <v>1.02</v>
      </c>
      <c r="C1608">
        <f t="shared" si="75"/>
        <v>1.0043640927805335</v>
      </c>
      <c r="D1608" t="s">
        <v>34</v>
      </c>
      <c r="E1608">
        <v>0</v>
      </c>
      <c r="F1608">
        <v>1</v>
      </c>
      <c r="G1608">
        <v>0</v>
      </c>
      <c r="H1608">
        <v>0</v>
      </c>
      <c r="I1608">
        <v>0</v>
      </c>
      <c r="J1608" t="s">
        <v>38</v>
      </c>
      <c r="K1608">
        <v>0</v>
      </c>
      <c r="L1608">
        <v>0</v>
      </c>
      <c r="M1608">
        <v>0</v>
      </c>
      <c r="N1608">
        <v>0</v>
      </c>
      <c r="O1608">
        <v>1</v>
      </c>
      <c r="P1608">
        <v>0</v>
      </c>
      <c r="Q1608">
        <v>0</v>
      </c>
      <c r="R1608" t="s">
        <v>45</v>
      </c>
      <c r="S1608">
        <v>0</v>
      </c>
      <c r="T1608">
        <v>0</v>
      </c>
      <c r="U1608">
        <v>0</v>
      </c>
      <c r="V1608">
        <v>1</v>
      </c>
      <c r="W1608">
        <v>0</v>
      </c>
      <c r="X1608">
        <v>0</v>
      </c>
      <c r="Y1608">
        <v>0</v>
      </c>
      <c r="Z1608">
        <v>0</v>
      </c>
      <c r="AA1608">
        <v>63.1</v>
      </c>
      <c r="AB1608">
        <v>59</v>
      </c>
      <c r="AC1608">
        <v>4207</v>
      </c>
      <c r="AD1608">
        <v>8.344505083590521</v>
      </c>
      <c r="AE1608">
        <f t="shared" si="76"/>
        <v>4207.0000000000009</v>
      </c>
      <c r="AF1608">
        <v>8.1481635355367512</v>
      </c>
      <c r="AG1608">
        <f t="shared" si="77"/>
        <v>3457.0245296285193</v>
      </c>
      <c r="AH1608">
        <v>0.1963415480537698</v>
      </c>
      <c r="AJ1608">
        <v>4207</v>
      </c>
      <c r="AK1608">
        <v>0</v>
      </c>
      <c r="AL1608">
        <v>1</v>
      </c>
      <c r="AM1608">
        <v>6.37</v>
      </c>
      <c r="AN1608">
        <v>6.43</v>
      </c>
      <c r="AO1608">
        <v>4.04</v>
      </c>
    </row>
    <row r="1609" spans="1:41" x14ac:dyDescent="0.3">
      <c r="A1609">
        <v>2</v>
      </c>
      <c r="B1609">
        <v>1.51</v>
      </c>
      <c r="C1609">
        <f t="shared" si="75"/>
        <v>1.0948560705584958</v>
      </c>
      <c r="D1609" t="s">
        <v>46</v>
      </c>
      <c r="E1609">
        <v>0</v>
      </c>
      <c r="F1609">
        <v>0</v>
      </c>
      <c r="G1609">
        <v>0</v>
      </c>
      <c r="H1609">
        <v>1</v>
      </c>
      <c r="I1609">
        <v>0</v>
      </c>
      <c r="J1609" t="s">
        <v>48</v>
      </c>
      <c r="K1609">
        <v>0</v>
      </c>
      <c r="L1609">
        <v>0</v>
      </c>
      <c r="M1609">
        <v>1</v>
      </c>
      <c r="N1609">
        <v>0</v>
      </c>
      <c r="O1609">
        <v>0</v>
      </c>
      <c r="P1609">
        <v>0</v>
      </c>
      <c r="Q1609">
        <v>0</v>
      </c>
      <c r="R1609" t="s">
        <v>49</v>
      </c>
      <c r="S1609">
        <v>0</v>
      </c>
      <c r="T1609">
        <v>0</v>
      </c>
      <c r="U1609">
        <v>0</v>
      </c>
      <c r="V1609">
        <v>0</v>
      </c>
      <c r="W1609">
        <v>0</v>
      </c>
      <c r="X1609">
        <v>1</v>
      </c>
      <c r="Y1609">
        <v>0</v>
      </c>
      <c r="Z1609">
        <v>0</v>
      </c>
      <c r="AA1609">
        <v>61.1</v>
      </c>
      <c r="AB1609">
        <v>59</v>
      </c>
      <c r="AC1609">
        <v>14294</v>
      </c>
      <c r="AD1609">
        <v>9.5675951477799241</v>
      </c>
      <c r="AE1609">
        <f t="shared" si="76"/>
        <v>14294</v>
      </c>
      <c r="AF1609">
        <v>9.485713453586845</v>
      </c>
      <c r="AG1609">
        <f t="shared" si="77"/>
        <v>13170.219398875617</v>
      </c>
      <c r="AH1609">
        <v>8.1881694193079113E-2</v>
      </c>
      <c r="AJ1609">
        <v>14294</v>
      </c>
      <c r="AK1609">
        <v>0</v>
      </c>
      <c r="AL1609">
        <v>1</v>
      </c>
      <c r="AM1609">
        <v>7.37</v>
      </c>
      <c r="AN1609">
        <v>7.32</v>
      </c>
      <c r="AO1609">
        <v>4.49</v>
      </c>
    </row>
    <row r="1610" spans="1:41" x14ac:dyDescent="0.3">
      <c r="A1610">
        <v>2</v>
      </c>
      <c r="B1610">
        <v>1.05</v>
      </c>
      <c r="C1610">
        <f t="shared" si="75"/>
        <v>1.010786718750355</v>
      </c>
      <c r="D1610" t="s">
        <v>46</v>
      </c>
      <c r="E1610">
        <v>0</v>
      </c>
      <c r="F1610">
        <v>0</v>
      </c>
      <c r="G1610">
        <v>0</v>
      </c>
      <c r="H1610">
        <v>1</v>
      </c>
      <c r="I1610">
        <v>0</v>
      </c>
      <c r="J1610" t="s">
        <v>40</v>
      </c>
      <c r="K1610">
        <v>0</v>
      </c>
      <c r="L1610">
        <v>1</v>
      </c>
      <c r="M1610">
        <v>0</v>
      </c>
      <c r="N1610">
        <v>0</v>
      </c>
      <c r="O1610">
        <v>0</v>
      </c>
      <c r="P1610">
        <v>0</v>
      </c>
      <c r="Q1610">
        <v>0</v>
      </c>
      <c r="R1610" t="s">
        <v>45</v>
      </c>
      <c r="S1610">
        <v>0</v>
      </c>
      <c r="T1610">
        <v>0</v>
      </c>
      <c r="U1610">
        <v>0</v>
      </c>
      <c r="V1610">
        <v>1</v>
      </c>
      <c r="W1610">
        <v>0</v>
      </c>
      <c r="X1610">
        <v>0</v>
      </c>
      <c r="Y1610">
        <v>0</v>
      </c>
      <c r="Z1610">
        <v>0</v>
      </c>
      <c r="AA1610">
        <v>60.4</v>
      </c>
      <c r="AB1610">
        <v>58</v>
      </c>
      <c r="AC1610">
        <v>4742</v>
      </c>
      <c r="AD1610">
        <v>8.4642142666253513</v>
      </c>
      <c r="AE1610">
        <f t="shared" si="76"/>
        <v>4742.0000000000018</v>
      </c>
      <c r="AF1610">
        <v>8.4587606382803529</v>
      </c>
      <c r="AG1610">
        <f t="shared" si="77"/>
        <v>4716.2092847981403</v>
      </c>
      <c r="AH1610">
        <v>5.4536283449984069E-3</v>
      </c>
      <c r="AJ1610">
        <v>4742</v>
      </c>
      <c r="AK1610">
        <v>0</v>
      </c>
      <c r="AL1610">
        <v>1</v>
      </c>
      <c r="AM1610">
        <v>6.59</v>
      </c>
      <c r="AN1610">
        <v>6.55</v>
      </c>
      <c r="AO1610">
        <v>3.97</v>
      </c>
    </row>
    <row r="1611" spans="1:41" x14ac:dyDescent="0.3">
      <c r="A1611">
        <v>2</v>
      </c>
      <c r="B1611">
        <v>1.1000000000000001</v>
      </c>
      <c r="C1611">
        <f t="shared" si="75"/>
        <v>1.0211798847575535</v>
      </c>
      <c r="D1611" t="s">
        <v>46</v>
      </c>
      <c r="E1611">
        <v>0</v>
      </c>
      <c r="F1611">
        <v>0</v>
      </c>
      <c r="G1611">
        <v>0</v>
      </c>
      <c r="H1611">
        <v>1</v>
      </c>
      <c r="I1611">
        <v>0</v>
      </c>
      <c r="J1611" t="s">
        <v>38</v>
      </c>
      <c r="K1611">
        <v>0</v>
      </c>
      <c r="L1611">
        <v>0</v>
      </c>
      <c r="M1611">
        <v>0</v>
      </c>
      <c r="N1611">
        <v>0</v>
      </c>
      <c r="O1611">
        <v>1</v>
      </c>
      <c r="P1611">
        <v>0</v>
      </c>
      <c r="Q1611">
        <v>0</v>
      </c>
      <c r="R1611" t="s">
        <v>45</v>
      </c>
      <c r="S1611">
        <v>0</v>
      </c>
      <c r="T1611">
        <v>0</v>
      </c>
      <c r="U1611">
        <v>0</v>
      </c>
      <c r="V1611">
        <v>1</v>
      </c>
      <c r="W1611">
        <v>0</v>
      </c>
      <c r="X1611">
        <v>0</v>
      </c>
      <c r="Y1611">
        <v>0</v>
      </c>
      <c r="Z1611">
        <v>0</v>
      </c>
      <c r="AA1611">
        <v>59.5</v>
      </c>
      <c r="AB1611">
        <v>57</v>
      </c>
      <c r="AC1611">
        <v>4004</v>
      </c>
      <c r="AD1611">
        <v>8.2950491404351112</v>
      </c>
      <c r="AE1611">
        <f t="shared" si="76"/>
        <v>4004</v>
      </c>
      <c r="AF1611">
        <v>8.2938226006887827</v>
      </c>
      <c r="AG1611">
        <f t="shared" si="77"/>
        <v>3999.0919454330087</v>
      </c>
      <c r="AH1611">
        <v>1.22653974632847E-3</v>
      </c>
      <c r="AJ1611">
        <v>4004</v>
      </c>
      <c r="AK1611">
        <v>0</v>
      </c>
      <c r="AL1611">
        <v>1</v>
      </c>
      <c r="AM1611">
        <v>6.81</v>
      </c>
      <c r="AN1611">
        <v>6.74</v>
      </c>
      <c r="AO1611">
        <v>4.03</v>
      </c>
    </row>
    <row r="1612" spans="1:41" x14ac:dyDescent="0.3">
      <c r="A1612">
        <v>2</v>
      </c>
      <c r="B1612">
        <v>1.2</v>
      </c>
      <c r="C1612">
        <f t="shared" si="75"/>
        <v>1.0409070644037852</v>
      </c>
      <c r="D1612" t="s">
        <v>37</v>
      </c>
      <c r="E1612">
        <v>0</v>
      </c>
      <c r="F1612">
        <v>0</v>
      </c>
      <c r="G1612">
        <v>1</v>
      </c>
      <c r="H1612">
        <v>0</v>
      </c>
      <c r="I1612">
        <v>0</v>
      </c>
      <c r="J1612" t="s">
        <v>35</v>
      </c>
      <c r="K1612">
        <v>0</v>
      </c>
      <c r="L1612">
        <v>0</v>
      </c>
      <c r="M1612">
        <v>0</v>
      </c>
      <c r="N1612">
        <v>0</v>
      </c>
      <c r="O1612">
        <v>0</v>
      </c>
      <c r="P1612">
        <v>0</v>
      </c>
      <c r="Q1612">
        <v>1</v>
      </c>
      <c r="R1612" t="s">
        <v>45</v>
      </c>
      <c r="S1612">
        <v>0</v>
      </c>
      <c r="T1612">
        <v>0</v>
      </c>
      <c r="U1612">
        <v>0</v>
      </c>
      <c r="V1612">
        <v>1</v>
      </c>
      <c r="W1612">
        <v>0</v>
      </c>
      <c r="X1612">
        <v>0</v>
      </c>
      <c r="Y1612">
        <v>0</v>
      </c>
      <c r="Z1612">
        <v>0</v>
      </c>
      <c r="AA1612">
        <v>63.3</v>
      </c>
      <c r="AB1612">
        <v>54</v>
      </c>
      <c r="AC1612">
        <v>4744</v>
      </c>
      <c r="AD1612">
        <v>8.464635940677562</v>
      </c>
      <c r="AE1612">
        <f t="shared" si="76"/>
        <v>4744.0000000000027</v>
      </c>
      <c r="AF1612">
        <v>8.2643637990498462</v>
      </c>
      <c r="AG1612">
        <f t="shared" si="77"/>
        <v>3883.0018223629163</v>
      </c>
      <c r="AH1612">
        <v>0.20027214162771578</v>
      </c>
      <c r="AJ1612">
        <v>4744</v>
      </c>
      <c r="AK1612">
        <v>0</v>
      </c>
      <c r="AL1612">
        <v>1</v>
      </c>
      <c r="AM1612">
        <v>6.78</v>
      </c>
      <c r="AN1612">
        <v>6.72</v>
      </c>
      <c r="AO1612">
        <v>4.2699999999999996</v>
      </c>
    </row>
    <row r="1613" spans="1:41" x14ac:dyDescent="0.3">
      <c r="A1613">
        <v>2</v>
      </c>
      <c r="B1613">
        <v>1.5</v>
      </c>
      <c r="C1613">
        <f t="shared" si="75"/>
        <v>1.0932575062388263</v>
      </c>
      <c r="D1613" t="s">
        <v>37</v>
      </c>
      <c r="E1613">
        <v>0</v>
      </c>
      <c r="F1613">
        <v>0</v>
      </c>
      <c r="G1613">
        <v>1</v>
      </c>
      <c r="H1613">
        <v>0</v>
      </c>
      <c r="I1613">
        <v>0</v>
      </c>
      <c r="J1613" t="s">
        <v>48</v>
      </c>
      <c r="K1613">
        <v>0</v>
      </c>
      <c r="L1613">
        <v>0</v>
      </c>
      <c r="M1613">
        <v>1</v>
      </c>
      <c r="N1613">
        <v>0</v>
      </c>
      <c r="O1613">
        <v>0</v>
      </c>
      <c r="P1613">
        <v>0</v>
      </c>
      <c r="Q1613">
        <v>0</v>
      </c>
      <c r="R1613" t="s">
        <v>45</v>
      </c>
      <c r="S1613">
        <v>0</v>
      </c>
      <c r="T1613">
        <v>0</v>
      </c>
      <c r="U1613">
        <v>0</v>
      </c>
      <c r="V1613">
        <v>1</v>
      </c>
      <c r="W1613">
        <v>0</v>
      </c>
      <c r="X1613">
        <v>0</v>
      </c>
      <c r="Y1613">
        <v>0</v>
      </c>
      <c r="Z1613">
        <v>0</v>
      </c>
      <c r="AA1613">
        <v>62.9</v>
      </c>
      <c r="AB1613">
        <v>55</v>
      </c>
      <c r="AC1613">
        <v>9996</v>
      </c>
      <c r="AD1613">
        <v>9.2099402919548439</v>
      </c>
      <c r="AE1613">
        <f t="shared" si="76"/>
        <v>9996.0000000000091</v>
      </c>
      <c r="AF1613">
        <v>9.1690338292870521</v>
      </c>
      <c r="AG1613">
        <f t="shared" si="77"/>
        <v>9595.3494643740469</v>
      </c>
      <c r="AH1613">
        <v>4.0906462667791743E-2</v>
      </c>
      <c r="AJ1613">
        <v>9996</v>
      </c>
      <c r="AK1613">
        <v>0</v>
      </c>
      <c r="AL1613">
        <v>1</v>
      </c>
      <c r="AM1613">
        <v>7.28</v>
      </c>
      <c r="AN1613">
        <v>7.26</v>
      </c>
      <c r="AO1613">
        <v>4.57</v>
      </c>
    </row>
    <row r="1614" spans="1:41" x14ac:dyDescent="0.3">
      <c r="A1614">
        <v>2</v>
      </c>
      <c r="B1614">
        <v>1.51</v>
      </c>
      <c r="C1614">
        <f t="shared" si="75"/>
        <v>1.0948560705584958</v>
      </c>
      <c r="D1614" t="s">
        <v>52</v>
      </c>
      <c r="E1614">
        <v>0</v>
      </c>
      <c r="F1614">
        <v>0</v>
      </c>
      <c r="G1614">
        <v>0</v>
      </c>
      <c r="H1614">
        <v>0</v>
      </c>
      <c r="I1614">
        <v>1</v>
      </c>
      <c r="J1614" t="s">
        <v>44</v>
      </c>
      <c r="K1614">
        <v>0</v>
      </c>
      <c r="L1614">
        <v>0</v>
      </c>
      <c r="M1614">
        <v>0</v>
      </c>
      <c r="N1614">
        <v>0</v>
      </c>
      <c r="O1614">
        <v>0</v>
      </c>
      <c r="P1614">
        <v>1</v>
      </c>
      <c r="Q1614">
        <v>0</v>
      </c>
      <c r="R1614" t="s">
        <v>50</v>
      </c>
      <c r="S1614">
        <v>0</v>
      </c>
      <c r="T1614">
        <v>1</v>
      </c>
      <c r="U1614">
        <v>0</v>
      </c>
      <c r="V1614">
        <v>0</v>
      </c>
      <c r="W1614">
        <v>0</v>
      </c>
      <c r="X1614">
        <v>0</v>
      </c>
      <c r="Y1614">
        <v>0</v>
      </c>
      <c r="Z1614">
        <v>0</v>
      </c>
      <c r="AA1614">
        <v>62.2</v>
      </c>
      <c r="AB1614">
        <v>62</v>
      </c>
      <c r="AC1614">
        <v>12291</v>
      </c>
      <c r="AD1614">
        <v>9.4166225662149809</v>
      </c>
      <c r="AE1614">
        <f t="shared" si="76"/>
        <v>12291.000000000002</v>
      </c>
      <c r="AF1614">
        <v>9.5351827263072355</v>
      </c>
      <c r="AG1614">
        <f t="shared" si="77"/>
        <v>13838.124767408921</v>
      </c>
      <c r="AH1614">
        <v>-0.11856016009225456</v>
      </c>
      <c r="AJ1614">
        <v>12291</v>
      </c>
      <c r="AK1614">
        <v>0</v>
      </c>
      <c r="AL1614">
        <v>1</v>
      </c>
      <c r="AM1614">
        <v>7.3</v>
      </c>
      <c r="AN1614">
        <v>7.33</v>
      </c>
      <c r="AO1614">
        <v>4.55</v>
      </c>
    </row>
    <row r="1615" spans="1:41" x14ac:dyDescent="0.3">
      <c r="A1615">
        <v>2</v>
      </c>
      <c r="B1615">
        <v>1.1000000000000001</v>
      </c>
      <c r="C1615">
        <f t="shared" si="75"/>
        <v>1.0211798847575535</v>
      </c>
      <c r="D1615" t="s">
        <v>52</v>
      </c>
      <c r="E1615">
        <v>0</v>
      </c>
      <c r="F1615">
        <v>0</v>
      </c>
      <c r="G1615">
        <v>0</v>
      </c>
      <c r="H1615">
        <v>0</v>
      </c>
      <c r="I1615">
        <v>1</v>
      </c>
      <c r="J1615" t="s">
        <v>35</v>
      </c>
      <c r="K1615">
        <v>0</v>
      </c>
      <c r="L1615">
        <v>0</v>
      </c>
      <c r="M1615">
        <v>0</v>
      </c>
      <c r="N1615">
        <v>0</v>
      </c>
      <c r="O1615">
        <v>0</v>
      </c>
      <c r="P1615">
        <v>0</v>
      </c>
      <c r="Q1615">
        <v>1</v>
      </c>
      <c r="R1615" t="s">
        <v>45</v>
      </c>
      <c r="S1615">
        <v>0</v>
      </c>
      <c r="T1615">
        <v>0</v>
      </c>
      <c r="U1615">
        <v>0</v>
      </c>
      <c r="V1615">
        <v>1</v>
      </c>
      <c r="W1615">
        <v>0</v>
      </c>
      <c r="X1615">
        <v>0</v>
      </c>
      <c r="Y1615">
        <v>0</v>
      </c>
      <c r="Z1615">
        <v>0</v>
      </c>
      <c r="AA1615">
        <v>61.9</v>
      </c>
      <c r="AB1615">
        <v>55</v>
      </c>
      <c r="AC1615">
        <v>4217</v>
      </c>
      <c r="AD1615">
        <v>8.3468792537465593</v>
      </c>
      <c r="AE1615">
        <f t="shared" si="76"/>
        <v>4216.9999999999973</v>
      </c>
      <c r="AF1615">
        <v>8.0695205313829863</v>
      </c>
      <c r="AG1615">
        <f t="shared" si="77"/>
        <v>3195.569286517305</v>
      </c>
      <c r="AH1615">
        <v>0.27735872236357295</v>
      </c>
      <c r="AJ1615">
        <v>4217</v>
      </c>
      <c r="AK1615">
        <v>0</v>
      </c>
      <c r="AL1615">
        <v>1</v>
      </c>
      <c r="AM1615">
        <v>6.59</v>
      </c>
      <c r="AN1615">
        <v>6.63</v>
      </c>
      <c r="AO1615">
        <v>4.09</v>
      </c>
    </row>
    <row r="1616" spans="1:41" x14ac:dyDescent="0.3">
      <c r="A1616">
        <v>2</v>
      </c>
      <c r="B1616">
        <v>1.73</v>
      </c>
      <c r="C1616">
        <f t="shared" si="75"/>
        <v>1.1280967241180349</v>
      </c>
      <c r="D1616" t="s">
        <v>46</v>
      </c>
      <c r="E1616">
        <v>0</v>
      </c>
      <c r="F1616">
        <v>0</v>
      </c>
      <c r="G1616">
        <v>0</v>
      </c>
      <c r="H1616">
        <v>1</v>
      </c>
      <c r="I1616">
        <v>0</v>
      </c>
      <c r="J1616" t="s">
        <v>44</v>
      </c>
      <c r="K1616">
        <v>0</v>
      </c>
      <c r="L1616">
        <v>0</v>
      </c>
      <c r="M1616">
        <v>0</v>
      </c>
      <c r="N1616">
        <v>0</v>
      </c>
      <c r="O1616">
        <v>0</v>
      </c>
      <c r="P1616">
        <v>1</v>
      </c>
      <c r="Q1616">
        <v>0</v>
      </c>
      <c r="R1616" t="s">
        <v>41</v>
      </c>
      <c r="S1616">
        <v>0</v>
      </c>
      <c r="T1616">
        <v>0</v>
      </c>
      <c r="U1616">
        <v>0</v>
      </c>
      <c r="V1616">
        <v>0</v>
      </c>
      <c r="W1616">
        <v>1</v>
      </c>
      <c r="X1616">
        <v>0</v>
      </c>
      <c r="Y1616">
        <v>0</v>
      </c>
      <c r="Z1616">
        <v>0</v>
      </c>
      <c r="AA1616">
        <v>62.2</v>
      </c>
      <c r="AB1616">
        <v>59</v>
      </c>
      <c r="AC1616">
        <v>12674</v>
      </c>
      <c r="AD1616">
        <v>9.447307929883463</v>
      </c>
      <c r="AE1616">
        <f t="shared" si="76"/>
        <v>12674.000000000009</v>
      </c>
      <c r="AF1616">
        <v>9.5420464807492653</v>
      </c>
      <c r="AG1616">
        <f t="shared" si="77"/>
        <v>13933.432969625992</v>
      </c>
      <c r="AH1616">
        <v>-9.4738550865802296E-2</v>
      </c>
      <c r="AJ1616">
        <v>12674</v>
      </c>
      <c r="AK1616">
        <v>0</v>
      </c>
      <c r="AL1616">
        <v>1</v>
      </c>
      <c r="AM1616">
        <v>7.65</v>
      </c>
      <c r="AN1616">
        <v>7.62</v>
      </c>
      <c r="AO1616">
        <v>4.75</v>
      </c>
    </row>
    <row r="1617" spans="1:41" x14ac:dyDescent="0.3">
      <c r="A1617">
        <v>2</v>
      </c>
      <c r="B1617">
        <v>1.03</v>
      </c>
      <c r="C1617">
        <f t="shared" si="75"/>
        <v>1.0065211513317971</v>
      </c>
      <c r="D1617" t="s">
        <v>46</v>
      </c>
      <c r="E1617">
        <v>0</v>
      </c>
      <c r="F1617">
        <v>0</v>
      </c>
      <c r="G1617">
        <v>0</v>
      </c>
      <c r="H1617">
        <v>1</v>
      </c>
      <c r="I1617">
        <v>0</v>
      </c>
      <c r="J1617" t="s">
        <v>38</v>
      </c>
      <c r="K1617">
        <v>0</v>
      </c>
      <c r="L1617">
        <v>0</v>
      </c>
      <c r="M1617">
        <v>0</v>
      </c>
      <c r="N1617">
        <v>0</v>
      </c>
      <c r="O1617">
        <v>1</v>
      </c>
      <c r="P1617">
        <v>0</v>
      </c>
      <c r="Q1617">
        <v>0</v>
      </c>
      <c r="R1617" t="s">
        <v>49</v>
      </c>
      <c r="S1617">
        <v>0</v>
      </c>
      <c r="T1617">
        <v>0</v>
      </c>
      <c r="U1617">
        <v>0</v>
      </c>
      <c r="V1617">
        <v>0</v>
      </c>
      <c r="W1617">
        <v>0</v>
      </c>
      <c r="X1617">
        <v>1</v>
      </c>
      <c r="Y1617">
        <v>0</v>
      </c>
      <c r="Z1617">
        <v>0</v>
      </c>
      <c r="AA1617">
        <v>61.6</v>
      </c>
      <c r="AB1617">
        <v>61</v>
      </c>
      <c r="AC1617">
        <v>5364</v>
      </c>
      <c r="AD1617">
        <v>8.5874652444015691</v>
      </c>
      <c r="AE1617">
        <f t="shared" si="76"/>
        <v>5364</v>
      </c>
      <c r="AF1617">
        <v>8.5339433527869808</v>
      </c>
      <c r="AG1617">
        <f t="shared" si="77"/>
        <v>5084.4561593714143</v>
      </c>
      <c r="AH1617">
        <v>5.3521891614588313E-2</v>
      </c>
      <c r="AJ1617">
        <v>5364</v>
      </c>
      <c r="AK1617">
        <v>0</v>
      </c>
      <c r="AL1617">
        <v>1</v>
      </c>
      <c r="AM1617">
        <v>6.51</v>
      </c>
      <c r="AN1617">
        <v>6.44</v>
      </c>
      <c r="AO1617">
        <v>3.99</v>
      </c>
    </row>
    <row r="1618" spans="1:41" x14ac:dyDescent="0.3">
      <c r="A1618">
        <v>2</v>
      </c>
      <c r="B1618">
        <v>1.0900000000000001</v>
      </c>
      <c r="C1618">
        <f t="shared" si="75"/>
        <v>1.0191311753072512</v>
      </c>
      <c r="D1618" t="s">
        <v>37</v>
      </c>
      <c r="E1618">
        <v>0</v>
      </c>
      <c r="F1618">
        <v>0</v>
      </c>
      <c r="G1618">
        <v>1</v>
      </c>
      <c r="H1618">
        <v>0</v>
      </c>
      <c r="I1618">
        <v>0</v>
      </c>
      <c r="J1618" t="s">
        <v>48</v>
      </c>
      <c r="K1618">
        <v>0</v>
      </c>
      <c r="L1618">
        <v>0</v>
      </c>
      <c r="M1618">
        <v>1</v>
      </c>
      <c r="N1618">
        <v>0</v>
      </c>
      <c r="O1618">
        <v>0</v>
      </c>
      <c r="P1618">
        <v>0</v>
      </c>
      <c r="Q1618">
        <v>0</v>
      </c>
      <c r="R1618" t="s">
        <v>41</v>
      </c>
      <c r="S1618">
        <v>0</v>
      </c>
      <c r="T1618">
        <v>0</v>
      </c>
      <c r="U1618">
        <v>0</v>
      </c>
      <c r="V1618">
        <v>0</v>
      </c>
      <c r="W1618">
        <v>1</v>
      </c>
      <c r="X1618">
        <v>0</v>
      </c>
      <c r="Y1618">
        <v>0</v>
      </c>
      <c r="Z1618">
        <v>0</v>
      </c>
      <c r="AA1618">
        <v>60.6</v>
      </c>
      <c r="AB1618">
        <v>57</v>
      </c>
      <c r="AC1618">
        <v>8422</v>
      </c>
      <c r="AD1618">
        <v>9.0386026087218738</v>
      </c>
      <c r="AE1618">
        <f t="shared" si="76"/>
        <v>8422.0000000000055</v>
      </c>
      <c r="AF1618">
        <v>8.94266961484273</v>
      </c>
      <c r="AG1618">
        <f t="shared" si="77"/>
        <v>7651.596629962416</v>
      </c>
      <c r="AH1618">
        <v>9.593299387914378E-2</v>
      </c>
      <c r="AJ1618">
        <v>8422</v>
      </c>
      <c r="AK1618">
        <v>0</v>
      </c>
      <c r="AL1618">
        <v>1</v>
      </c>
      <c r="AM1618">
        <v>6.62</v>
      </c>
      <c r="AN1618">
        <v>6.64</v>
      </c>
      <c r="AO1618">
        <v>4.0199999999999996</v>
      </c>
    </row>
    <row r="1619" spans="1:41" x14ac:dyDescent="0.3">
      <c r="A1619">
        <v>2</v>
      </c>
      <c r="B1619">
        <v>1.61</v>
      </c>
      <c r="C1619">
        <f t="shared" si="75"/>
        <v>1.1104039810031108</v>
      </c>
      <c r="D1619" t="s">
        <v>46</v>
      </c>
      <c r="E1619">
        <v>0</v>
      </c>
      <c r="F1619">
        <v>0</v>
      </c>
      <c r="G1619">
        <v>0</v>
      </c>
      <c r="H1619">
        <v>1</v>
      </c>
      <c r="I1619">
        <v>0</v>
      </c>
      <c r="J1619" t="s">
        <v>38</v>
      </c>
      <c r="K1619">
        <v>0</v>
      </c>
      <c r="L1619">
        <v>0</v>
      </c>
      <c r="M1619">
        <v>0</v>
      </c>
      <c r="N1619">
        <v>0</v>
      </c>
      <c r="O1619">
        <v>1</v>
      </c>
      <c r="P1619">
        <v>0</v>
      </c>
      <c r="Q1619">
        <v>0</v>
      </c>
      <c r="R1619" t="s">
        <v>41</v>
      </c>
      <c r="S1619">
        <v>0</v>
      </c>
      <c r="T1619">
        <v>0</v>
      </c>
      <c r="U1619">
        <v>0</v>
      </c>
      <c r="V1619">
        <v>0</v>
      </c>
      <c r="W1619">
        <v>1</v>
      </c>
      <c r="X1619">
        <v>0</v>
      </c>
      <c r="Y1619">
        <v>0</v>
      </c>
      <c r="Z1619">
        <v>0</v>
      </c>
      <c r="AA1619">
        <v>62.5</v>
      </c>
      <c r="AB1619">
        <v>58</v>
      </c>
      <c r="AC1619">
        <v>12242</v>
      </c>
      <c r="AD1619">
        <v>9.4126279414110154</v>
      </c>
      <c r="AE1619">
        <f t="shared" si="76"/>
        <v>12242.000000000004</v>
      </c>
      <c r="AF1619">
        <v>9.4495378868216431</v>
      </c>
      <c r="AG1619">
        <f t="shared" si="77"/>
        <v>12702.294009721327</v>
      </c>
      <c r="AH1619">
        <v>-3.6909945410627643E-2</v>
      </c>
      <c r="AJ1619">
        <v>12242</v>
      </c>
      <c r="AK1619">
        <v>0</v>
      </c>
      <c r="AL1619">
        <v>1</v>
      </c>
      <c r="AM1619">
        <v>7.57</v>
      </c>
      <c r="AN1619">
        <v>7.46</v>
      </c>
      <c r="AO1619">
        <v>4.7</v>
      </c>
    </row>
    <row r="1620" spans="1:41" x14ac:dyDescent="0.3">
      <c r="A1620">
        <v>2</v>
      </c>
      <c r="B1620">
        <v>1.61</v>
      </c>
      <c r="C1620">
        <f t="shared" si="75"/>
        <v>1.1104039810031108</v>
      </c>
      <c r="D1620" t="s">
        <v>37</v>
      </c>
      <c r="E1620">
        <v>0</v>
      </c>
      <c r="F1620">
        <v>0</v>
      </c>
      <c r="G1620">
        <v>1</v>
      </c>
      <c r="H1620">
        <v>0</v>
      </c>
      <c r="I1620">
        <v>0</v>
      </c>
      <c r="J1620" t="s">
        <v>44</v>
      </c>
      <c r="K1620">
        <v>0</v>
      </c>
      <c r="L1620">
        <v>0</v>
      </c>
      <c r="M1620">
        <v>0</v>
      </c>
      <c r="N1620">
        <v>0</v>
      </c>
      <c r="O1620">
        <v>0</v>
      </c>
      <c r="P1620">
        <v>1</v>
      </c>
      <c r="Q1620">
        <v>0</v>
      </c>
      <c r="R1620" t="s">
        <v>49</v>
      </c>
      <c r="S1620">
        <v>0</v>
      </c>
      <c r="T1620">
        <v>0</v>
      </c>
      <c r="U1620">
        <v>0</v>
      </c>
      <c r="V1620">
        <v>0</v>
      </c>
      <c r="W1620">
        <v>0</v>
      </c>
      <c r="X1620">
        <v>1</v>
      </c>
      <c r="Y1620">
        <v>0</v>
      </c>
      <c r="Z1620">
        <v>0</v>
      </c>
      <c r="AA1620">
        <v>61.7</v>
      </c>
      <c r="AB1620">
        <v>56</v>
      </c>
      <c r="AC1620">
        <v>11826</v>
      </c>
      <c r="AD1620">
        <v>9.3780557763807746</v>
      </c>
      <c r="AE1620">
        <f t="shared" si="76"/>
        <v>11825.999999999993</v>
      </c>
      <c r="AF1620">
        <v>9.3331434877198465</v>
      </c>
      <c r="AG1620">
        <f t="shared" si="77"/>
        <v>11306.617895262989</v>
      </c>
      <c r="AH1620">
        <v>4.4912288660928112E-2</v>
      </c>
      <c r="AJ1620">
        <v>11826</v>
      </c>
      <c r="AK1620">
        <v>0</v>
      </c>
      <c r="AL1620">
        <v>1</v>
      </c>
      <c r="AM1620">
        <v>7.52</v>
      </c>
      <c r="AN1620">
        <v>7.62</v>
      </c>
      <c r="AO1620">
        <v>4.67</v>
      </c>
    </row>
    <row r="1621" spans="1:41" x14ac:dyDescent="0.3">
      <c r="A1621">
        <v>2</v>
      </c>
      <c r="B1621">
        <v>1.07</v>
      </c>
      <c r="C1621">
        <f t="shared" si="75"/>
        <v>1.0149893672259187</v>
      </c>
      <c r="D1621" t="s">
        <v>52</v>
      </c>
      <c r="E1621">
        <v>0</v>
      </c>
      <c r="F1621">
        <v>0</v>
      </c>
      <c r="G1621">
        <v>0</v>
      </c>
      <c r="H1621">
        <v>0</v>
      </c>
      <c r="I1621">
        <v>1</v>
      </c>
      <c r="J1621" t="s">
        <v>44</v>
      </c>
      <c r="K1621">
        <v>0</v>
      </c>
      <c r="L1621">
        <v>0</v>
      </c>
      <c r="M1621">
        <v>0</v>
      </c>
      <c r="N1621">
        <v>0</v>
      </c>
      <c r="O1621">
        <v>0</v>
      </c>
      <c r="P1621">
        <v>1</v>
      </c>
      <c r="Q1621">
        <v>0</v>
      </c>
      <c r="R1621" t="s">
        <v>36</v>
      </c>
      <c r="S1621">
        <v>0</v>
      </c>
      <c r="T1621">
        <v>0</v>
      </c>
      <c r="U1621">
        <v>1</v>
      </c>
      <c r="V1621">
        <v>0</v>
      </c>
      <c r="W1621">
        <v>0</v>
      </c>
      <c r="X1621">
        <v>0</v>
      </c>
      <c r="Y1621">
        <v>0</v>
      </c>
      <c r="Z1621">
        <v>0</v>
      </c>
      <c r="AA1621">
        <v>62.6</v>
      </c>
      <c r="AB1621">
        <v>58</v>
      </c>
      <c r="AC1621">
        <v>4451</v>
      </c>
      <c r="AD1621">
        <v>8.4008840690158539</v>
      </c>
      <c r="AE1621">
        <f t="shared" si="76"/>
        <v>4450.9999999999982</v>
      </c>
      <c r="AF1621">
        <v>8.338038190603239</v>
      </c>
      <c r="AG1621">
        <f t="shared" si="77"/>
        <v>4179.8815617309237</v>
      </c>
      <c r="AH1621">
        <v>6.2845878412614908E-2</v>
      </c>
      <c r="AJ1621">
        <v>4451</v>
      </c>
      <c r="AK1621">
        <v>0</v>
      </c>
      <c r="AL1621">
        <v>1</v>
      </c>
      <c r="AM1621">
        <v>6.49</v>
      </c>
      <c r="AN1621">
        <v>6.57</v>
      </c>
      <c r="AO1621">
        <v>4.09</v>
      </c>
    </row>
    <row r="1622" spans="1:41" x14ac:dyDescent="0.3">
      <c r="A1622">
        <v>2</v>
      </c>
      <c r="B1622">
        <v>1.24</v>
      </c>
      <c r="C1622">
        <f t="shared" si="75"/>
        <v>1.0484396301753314</v>
      </c>
      <c r="D1622" t="s">
        <v>37</v>
      </c>
      <c r="E1622">
        <v>0</v>
      </c>
      <c r="F1622">
        <v>0</v>
      </c>
      <c r="G1622">
        <v>1</v>
      </c>
      <c r="H1622">
        <v>0</v>
      </c>
      <c r="I1622">
        <v>0</v>
      </c>
      <c r="J1622" t="s">
        <v>35</v>
      </c>
      <c r="K1622">
        <v>0</v>
      </c>
      <c r="L1622">
        <v>0</v>
      </c>
      <c r="M1622">
        <v>0</v>
      </c>
      <c r="N1622">
        <v>0</v>
      </c>
      <c r="O1622">
        <v>0</v>
      </c>
      <c r="P1622">
        <v>0</v>
      </c>
      <c r="Q1622">
        <v>1</v>
      </c>
      <c r="R1622" t="s">
        <v>41</v>
      </c>
      <c r="S1622">
        <v>0</v>
      </c>
      <c r="T1622">
        <v>0</v>
      </c>
      <c r="U1622">
        <v>0</v>
      </c>
      <c r="V1622">
        <v>0</v>
      </c>
      <c r="W1622">
        <v>1</v>
      </c>
      <c r="X1622">
        <v>0</v>
      </c>
      <c r="Y1622">
        <v>0</v>
      </c>
      <c r="Z1622">
        <v>0</v>
      </c>
      <c r="AA1622">
        <v>61.6</v>
      </c>
      <c r="AB1622">
        <v>57</v>
      </c>
      <c r="AC1622">
        <v>5866</v>
      </c>
      <c r="AD1622">
        <v>8.6769282495373972</v>
      </c>
      <c r="AE1622">
        <f t="shared" si="76"/>
        <v>5866.0000000000045</v>
      </c>
      <c r="AF1622">
        <v>8.7456892130251962</v>
      </c>
      <c r="AG1622">
        <f t="shared" si="77"/>
        <v>6283.5426272200666</v>
      </c>
      <c r="AH1622">
        <v>-6.8760963487799032E-2</v>
      </c>
      <c r="AJ1622">
        <v>5866</v>
      </c>
      <c r="AK1622">
        <v>0</v>
      </c>
      <c r="AL1622">
        <v>1</v>
      </c>
      <c r="AM1622">
        <v>6.89</v>
      </c>
      <c r="AN1622">
        <v>6.93</v>
      </c>
      <c r="AO1622">
        <v>4.26</v>
      </c>
    </row>
    <row r="1623" spans="1:41" x14ac:dyDescent="0.3">
      <c r="A1623">
        <v>2</v>
      </c>
      <c r="B1623">
        <v>1.01</v>
      </c>
      <c r="C1623">
        <f t="shared" si="75"/>
        <v>1.0021904733436682</v>
      </c>
      <c r="D1623" t="s">
        <v>42</v>
      </c>
      <c r="E1623">
        <v>1</v>
      </c>
      <c r="F1623">
        <v>0</v>
      </c>
      <c r="G1623">
        <v>0</v>
      </c>
      <c r="H1623">
        <v>0</v>
      </c>
      <c r="I1623">
        <v>0</v>
      </c>
      <c r="J1623" t="s">
        <v>40</v>
      </c>
      <c r="K1623">
        <v>0</v>
      </c>
      <c r="L1623">
        <v>1</v>
      </c>
      <c r="M1623">
        <v>0</v>
      </c>
      <c r="N1623">
        <v>0</v>
      </c>
      <c r="O1623">
        <v>0</v>
      </c>
      <c r="P1623">
        <v>0</v>
      </c>
      <c r="Q1623">
        <v>0</v>
      </c>
      <c r="R1623" t="s">
        <v>36</v>
      </c>
      <c r="S1623">
        <v>0</v>
      </c>
      <c r="T1623">
        <v>0</v>
      </c>
      <c r="U1623">
        <v>1</v>
      </c>
      <c r="V1623">
        <v>0</v>
      </c>
      <c r="W1623">
        <v>0</v>
      </c>
      <c r="X1623">
        <v>0</v>
      </c>
      <c r="Y1623">
        <v>0</v>
      </c>
      <c r="Z1623">
        <v>0</v>
      </c>
      <c r="AA1623">
        <v>65.099999999999994</v>
      </c>
      <c r="AB1623">
        <v>61</v>
      </c>
      <c r="AC1623">
        <v>4480</v>
      </c>
      <c r="AD1623">
        <v>8.4073783254090309</v>
      </c>
      <c r="AE1623">
        <f t="shared" si="76"/>
        <v>4480</v>
      </c>
      <c r="AF1623">
        <v>8.457266265062513</v>
      </c>
      <c r="AG1623">
        <f t="shared" si="77"/>
        <v>4709.1667713355464</v>
      </c>
      <c r="AH1623">
        <v>-4.988793965348215E-2</v>
      </c>
      <c r="AJ1623">
        <v>4480</v>
      </c>
      <c r="AK1623">
        <v>0</v>
      </c>
      <c r="AL1623">
        <v>1</v>
      </c>
      <c r="AM1623">
        <v>6.27</v>
      </c>
      <c r="AN1623">
        <v>6.24</v>
      </c>
      <c r="AO1623">
        <v>4.07</v>
      </c>
    </row>
    <row r="1624" spans="1:41" x14ac:dyDescent="0.3">
      <c r="A1624">
        <v>2</v>
      </c>
      <c r="B1624">
        <v>1.54</v>
      </c>
      <c r="C1624">
        <f t="shared" si="75"/>
        <v>1.09960272268227</v>
      </c>
      <c r="D1624" t="s">
        <v>46</v>
      </c>
      <c r="E1624">
        <v>0</v>
      </c>
      <c r="F1624">
        <v>0</v>
      </c>
      <c r="G1624">
        <v>0</v>
      </c>
      <c r="H1624">
        <v>1</v>
      </c>
      <c r="I1624">
        <v>0</v>
      </c>
      <c r="J1624" t="s">
        <v>48</v>
      </c>
      <c r="K1624">
        <v>0</v>
      </c>
      <c r="L1624">
        <v>0</v>
      </c>
      <c r="M1624">
        <v>1</v>
      </c>
      <c r="N1624">
        <v>0</v>
      </c>
      <c r="O1624">
        <v>0</v>
      </c>
      <c r="P1624">
        <v>0</v>
      </c>
      <c r="Q1624">
        <v>0</v>
      </c>
      <c r="R1624" t="s">
        <v>49</v>
      </c>
      <c r="S1624">
        <v>0</v>
      </c>
      <c r="T1624">
        <v>0</v>
      </c>
      <c r="U1624">
        <v>0</v>
      </c>
      <c r="V1624">
        <v>0</v>
      </c>
      <c r="W1624">
        <v>0</v>
      </c>
      <c r="X1624">
        <v>1</v>
      </c>
      <c r="Y1624">
        <v>0</v>
      </c>
      <c r="Z1624">
        <v>0</v>
      </c>
      <c r="AA1624">
        <v>62.4</v>
      </c>
      <c r="AB1624">
        <v>59</v>
      </c>
      <c r="AC1624">
        <v>14578</v>
      </c>
      <c r="AD1624">
        <v>9.5872688219421587</v>
      </c>
      <c r="AE1624">
        <f t="shared" si="76"/>
        <v>14578.000000000005</v>
      </c>
      <c r="AF1624">
        <v>9.4687490656955458</v>
      </c>
      <c r="AG1624">
        <f t="shared" si="77"/>
        <v>12948.679148819314</v>
      </c>
      <c r="AH1624">
        <v>0.11851975624661293</v>
      </c>
      <c r="AJ1624">
        <v>14578</v>
      </c>
      <c r="AK1624">
        <v>0</v>
      </c>
      <c r="AL1624">
        <v>1</v>
      </c>
      <c r="AM1624">
        <v>7.43</v>
      </c>
      <c r="AN1624">
        <v>7.38</v>
      </c>
      <c r="AO1624">
        <v>4.62</v>
      </c>
    </row>
    <row r="1625" spans="1:41" x14ac:dyDescent="0.3">
      <c r="A1625">
        <v>2</v>
      </c>
      <c r="B1625">
        <v>1.01</v>
      </c>
      <c r="C1625">
        <f t="shared" si="75"/>
        <v>1.0021904733436682</v>
      </c>
      <c r="D1625" t="s">
        <v>42</v>
      </c>
      <c r="E1625">
        <v>1</v>
      </c>
      <c r="F1625">
        <v>0</v>
      </c>
      <c r="G1625">
        <v>0</v>
      </c>
      <c r="H1625">
        <v>0</v>
      </c>
      <c r="I1625">
        <v>0</v>
      </c>
      <c r="J1625" t="s">
        <v>47</v>
      </c>
      <c r="K1625">
        <v>0</v>
      </c>
      <c r="L1625">
        <v>0</v>
      </c>
      <c r="M1625">
        <v>0</v>
      </c>
      <c r="N1625">
        <v>1</v>
      </c>
      <c r="O1625">
        <v>0</v>
      </c>
      <c r="P1625">
        <v>0</v>
      </c>
      <c r="Q1625">
        <v>0</v>
      </c>
      <c r="R1625" t="s">
        <v>53</v>
      </c>
      <c r="S1625">
        <v>1</v>
      </c>
      <c r="T1625">
        <v>0</v>
      </c>
      <c r="U1625">
        <v>0</v>
      </c>
      <c r="V1625">
        <v>0</v>
      </c>
      <c r="W1625">
        <v>0</v>
      </c>
      <c r="X1625">
        <v>0</v>
      </c>
      <c r="Y1625">
        <v>0</v>
      </c>
      <c r="Z1625">
        <v>0</v>
      </c>
      <c r="AA1625">
        <v>64.5</v>
      </c>
      <c r="AB1625">
        <v>56</v>
      </c>
      <c r="AC1625">
        <v>2287</v>
      </c>
      <c r="AD1625">
        <v>7.7349961940227807</v>
      </c>
      <c r="AE1625">
        <f t="shared" si="76"/>
        <v>2286.9999999999991</v>
      </c>
      <c r="AF1625">
        <v>7.7326064854674197</v>
      </c>
      <c r="AG1625">
        <f t="shared" si="77"/>
        <v>2281.5412615286727</v>
      </c>
      <c r="AH1625">
        <v>2.3897085553610253E-3</v>
      </c>
      <c r="AJ1625">
        <v>2287</v>
      </c>
      <c r="AK1625">
        <v>0</v>
      </c>
      <c r="AL1625">
        <v>1</v>
      </c>
      <c r="AM1625">
        <v>6.32</v>
      </c>
      <c r="AN1625">
        <v>6.26</v>
      </c>
      <c r="AO1625">
        <v>4.0599999999999996</v>
      </c>
    </row>
    <row r="1626" spans="1:41" x14ac:dyDescent="0.3">
      <c r="A1626">
        <v>2</v>
      </c>
      <c r="B1626">
        <v>1.0900000000000001</v>
      </c>
      <c r="C1626">
        <f t="shared" si="75"/>
        <v>1.0191311753072512</v>
      </c>
      <c r="D1626" t="s">
        <v>46</v>
      </c>
      <c r="E1626">
        <v>0</v>
      </c>
      <c r="F1626">
        <v>0</v>
      </c>
      <c r="G1626">
        <v>0</v>
      </c>
      <c r="H1626">
        <v>1</v>
      </c>
      <c r="I1626">
        <v>0</v>
      </c>
      <c r="J1626" t="s">
        <v>38</v>
      </c>
      <c r="K1626">
        <v>0</v>
      </c>
      <c r="L1626">
        <v>0</v>
      </c>
      <c r="M1626">
        <v>0</v>
      </c>
      <c r="N1626">
        <v>0</v>
      </c>
      <c r="O1626">
        <v>1</v>
      </c>
      <c r="P1626">
        <v>0</v>
      </c>
      <c r="Q1626">
        <v>0</v>
      </c>
      <c r="R1626" t="s">
        <v>36</v>
      </c>
      <c r="S1626">
        <v>0</v>
      </c>
      <c r="T1626">
        <v>0</v>
      </c>
      <c r="U1626">
        <v>1</v>
      </c>
      <c r="V1626">
        <v>0</v>
      </c>
      <c r="W1626">
        <v>0</v>
      </c>
      <c r="X1626">
        <v>0</v>
      </c>
      <c r="Y1626">
        <v>0</v>
      </c>
      <c r="Z1626">
        <v>0</v>
      </c>
      <c r="AA1626">
        <v>59.5</v>
      </c>
      <c r="AB1626">
        <v>58</v>
      </c>
      <c r="AC1626">
        <v>5706</v>
      </c>
      <c r="AD1626">
        <v>8.6492735317734457</v>
      </c>
      <c r="AE1626">
        <f t="shared" si="76"/>
        <v>5706.0000000000027</v>
      </c>
      <c r="AF1626">
        <v>8.4996898611397906</v>
      </c>
      <c r="AG1626">
        <f t="shared" si="77"/>
        <v>4913.2448158346324</v>
      </c>
      <c r="AH1626">
        <v>0.14958367063365507</v>
      </c>
      <c r="AJ1626">
        <v>5706</v>
      </c>
      <c r="AK1626">
        <v>0</v>
      </c>
      <c r="AL1626">
        <v>1</v>
      </c>
      <c r="AM1626">
        <v>6.73</v>
      </c>
      <c r="AN1626">
        <v>6.71</v>
      </c>
      <c r="AO1626">
        <v>4</v>
      </c>
    </row>
    <row r="1627" spans="1:41" x14ac:dyDescent="0.3">
      <c r="A1627">
        <v>2</v>
      </c>
      <c r="B1627">
        <v>1.53</v>
      </c>
      <c r="C1627">
        <f t="shared" si="75"/>
        <v>1.0980285834290671</v>
      </c>
      <c r="D1627" t="s">
        <v>37</v>
      </c>
      <c r="E1627">
        <v>0</v>
      </c>
      <c r="F1627">
        <v>0</v>
      </c>
      <c r="G1627">
        <v>1</v>
      </c>
      <c r="H1627">
        <v>0</v>
      </c>
      <c r="I1627">
        <v>0</v>
      </c>
      <c r="J1627" t="s">
        <v>44</v>
      </c>
      <c r="K1627">
        <v>0</v>
      </c>
      <c r="L1627">
        <v>0</v>
      </c>
      <c r="M1627">
        <v>0</v>
      </c>
      <c r="N1627">
        <v>0</v>
      </c>
      <c r="O1627">
        <v>0</v>
      </c>
      <c r="P1627">
        <v>1</v>
      </c>
      <c r="Q1627">
        <v>0</v>
      </c>
      <c r="R1627" t="s">
        <v>49</v>
      </c>
      <c r="S1627">
        <v>0</v>
      </c>
      <c r="T1627">
        <v>0</v>
      </c>
      <c r="U1627">
        <v>0</v>
      </c>
      <c r="V1627">
        <v>0</v>
      </c>
      <c r="W1627">
        <v>0</v>
      </c>
      <c r="X1627">
        <v>1</v>
      </c>
      <c r="Y1627">
        <v>0</v>
      </c>
      <c r="Z1627">
        <v>0</v>
      </c>
      <c r="AA1627">
        <v>62.3</v>
      </c>
      <c r="AB1627">
        <v>57</v>
      </c>
      <c r="AC1627">
        <v>9189</v>
      </c>
      <c r="AD1627">
        <v>9.1257623955008853</v>
      </c>
      <c r="AE1627">
        <f t="shared" si="76"/>
        <v>9189.0000000000036</v>
      </c>
      <c r="AF1627">
        <v>9.2818602794694769</v>
      </c>
      <c r="AG1627">
        <f t="shared" si="77"/>
        <v>10741.395339140385</v>
      </c>
      <c r="AH1627">
        <v>-0.15609788396859159</v>
      </c>
      <c r="AJ1627">
        <v>9189</v>
      </c>
      <c r="AK1627">
        <v>0</v>
      </c>
      <c r="AL1627">
        <v>1</v>
      </c>
      <c r="AM1627">
        <v>7.3</v>
      </c>
      <c r="AN1627">
        <v>7.35</v>
      </c>
      <c r="AO1627">
        <v>4.5599999999999996</v>
      </c>
    </row>
    <row r="1628" spans="1:41" x14ac:dyDescent="0.3">
      <c r="A1628">
        <v>2</v>
      </c>
      <c r="B1628">
        <v>1.05</v>
      </c>
      <c r="C1628">
        <f t="shared" si="75"/>
        <v>1.010786718750355</v>
      </c>
      <c r="D1628" t="s">
        <v>37</v>
      </c>
      <c r="E1628">
        <v>0</v>
      </c>
      <c r="F1628">
        <v>0</v>
      </c>
      <c r="G1628">
        <v>1</v>
      </c>
      <c r="H1628">
        <v>0</v>
      </c>
      <c r="I1628">
        <v>0</v>
      </c>
      <c r="J1628" t="s">
        <v>47</v>
      </c>
      <c r="K1628">
        <v>0</v>
      </c>
      <c r="L1628">
        <v>0</v>
      </c>
      <c r="M1628">
        <v>0</v>
      </c>
      <c r="N1628">
        <v>1</v>
      </c>
      <c r="O1628">
        <v>0</v>
      </c>
      <c r="P1628">
        <v>0</v>
      </c>
      <c r="Q1628">
        <v>0</v>
      </c>
      <c r="R1628" t="s">
        <v>49</v>
      </c>
      <c r="S1628">
        <v>0</v>
      </c>
      <c r="T1628">
        <v>0</v>
      </c>
      <c r="U1628">
        <v>0</v>
      </c>
      <c r="V1628">
        <v>0</v>
      </c>
      <c r="W1628">
        <v>0</v>
      </c>
      <c r="X1628">
        <v>1</v>
      </c>
      <c r="Y1628">
        <v>0</v>
      </c>
      <c r="Z1628">
        <v>0</v>
      </c>
      <c r="AA1628">
        <v>61.6</v>
      </c>
      <c r="AB1628">
        <v>59</v>
      </c>
      <c r="AC1628">
        <v>6981</v>
      </c>
      <c r="AD1628">
        <v>8.8509474519704021</v>
      </c>
      <c r="AE1628">
        <f t="shared" si="76"/>
        <v>6981.0000000000045</v>
      </c>
      <c r="AF1628">
        <v>8.7219623719459261</v>
      </c>
      <c r="AG1628">
        <f t="shared" si="77"/>
        <v>6136.2088048759251</v>
      </c>
      <c r="AH1628">
        <v>0.12898508002447606</v>
      </c>
      <c r="AJ1628">
        <v>6981</v>
      </c>
      <c r="AK1628">
        <v>0</v>
      </c>
      <c r="AL1628">
        <v>1</v>
      </c>
      <c r="AM1628">
        <v>6.51</v>
      </c>
      <c r="AN1628">
        <v>6.54</v>
      </c>
      <c r="AO1628">
        <v>4.0199999999999996</v>
      </c>
    </row>
    <row r="1629" spans="1:41" x14ac:dyDescent="0.3">
      <c r="A1629">
        <v>2</v>
      </c>
      <c r="B1629">
        <v>1.1399999999999999</v>
      </c>
      <c r="C1629">
        <f t="shared" si="75"/>
        <v>1.0292322283358535</v>
      </c>
      <c r="D1629" t="s">
        <v>37</v>
      </c>
      <c r="E1629">
        <v>0</v>
      </c>
      <c r="F1629">
        <v>0</v>
      </c>
      <c r="G1629">
        <v>1</v>
      </c>
      <c r="H1629">
        <v>0</v>
      </c>
      <c r="I1629">
        <v>0</v>
      </c>
      <c r="J1629" t="s">
        <v>38</v>
      </c>
      <c r="K1629">
        <v>0</v>
      </c>
      <c r="L1629">
        <v>0</v>
      </c>
      <c r="M1629">
        <v>0</v>
      </c>
      <c r="N1629">
        <v>0</v>
      </c>
      <c r="O1629">
        <v>1</v>
      </c>
      <c r="P1629">
        <v>0</v>
      </c>
      <c r="Q1629">
        <v>0</v>
      </c>
      <c r="R1629" t="s">
        <v>36</v>
      </c>
      <c r="S1629">
        <v>0</v>
      </c>
      <c r="T1629">
        <v>0</v>
      </c>
      <c r="U1629">
        <v>1</v>
      </c>
      <c r="V1629">
        <v>0</v>
      </c>
      <c r="W1629">
        <v>0</v>
      </c>
      <c r="X1629">
        <v>0</v>
      </c>
      <c r="Y1629">
        <v>0</v>
      </c>
      <c r="Z1629">
        <v>0</v>
      </c>
      <c r="AA1629">
        <v>61.6</v>
      </c>
      <c r="AB1629">
        <v>57</v>
      </c>
      <c r="AC1629">
        <v>5146</v>
      </c>
      <c r="AD1629">
        <v>8.545974992841689</v>
      </c>
      <c r="AE1629">
        <f t="shared" si="76"/>
        <v>5145.9999999999982</v>
      </c>
      <c r="AF1629">
        <v>8.6581451779132994</v>
      </c>
      <c r="AG1629">
        <f t="shared" si="77"/>
        <v>5756.8468269059576</v>
      </c>
      <c r="AH1629">
        <v>-0.11217018507161036</v>
      </c>
      <c r="AJ1629">
        <v>5146</v>
      </c>
      <c r="AK1629">
        <v>0</v>
      </c>
      <c r="AL1629">
        <v>1</v>
      </c>
      <c r="AM1629">
        <v>6.68</v>
      </c>
      <c r="AN1629">
        <v>6.73</v>
      </c>
      <c r="AO1629">
        <v>4.13</v>
      </c>
    </row>
    <row r="1630" spans="1:41" x14ac:dyDescent="0.3">
      <c r="A1630">
        <v>2</v>
      </c>
      <c r="B1630">
        <v>1.7</v>
      </c>
      <c r="C1630">
        <f t="shared" si="75"/>
        <v>1.1237655591061944</v>
      </c>
      <c r="D1630" t="s">
        <v>37</v>
      </c>
      <c r="E1630">
        <v>0</v>
      </c>
      <c r="F1630">
        <v>0</v>
      </c>
      <c r="G1630">
        <v>1</v>
      </c>
      <c r="H1630">
        <v>0</v>
      </c>
      <c r="I1630">
        <v>0</v>
      </c>
      <c r="J1630" t="s">
        <v>44</v>
      </c>
      <c r="K1630">
        <v>0</v>
      </c>
      <c r="L1630">
        <v>0</v>
      </c>
      <c r="M1630">
        <v>0</v>
      </c>
      <c r="N1630">
        <v>0</v>
      </c>
      <c r="O1630">
        <v>0</v>
      </c>
      <c r="P1630">
        <v>1</v>
      </c>
      <c r="Q1630">
        <v>0</v>
      </c>
      <c r="R1630" t="s">
        <v>49</v>
      </c>
      <c r="S1630">
        <v>0</v>
      </c>
      <c r="T1630">
        <v>0</v>
      </c>
      <c r="U1630">
        <v>0</v>
      </c>
      <c r="V1630">
        <v>0</v>
      </c>
      <c r="W1630">
        <v>0</v>
      </c>
      <c r="X1630">
        <v>1</v>
      </c>
      <c r="Y1630">
        <v>0</v>
      </c>
      <c r="Z1630">
        <v>0</v>
      </c>
      <c r="AA1630">
        <v>61.1</v>
      </c>
      <c r="AB1630">
        <v>57</v>
      </c>
      <c r="AC1630">
        <v>10662</v>
      </c>
      <c r="AD1630">
        <v>9.2744412973827064</v>
      </c>
      <c r="AE1630">
        <f t="shared" si="76"/>
        <v>10662</v>
      </c>
      <c r="AF1630">
        <v>9.4532925190924413</v>
      </c>
      <c r="AG1630">
        <f t="shared" si="77"/>
        <v>12750.076098676927</v>
      </c>
      <c r="AH1630">
        <v>-0.17885122170973489</v>
      </c>
      <c r="AJ1630">
        <v>10662</v>
      </c>
      <c r="AK1630">
        <v>0</v>
      </c>
      <c r="AL1630">
        <v>1</v>
      </c>
      <c r="AM1630">
        <v>7.7</v>
      </c>
      <c r="AN1630">
        <v>7.66</v>
      </c>
      <c r="AO1630">
        <v>4.6900000000000004</v>
      </c>
    </row>
    <row r="1631" spans="1:41" x14ac:dyDescent="0.3">
      <c r="A1631">
        <v>2</v>
      </c>
      <c r="B1631">
        <v>1.51</v>
      </c>
      <c r="C1631">
        <f t="shared" si="75"/>
        <v>1.0948560705584958</v>
      </c>
      <c r="D1631" t="s">
        <v>52</v>
      </c>
      <c r="E1631">
        <v>0</v>
      </c>
      <c r="F1631">
        <v>0</v>
      </c>
      <c r="G1631">
        <v>0</v>
      </c>
      <c r="H1631">
        <v>0</v>
      </c>
      <c r="I1631">
        <v>1</v>
      </c>
      <c r="J1631" t="s">
        <v>48</v>
      </c>
      <c r="K1631">
        <v>0</v>
      </c>
      <c r="L1631">
        <v>0</v>
      </c>
      <c r="M1631">
        <v>1</v>
      </c>
      <c r="N1631">
        <v>0</v>
      </c>
      <c r="O1631">
        <v>0</v>
      </c>
      <c r="P1631">
        <v>0</v>
      </c>
      <c r="Q1631">
        <v>0</v>
      </c>
      <c r="R1631" t="s">
        <v>49</v>
      </c>
      <c r="S1631">
        <v>0</v>
      </c>
      <c r="T1631">
        <v>0</v>
      </c>
      <c r="U1631">
        <v>0</v>
      </c>
      <c r="V1631">
        <v>0</v>
      </c>
      <c r="W1631">
        <v>0</v>
      </c>
      <c r="X1631">
        <v>1</v>
      </c>
      <c r="Y1631">
        <v>0</v>
      </c>
      <c r="Z1631">
        <v>0</v>
      </c>
      <c r="AA1631">
        <v>62.5</v>
      </c>
      <c r="AB1631">
        <v>58</v>
      </c>
      <c r="AC1631">
        <v>14165</v>
      </c>
      <c r="AD1631">
        <v>9.5585294122646172</v>
      </c>
      <c r="AE1631">
        <f t="shared" si="76"/>
        <v>14165.000000000004</v>
      </c>
      <c r="AF1631">
        <v>9.507912517578653</v>
      </c>
      <c r="AG1631">
        <f t="shared" si="77"/>
        <v>13465.855220721465</v>
      </c>
      <c r="AH1631">
        <v>5.0616894685964198E-2</v>
      </c>
      <c r="AJ1631">
        <v>14165</v>
      </c>
      <c r="AK1631">
        <v>0</v>
      </c>
      <c r="AL1631">
        <v>1</v>
      </c>
      <c r="AM1631">
        <v>7.22</v>
      </c>
      <c r="AN1631">
        <v>7.33</v>
      </c>
      <c r="AO1631">
        <v>4.55</v>
      </c>
    </row>
    <row r="1632" spans="1:41" x14ac:dyDescent="0.3">
      <c r="A1632">
        <v>2</v>
      </c>
      <c r="B1632">
        <v>1.62</v>
      </c>
      <c r="C1632">
        <f t="shared" si="75"/>
        <v>1.111916952703415</v>
      </c>
      <c r="D1632" t="s">
        <v>37</v>
      </c>
      <c r="E1632">
        <v>0</v>
      </c>
      <c r="F1632">
        <v>0</v>
      </c>
      <c r="G1632">
        <v>1</v>
      </c>
      <c r="H1632">
        <v>0</v>
      </c>
      <c r="I1632">
        <v>0</v>
      </c>
      <c r="J1632" t="s">
        <v>44</v>
      </c>
      <c r="K1632">
        <v>0</v>
      </c>
      <c r="L1632">
        <v>0</v>
      </c>
      <c r="M1632">
        <v>0</v>
      </c>
      <c r="N1632">
        <v>0</v>
      </c>
      <c r="O1632">
        <v>0</v>
      </c>
      <c r="P1632">
        <v>1</v>
      </c>
      <c r="Q1632">
        <v>0</v>
      </c>
      <c r="R1632" t="s">
        <v>43</v>
      </c>
      <c r="S1632">
        <v>0</v>
      </c>
      <c r="T1632">
        <v>0</v>
      </c>
      <c r="U1632">
        <v>0</v>
      </c>
      <c r="V1632">
        <v>0</v>
      </c>
      <c r="W1632">
        <v>0</v>
      </c>
      <c r="X1632">
        <v>0</v>
      </c>
      <c r="Y1632">
        <v>1</v>
      </c>
      <c r="Z1632">
        <v>0</v>
      </c>
      <c r="AA1632">
        <v>61.5</v>
      </c>
      <c r="AB1632">
        <v>58</v>
      </c>
      <c r="AC1632">
        <v>12186</v>
      </c>
      <c r="AD1632">
        <v>9.4080430308084395</v>
      </c>
      <c r="AE1632">
        <f t="shared" si="76"/>
        <v>12185.999999999998</v>
      </c>
      <c r="AF1632">
        <v>9.635257653331605</v>
      </c>
      <c r="AG1632">
        <f t="shared" si="77"/>
        <v>15294.638992499757</v>
      </c>
      <c r="AH1632">
        <v>-0.22721462252316549</v>
      </c>
      <c r="AJ1632">
        <v>12186</v>
      </c>
      <c r="AK1632">
        <v>0</v>
      </c>
      <c r="AL1632">
        <v>1</v>
      </c>
      <c r="AM1632">
        <v>7.54</v>
      </c>
      <c r="AN1632">
        <v>7.56</v>
      </c>
      <c r="AO1632">
        <v>4.6399999999999997</v>
      </c>
    </row>
    <row r="1633" spans="1:41" x14ac:dyDescent="0.3">
      <c r="A1633">
        <v>2</v>
      </c>
      <c r="B1633">
        <v>1.02</v>
      </c>
      <c r="C1633">
        <f t="shared" si="75"/>
        <v>1.0043640927805335</v>
      </c>
      <c r="D1633" t="s">
        <v>46</v>
      </c>
      <c r="E1633">
        <v>0</v>
      </c>
      <c r="F1633">
        <v>0</v>
      </c>
      <c r="G1633">
        <v>0</v>
      </c>
      <c r="H1633">
        <v>1</v>
      </c>
      <c r="I1633">
        <v>0</v>
      </c>
      <c r="J1633" t="s">
        <v>47</v>
      </c>
      <c r="K1633">
        <v>0</v>
      </c>
      <c r="L1633">
        <v>0</v>
      </c>
      <c r="M1633">
        <v>0</v>
      </c>
      <c r="N1633">
        <v>1</v>
      </c>
      <c r="O1633">
        <v>0</v>
      </c>
      <c r="P1633">
        <v>0</v>
      </c>
      <c r="Q1633">
        <v>0</v>
      </c>
      <c r="R1633" t="s">
        <v>43</v>
      </c>
      <c r="S1633">
        <v>0</v>
      </c>
      <c r="T1633">
        <v>0</v>
      </c>
      <c r="U1633">
        <v>0</v>
      </c>
      <c r="V1633">
        <v>0</v>
      </c>
      <c r="W1633">
        <v>0</v>
      </c>
      <c r="X1633">
        <v>0</v>
      </c>
      <c r="Y1633">
        <v>1</v>
      </c>
      <c r="Z1633">
        <v>0</v>
      </c>
      <c r="AA1633">
        <v>62.1</v>
      </c>
      <c r="AB1633">
        <v>59</v>
      </c>
      <c r="AC1633">
        <v>8005</v>
      </c>
      <c r="AD1633">
        <v>8.987821625430815</v>
      </c>
      <c r="AE1633">
        <f t="shared" si="76"/>
        <v>8004.9999999999991</v>
      </c>
      <c r="AF1633">
        <v>8.9335059349564165</v>
      </c>
      <c r="AG1633">
        <f t="shared" si="77"/>
        <v>7581.8001326235699</v>
      </c>
      <c r="AH1633">
        <v>5.4315690474398437E-2</v>
      </c>
      <c r="AJ1633">
        <v>8005</v>
      </c>
      <c r="AK1633">
        <v>0</v>
      </c>
      <c r="AL1633">
        <v>1</v>
      </c>
      <c r="AM1633">
        <v>6.39</v>
      </c>
      <c r="AN1633">
        <v>6.36</v>
      </c>
      <c r="AO1633">
        <v>3.96</v>
      </c>
    </row>
    <row r="1634" spans="1:41" x14ac:dyDescent="0.3">
      <c r="A1634">
        <v>2</v>
      </c>
      <c r="B1634">
        <v>1.1000000000000001</v>
      </c>
      <c r="C1634">
        <f t="shared" si="75"/>
        <v>1.0211798847575535</v>
      </c>
      <c r="D1634" t="s">
        <v>46</v>
      </c>
      <c r="E1634">
        <v>0</v>
      </c>
      <c r="F1634">
        <v>0</v>
      </c>
      <c r="G1634">
        <v>0</v>
      </c>
      <c r="H1634">
        <v>1</v>
      </c>
      <c r="I1634">
        <v>0</v>
      </c>
      <c r="J1634" t="s">
        <v>47</v>
      </c>
      <c r="K1634">
        <v>0</v>
      </c>
      <c r="L1634">
        <v>0</v>
      </c>
      <c r="M1634">
        <v>0</v>
      </c>
      <c r="N1634">
        <v>1</v>
      </c>
      <c r="O1634">
        <v>0</v>
      </c>
      <c r="P1634">
        <v>0</v>
      </c>
      <c r="Q1634">
        <v>0</v>
      </c>
      <c r="R1634" t="s">
        <v>49</v>
      </c>
      <c r="S1634">
        <v>0</v>
      </c>
      <c r="T1634">
        <v>0</v>
      </c>
      <c r="U1634">
        <v>0</v>
      </c>
      <c r="V1634">
        <v>0</v>
      </c>
      <c r="W1634">
        <v>0</v>
      </c>
      <c r="X1634">
        <v>1</v>
      </c>
      <c r="Y1634">
        <v>0</v>
      </c>
      <c r="Z1634">
        <v>0</v>
      </c>
      <c r="AA1634">
        <v>60.5</v>
      </c>
      <c r="AB1634">
        <v>60</v>
      </c>
      <c r="AC1634">
        <v>6284</v>
      </c>
      <c r="AD1634">
        <v>8.745761999375512</v>
      </c>
      <c r="AE1634">
        <f t="shared" si="76"/>
        <v>6284.0000000000018</v>
      </c>
      <c r="AF1634">
        <v>8.7806490080189654</v>
      </c>
      <c r="AG1634">
        <f t="shared" si="77"/>
        <v>6507.0989626180826</v>
      </c>
      <c r="AH1634">
        <v>-3.4887008643453399E-2</v>
      </c>
      <c r="AJ1634">
        <v>6284</v>
      </c>
      <c r="AK1634">
        <v>0</v>
      </c>
      <c r="AL1634">
        <v>1</v>
      </c>
      <c r="AM1634">
        <v>6.67</v>
      </c>
      <c r="AN1634">
        <v>6.58</v>
      </c>
      <c r="AO1634">
        <v>4.01</v>
      </c>
    </row>
    <row r="1635" spans="1:41" x14ac:dyDescent="0.3">
      <c r="A1635">
        <v>2</v>
      </c>
      <c r="B1635">
        <v>1.17</v>
      </c>
      <c r="C1635">
        <f t="shared" si="75"/>
        <v>1.0351280349821694</v>
      </c>
      <c r="D1635" t="s">
        <v>37</v>
      </c>
      <c r="E1635">
        <v>0</v>
      </c>
      <c r="F1635">
        <v>0</v>
      </c>
      <c r="G1635">
        <v>1</v>
      </c>
      <c r="H1635">
        <v>0</v>
      </c>
      <c r="I1635">
        <v>0</v>
      </c>
      <c r="J1635" t="s">
        <v>35</v>
      </c>
      <c r="K1635">
        <v>0</v>
      </c>
      <c r="L1635">
        <v>0</v>
      </c>
      <c r="M1635">
        <v>0</v>
      </c>
      <c r="N1635">
        <v>0</v>
      </c>
      <c r="O1635">
        <v>0</v>
      </c>
      <c r="P1635">
        <v>0</v>
      </c>
      <c r="Q1635">
        <v>1</v>
      </c>
      <c r="R1635" t="s">
        <v>36</v>
      </c>
      <c r="S1635">
        <v>0</v>
      </c>
      <c r="T1635">
        <v>0</v>
      </c>
      <c r="U1635">
        <v>1</v>
      </c>
      <c r="V1635">
        <v>0</v>
      </c>
      <c r="W1635">
        <v>0</v>
      </c>
      <c r="X1635">
        <v>0</v>
      </c>
      <c r="Y1635">
        <v>0</v>
      </c>
      <c r="Z1635">
        <v>0</v>
      </c>
      <c r="AA1635">
        <v>62.3</v>
      </c>
      <c r="AB1635">
        <v>55</v>
      </c>
      <c r="AC1635">
        <v>4883</v>
      </c>
      <c r="AD1635">
        <v>8.4935150640616595</v>
      </c>
      <c r="AE1635">
        <f t="shared" si="76"/>
        <v>4882.9999999999964</v>
      </c>
      <c r="AF1635">
        <v>8.4113948067961619</v>
      </c>
      <c r="AG1635">
        <f t="shared" si="77"/>
        <v>4498.0300209976849</v>
      </c>
      <c r="AH1635">
        <v>8.2120257265497543E-2</v>
      </c>
      <c r="AJ1635">
        <v>4883</v>
      </c>
      <c r="AK1635">
        <v>0</v>
      </c>
      <c r="AL1635">
        <v>1</v>
      </c>
      <c r="AM1635">
        <v>6.74</v>
      </c>
      <c r="AN1635">
        <v>6.77</v>
      </c>
      <c r="AO1635">
        <v>4.21</v>
      </c>
    </row>
    <row r="1636" spans="1:41" x14ac:dyDescent="0.3">
      <c r="A1636">
        <v>2</v>
      </c>
      <c r="B1636">
        <v>1.22</v>
      </c>
      <c r="C1636">
        <f t="shared" si="75"/>
        <v>1.0446974310615553</v>
      </c>
      <c r="D1636" t="s">
        <v>37</v>
      </c>
      <c r="E1636">
        <v>0</v>
      </c>
      <c r="F1636">
        <v>0</v>
      </c>
      <c r="G1636">
        <v>1</v>
      </c>
      <c r="H1636">
        <v>0</v>
      </c>
      <c r="I1636">
        <v>0</v>
      </c>
      <c r="J1636" t="s">
        <v>48</v>
      </c>
      <c r="K1636">
        <v>0</v>
      </c>
      <c r="L1636">
        <v>0</v>
      </c>
      <c r="M1636">
        <v>1</v>
      </c>
      <c r="N1636">
        <v>0</v>
      </c>
      <c r="O1636">
        <v>0</v>
      </c>
      <c r="P1636">
        <v>0</v>
      </c>
      <c r="Q1636">
        <v>0</v>
      </c>
      <c r="R1636" t="s">
        <v>39</v>
      </c>
      <c r="S1636">
        <v>0</v>
      </c>
      <c r="T1636">
        <v>0</v>
      </c>
      <c r="U1636">
        <v>0</v>
      </c>
      <c r="V1636">
        <v>0</v>
      </c>
      <c r="W1636">
        <v>0</v>
      </c>
      <c r="X1636">
        <v>0</v>
      </c>
      <c r="Y1636">
        <v>0</v>
      </c>
      <c r="Z1636">
        <v>1</v>
      </c>
      <c r="AA1636">
        <v>62.7</v>
      </c>
      <c r="AB1636">
        <v>54</v>
      </c>
      <c r="AC1636">
        <v>11880</v>
      </c>
      <c r="AD1636">
        <v>9.3826115929166356</v>
      </c>
      <c r="AE1636">
        <f t="shared" si="76"/>
        <v>11879.999999999996</v>
      </c>
      <c r="AF1636">
        <v>9.299701309034754</v>
      </c>
      <c r="AG1636">
        <f t="shared" si="77"/>
        <v>10934.752608526203</v>
      </c>
      <c r="AH1636">
        <v>8.2910283881881597E-2</v>
      </c>
      <c r="AJ1636">
        <v>11880</v>
      </c>
      <c r="AK1636">
        <v>0</v>
      </c>
      <c r="AL1636">
        <v>1</v>
      </c>
      <c r="AM1636">
        <v>6.79</v>
      </c>
      <c r="AN1636">
        <v>6.84</v>
      </c>
      <c r="AO1636">
        <v>4.2699999999999996</v>
      </c>
    </row>
    <row r="1637" spans="1:41" x14ac:dyDescent="0.3">
      <c r="A1637">
        <v>2</v>
      </c>
      <c r="B1637">
        <v>1.71</v>
      </c>
      <c r="C1637">
        <f t="shared" si="75"/>
        <v>1.1252158592910855</v>
      </c>
      <c r="D1637" t="s">
        <v>37</v>
      </c>
      <c r="E1637">
        <v>0</v>
      </c>
      <c r="F1637">
        <v>0</v>
      </c>
      <c r="G1637">
        <v>1</v>
      </c>
      <c r="H1637">
        <v>0</v>
      </c>
      <c r="I1637">
        <v>0</v>
      </c>
      <c r="J1637" t="s">
        <v>38</v>
      </c>
      <c r="K1637">
        <v>0</v>
      </c>
      <c r="L1637">
        <v>0</v>
      </c>
      <c r="M1637">
        <v>0</v>
      </c>
      <c r="N1637">
        <v>0</v>
      </c>
      <c r="O1637">
        <v>1</v>
      </c>
      <c r="P1637">
        <v>0</v>
      </c>
      <c r="Q1637">
        <v>0</v>
      </c>
      <c r="R1637" t="s">
        <v>49</v>
      </c>
      <c r="S1637">
        <v>0</v>
      </c>
      <c r="T1637">
        <v>0</v>
      </c>
      <c r="U1637">
        <v>0</v>
      </c>
      <c r="V1637">
        <v>0</v>
      </c>
      <c r="W1637">
        <v>0</v>
      </c>
      <c r="X1637">
        <v>1</v>
      </c>
      <c r="Y1637">
        <v>0</v>
      </c>
      <c r="Z1637">
        <v>0</v>
      </c>
      <c r="AA1637">
        <v>62.1</v>
      </c>
      <c r="AB1637">
        <v>56</v>
      </c>
      <c r="AC1637">
        <v>14017</v>
      </c>
      <c r="AD1637">
        <v>9.5480261576630578</v>
      </c>
      <c r="AE1637">
        <f t="shared" si="76"/>
        <v>14017.000000000002</v>
      </c>
      <c r="AF1637">
        <v>9.6073170967708528</v>
      </c>
      <c r="AG1637">
        <f t="shared" si="77"/>
        <v>14873.213119395094</v>
      </c>
      <c r="AH1637">
        <v>-5.9290939107794927E-2</v>
      </c>
      <c r="AJ1637">
        <v>14017</v>
      </c>
      <c r="AK1637">
        <v>0</v>
      </c>
      <c r="AL1637">
        <v>1</v>
      </c>
      <c r="AM1637">
        <v>7.64</v>
      </c>
      <c r="AN1637">
        <v>7.7</v>
      </c>
      <c r="AO1637">
        <v>4.76</v>
      </c>
    </row>
    <row r="1638" spans="1:41" x14ac:dyDescent="0.3">
      <c r="A1638">
        <v>2</v>
      </c>
      <c r="B1638">
        <v>1.52</v>
      </c>
      <c r="C1638">
        <f t="shared" si="75"/>
        <v>1.0964463975475236</v>
      </c>
      <c r="D1638" t="s">
        <v>52</v>
      </c>
      <c r="E1638">
        <v>0</v>
      </c>
      <c r="F1638">
        <v>0</v>
      </c>
      <c r="G1638">
        <v>0</v>
      </c>
      <c r="H1638">
        <v>0</v>
      </c>
      <c r="I1638">
        <v>1</v>
      </c>
      <c r="J1638" t="s">
        <v>47</v>
      </c>
      <c r="K1638">
        <v>0</v>
      </c>
      <c r="L1638">
        <v>0</v>
      </c>
      <c r="M1638">
        <v>0</v>
      </c>
      <c r="N1638">
        <v>1</v>
      </c>
      <c r="O1638">
        <v>0</v>
      </c>
      <c r="P1638">
        <v>0</v>
      </c>
      <c r="Q1638">
        <v>0</v>
      </c>
      <c r="R1638" t="s">
        <v>41</v>
      </c>
      <c r="S1638">
        <v>0</v>
      </c>
      <c r="T1638">
        <v>0</v>
      </c>
      <c r="U1638">
        <v>0</v>
      </c>
      <c r="V1638">
        <v>0</v>
      </c>
      <c r="W1638">
        <v>1</v>
      </c>
      <c r="X1638">
        <v>0</v>
      </c>
      <c r="Y1638">
        <v>0</v>
      </c>
      <c r="Z1638">
        <v>0</v>
      </c>
      <c r="AA1638">
        <v>59.3</v>
      </c>
      <c r="AB1638">
        <v>59</v>
      </c>
      <c r="AC1638">
        <v>12916</v>
      </c>
      <c r="AD1638">
        <v>9.4662221318781654</v>
      </c>
      <c r="AE1638">
        <f t="shared" si="76"/>
        <v>12915.999999999995</v>
      </c>
      <c r="AF1638">
        <v>9.4704952314205606</v>
      </c>
      <c r="AG1638">
        <f t="shared" si="77"/>
        <v>12971.309440903229</v>
      </c>
      <c r="AH1638">
        <v>-4.2730995423951867E-3</v>
      </c>
      <c r="AJ1638">
        <v>12916</v>
      </c>
      <c r="AK1638">
        <v>0</v>
      </c>
      <c r="AL1638">
        <v>1</v>
      </c>
      <c r="AM1638">
        <v>7.48</v>
      </c>
      <c r="AN1638">
        <v>7.55</v>
      </c>
      <c r="AO1638">
        <v>4.46</v>
      </c>
    </row>
    <row r="1639" spans="1:41" x14ac:dyDescent="0.3">
      <c r="A1639">
        <v>2</v>
      </c>
      <c r="B1639">
        <v>1.05</v>
      </c>
      <c r="C1639">
        <f t="shared" si="75"/>
        <v>1.010786718750355</v>
      </c>
      <c r="D1639" t="s">
        <v>46</v>
      </c>
      <c r="E1639">
        <v>0</v>
      </c>
      <c r="F1639">
        <v>0</v>
      </c>
      <c r="G1639">
        <v>0</v>
      </c>
      <c r="H1639">
        <v>1</v>
      </c>
      <c r="I1639">
        <v>0</v>
      </c>
      <c r="J1639" t="s">
        <v>40</v>
      </c>
      <c r="K1639">
        <v>0</v>
      </c>
      <c r="L1639">
        <v>1</v>
      </c>
      <c r="M1639">
        <v>0</v>
      </c>
      <c r="N1639">
        <v>0</v>
      </c>
      <c r="O1639">
        <v>0</v>
      </c>
      <c r="P1639">
        <v>0</v>
      </c>
      <c r="Q1639">
        <v>0</v>
      </c>
      <c r="R1639" t="s">
        <v>36</v>
      </c>
      <c r="S1639">
        <v>0</v>
      </c>
      <c r="T1639">
        <v>0</v>
      </c>
      <c r="U1639">
        <v>1</v>
      </c>
      <c r="V1639">
        <v>0</v>
      </c>
      <c r="W1639">
        <v>0</v>
      </c>
      <c r="X1639">
        <v>0</v>
      </c>
      <c r="Y1639">
        <v>0</v>
      </c>
      <c r="Z1639">
        <v>0</v>
      </c>
      <c r="AA1639">
        <v>61.8</v>
      </c>
      <c r="AB1639">
        <v>56</v>
      </c>
      <c r="AC1639">
        <v>5821</v>
      </c>
      <c r="AD1639">
        <v>8.6692273472717361</v>
      </c>
      <c r="AE1639">
        <f t="shared" si="76"/>
        <v>5821.0000000000027</v>
      </c>
      <c r="AF1639">
        <v>8.6154473278303794</v>
      </c>
      <c r="AG1639">
        <f t="shared" si="77"/>
        <v>5516.2156186813263</v>
      </c>
      <c r="AH1639">
        <v>5.3780019441356686E-2</v>
      </c>
      <c r="AJ1639">
        <v>5821</v>
      </c>
      <c r="AK1639">
        <v>0</v>
      </c>
      <c r="AL1639">
        <v>1</v>
      </c>
      <c r="AM1639">
        <v>6.57</v>
      </c>
      <c r="AN1639">
        <v>6.5</v>
      </c>
      <c r="AO1639">
        <v>4.04</v>
      </c>
    </row>
    <row r="1640" spans="1:41" x14ac:dyDescent="0.3">
      <c r="A1640">
        <v>2</v>
      </c>
      <c r="B1640">
        <v>1.02</v>
      </c>
      <c r="C1640">
        <f t="shared" si="75"/>
        <v>1.0043640927805335</v>
      </c>
      <c r="D1640" t="s">
        <v>37</v>
      </c>
      <c r="E1640">
        <v>0</v>
      </c>
      <c r="F1640">
        <v>0</v>
      </c>
      <c r="G1640">
        <v>1</v>
      </c>
      <c r="H1640">
        <v>0</v>
      </c>
      <c r="I1640">
        <v>0</v>
      </c>
      <c r="J1640" t="s">
        <v>38</v>
      </c>
      <c r="K1640">
        <v>0</v>
      </c>
      <c r="L1640">
        <v>0</v>
      </c>
      <c r="M1640">
        <v>0</v>
      </c>
      <c r="N1640">
        <v>0</v>
      </c>
      <c r="O1640">
        <v>1</v>
      </c>
      <c r="P1640">
        <v>0</v>
      </c>
      <c r="Q1640">
        <v>0</v>
      </c>
      <c r="R1640" t="s">
        <v>36</v>
      </c>
      <c r="S1640">
        <v>0</v>
      </c>
      <c r="T1640">
        <v>0</v>
      </c>
      <c r="U1640">
        <v>1</v>
      </c>
      <c r="V1640">
        <v>0</v>
      </c>
      <c r="W1640">
        <v>0</v>
      </c>
      <c r="X1640">
        <v>0</v>
      </c>
      <c r="Y1640">
        <v>0</v>
      </c>
      <c r="Z1640">
        <v>0</v>
      </c>
      <c r="AA1640">
        <v>61.8</v>
      </c>
      <c r="AB1640">
        <v>57</v>
      </c>
      <c r="AC1640">
        <v>6264</v>
      </c>
      <c r="AD1640">
        <v>8.7425742376706399</v>
      </c>
      <c r="AE1640">
        <f t="shared" si="76"/>
        <v>6264.0000000000055</v>
      </c>
      <c r="AF1640">
        <v>8.441531373268063</v>
      </c>
      <c r="AG1640">
        <f t="shared" si="77"/>
        <v>4635.6484599248579</v>
      </c>
      <c r="AH1640">
        <v>0.30104286440257688</v>
      </c>
      <c r="AJ1640">
        <v>6264</v>
      </c>
      <c r="AK1640">
        <v>0</v>
      </c>
      <c r="AL1640">
        <v>1</v>
      </c>
      <c r="AM1640">
        <v>6.43</v>
      </c>
      <c r="AN1640">
        <v>6.46</v>
      </c>
      <c r="AO1640">
        <v>3.98</v>
      </c>
    </row>
    <row r="1641" spans="1:41" x14ac:dyDescent="0.3">
      <c r="A1641">
        <v>2</v>
      </c>
      <c r="B1641">
        <v>1.06</v>
      </c>
      <c r="C1641">
        <f t="shared" si="75"/>
        <v>1.0128957753911554</v>
      </c>
      <c r="D1641" t="s">
        <v>46</v>
      </c>
      <c r="E1641">
        <v>0</v>
      </c>
      <c r="F1641">
        <v>0</v>
      </c>
      <c r="G1641">
        <v>0</v>
      </c>
      <c r="H1641">
        <v>1</v>
      </c>
      <c r="I1641">
        <v>0</v>
      </c>
      <c r="J1641" t="s">
        <v>47</v>
      </c>
      <c r="K1641">
        <v>0</v>
      </c>
      <c r="L1641">
        <v>0</v>
      </c>
      <c r="M1641">
        <v>0</v>
      </c>
      <c r="N1641">
        <v>1</v>
      </c>
      <c r="O1641">
        <v>0</v>
      </c>
      <c r="P1641">
        <v>0</v>
      </c>
      <c r="Q1641">
        <v>0</v>
      </c>
      <c r="R1641" t="s">
        <v>49</v>
      </c>
      <c r="S1641">
        <v>0</v>
      </c>
      <c r="T1641">
        <v>0</v>
      </c>
      <c r="U1641">
        <v>0</v>
      </c>
      <c r="V1641">
        <v>0</v>
      </c>
      <c r="W1641">
        <v>0</v>
      </c>
      <c r="X1641">
        <v>1</v>
      </c>
      <c r="Y1641">
        <v>0</v>
      </c>
      <c r="Z1641">
        <v>0</v>
      </c>
      <c r="AA1641">
        <v>62.3</v>
      </c>
      <c r="AB1641">
        <v>59</v>
      </c>
      <c r="AC1641">
        <v>5813</v>
      </c>
      <c r="AD1641">
        <v>8.6678520677013502</v>
      </c>
      <c r="AE1641">
        <f t="shared" si="76"/>
        <v>5812.9999999999982</v>
      </c>
      <c r="AF1641">
        <v>8.6934865867230364</v>
      </c>
      <c r="AG1641">
        <f t="shared" si="77"/>
        <v>5963.9398285438019</v>
      </c>
      <c r="AH1641">
        <v>-2.5634519021686231E-2</v>
      </c>
      <c r="AJ1641">
        <v>5813</v>
      </c>
      <c r="AK1641">
        <v>0</v>
      </c>
      <c r="AL1641">
        <v>1</v>
      </c>
      <c r="AM1641">
        <v>6.52</v>
      </c>
      <c r="AN1641">
        <v>6.49</v>
      </c>
      <c r="AO1641">
        <v>4.05</v>
      </c>
    </row>
    <row r="1642" spans="1:41" x14ac:dyDescent="0.3">
      <c r="A1642">
        <v>2</v>
      </c>
      <c r="B1642">
        <v>1.52</v>
      </c>
      <c r="C1642">
        <f t="shared" si="75"/>
        <v>1.0964463975475236</v>
      </c>
      <c r="D1642" t="s">
        <v>46</v>
      </c>
      <c r="E1642">
        <v>0</v>
      </c>
      <c r="F1642">
        <v>0</v>
      </c>
      <c r="G1642">
        <v>0</v>
      </c>
      <c r="H1642">
        <v>1</v>
      </c>
      <c r="I1642">
        <v>0</v>
      </c>
      <c r="J1642" t="s">
        <v>51</v>
      </c>
      <c r="K1642">
        <v>1</v>
      </c>
      <c r="L1642">
        <v>0</v>
      </c>
      <c r="M1642">
        <v>0</v>
      </c>
      <c r="N1642">
        <v>0</v>
      </c>
      <c r="O1642">
        <v>0</v>
      </c>
      <c r="P1642">
        <v>0</v>
      </c>
      <c r="Q1642">
        <v>0</v>
      </c>
      <c r="R1642" t="s">
        <v>45</v>
      </c>
      <c r="S1642">
        <v>0</v>
      </c>
      <c r="T1642">
        <v>0</v>
      </c>
      <c r="U1642">
        <v>0</v>
      </c>
      <c r="V1642">
        <v>1</v>
      </c>
      <c r="W1642">
        <v>0</v>
      </c>
      <c r="X1642">
        <v>0</v>
      </c>
      <c r="Y1642">
        <v>0</v>
      </c>
      <c r="Z1642">
        <v>0</v>
      </c>
      <c r="AA1642">
        <v>62.8</v>
      </c>
      <c r="AB1642">
        <v>58</v>
      </c>
      <c r="AC1642">
        <v>8631</v>
      </c>
      <c r="AD1642">
        <v>9.0631156522196576</v>
      </c>
      <c r="AE1642">
        <f t="shared" si="76"/>
        <v>8631</v>
      </c>
      <c r="AF1642">
        <v>9.2085242949897594</v>
      </c>
      <c r="AG1642">
        <f t="shared" si="77"/>
        <v>9981.8557108356199</v>
      </c>
      <c r="AH1642">
        <v>-0.14540864277010179</v>
      </c>
      <c r="AJ1642">
        <v>8631</v>
      </c>
      <c r="AK1642">
        <v>0</v>
      </c>
      <c r="AL1642">
        <v>1</v>
      </c>
      <c r="AM1642">
        <v>7.37</v>
      </c>
      <c r="AN1642">
        <v>7.28</v>
      </c>
      <c r="AO1642">
        <v>4.5999999999999996</v>
      </c>
    </row>
    <row r="1643" spans="1:41" x14ac:dyDescent="0.3">
      <c r="A1643">
        <v>2</v>
      </c>
      <c r="B1643">
        <v>1.0900000000000001</v>
      </c>
      <c r="C1643">
        <f t="shared" si="75"/>
        <v>1.0191311753072512</v>
      </c>
      <c r="D1643" t="s">
        <v>46</v>
      </c>
      <c r="E1643">
        <v>0</v>
      </c>
      <c r="F1643">
        <v>0</v>
      </c>
      <c r="G1643">
        <v>0</v>
      </c>
      <c r="H1643">
        <v>1</v>
      </c>
      <c r="I1643">
        <v>0</v>
      </c>
      <c r="J1643" t="s">
        <v>40</v>
      </c>
      <c r="K1643">
        <v>0</v>
      </c>
      <c r="L1643">
        <v>1</v>
      </c>
      <c r="M1643">
        <v>0</v>
      </c>
      <c r="N1643">
        <v>0</v>
      </c>
      <c r="O1643">
        <v>0</v>
      </c>
      <c r="P1643">
        <v>0</v>
      </c>
      <c r="Q1643">
        <v>0</v>
      </c>
      <c r="R1643" t="s">
        <v>36</v>
      </c>
      <c r="S1643">
        <v>0</v>
      </c>
      <c r="T1643">
        <v>0</v>
      </c>
      <c r="U1643">
        <v>1</v>
      </c>
      <c r="V1643">
        <v>0</v>
      </c>
      <c r="W1643">
        <v>0</v>
      </c>
      <c r="X1643">
        <v>0</v>
      </c>
      <c r="Y1643">
        <v>0</v>
      </c>
      <c r="Z1643">
        <v>0</v>
      </c>
      <c r="AA1643">
        <v>62.5</v>
      </c>
      <c r="AB1643">
        <v>57</v>
      </c>
      <c r="AC1643">
        <v>5640</v>
      </c>
      <c r="AD1643">
        <v>8.6376393444921042</v>
      </c>
      <c r="AE1643">
        <f t="shared" si="76"/>
        <v>5639.9999999999982</v>
      </c>
      <c r="AF1643">
        <v>8.6965748927924995</v>
      </c>
      <c r="AG1643">
        <f t="shared" si="77"/>
        <v>5982.3867703537035</v>
      </c>
      <c r="AH1643">
        <v>-5.8935548300395268E-2</v>
      </c>
      <c r="AJ1643">
        <v>5640</v>
      </c>
      <c r="AK1643">
        <v>0</v>
      </c>
      <c r="AL1643">
        <v>1</v>
      </c>
      <c r="AM1643">
        <v>6.61</v>
      </c>
      <c r="AN1643">
        <v>6.55</v>
      </c>
      <c r="AO1643">
        <v>4.1100000000000003</v>
      </c>
    </row>
    <row r="1644" spans="1:41" x14ac:dyDescent="0.3">
      <c r="A1644">
        <v>2</v>
      </c>
      <c r="B1644">
        <v>1.05</v>
      </c>
      <c r="C1644">
        <f t="shared" si="75"/>
        <v>1.010786718750355</v>
      </c>
      <c r="D1644" t="s">
        <v>46</v>
      </c>
      <c r="E1644">
        <v>0</v>
      </c>
      <c r="F1644">
        <v>0</v>
      </c>
      <c r="G1644">
        <v>0</v>
      </c>
      <c r="H1644">
        <v>1</v>
      </c>
      <c r="I1644">
        <v>0</v>
      </c>
      <c r="J1644" t="s">
        <v>48</v>
      </c>
      <c r="K1644">
        <v>0</v>
      </c>
      <c r="L1644">
        <v>0</v>
      </c>
      <c r="M1644">
        <v>1</v>
      </c>
      <c r="N1644">
        <v>0</v>
      </c>
      <c r="O1644">
        <v>0</v>
      </c>
      <c r="P1644">
        <v>0</v>
      </c>
      <c r="Q1644">
        <v>0</v>
      </c>
      <c r="R1644" t="s">
        <v>45</v>
      </c>
      <c r="S1644">
        <v>0</v>
      </c>
      <c r="T1644">
        <v>0</v>
      </c>
      <c r="U1644">
        <v>0</v>
      </c>
      <c r="V1644">
        <v>1</v>
      </c>
      <c r="W1644">
        <v>0</v>
      </c>
      <c r="X1644">
        <v>0</v>
      </c>
      <c r="Y1644">
        <v>0</v>
      </c>
      <c r="Z1644">
        <v>0</v>
      </c>
      <c r="AA1644">
        <v>62.3</v>
      </c>
      <c r="AB1644">
        <v>56</v>
      </c>
      <c r="AC1644">
        <v>4363</v>
      </c>
      <c r="AD1644">
        <v>8.3809151731236096</v>
      </c>
      <c r="AE1644">
        <f t="shared" si="76"/>
        <v>4363</v>
      </c>
      <c r="AF1644">
        <v>8.3737876034019667</v>
      </c>
      <c r="AG1644">
        <f t="shared" si="77"/>
        <v>4332.0129755770949</v>
      </c>
      <c r="AH1644">
        <v>7.1275697216428568E-3</v>
      </c>
      <c r="AJ1644">
        <v>4363</v>
      </c>
      <c r="AK1644">
        <v>0</v>
      </c>
      <c r="AL1644">
        <v>1</v>
      </c>
      <c r="AM1644">
        <v>6.55</v>
      </c>
      <c r="AN1644">
        <v>6.51</v>
      </c>
      <c r="AO1644">
        <v>4.07</v>
      </c>
    </row>
    <row r="1645" spans="1:41" x14ac:dyDescent="0.3">
      <c r="A1645">
        <v>2</v>
      </c>
      <c r="B1645">
        <v>1.19</v>
      </c>
      <c r="C1645">
        <f t="shared" si="75"/>
        <v>1.0389933713251536</v>
      </c>
      <c r="D1645" t="s">
        <v>52</v>
      </c>
      <c r="E1645">
        <v>0</v>
      </c>
      <c r="F1645">
        <v>0</v>
      </c>
      <c r="G1645">
        <v>0</v>
      </c>
      <c r="H1645">
        <v>0</v>
      </c>
      <c r="I1645">
        <v>1</v>
      </c>
      <c r="J1645" t="s">
        <v>47</v>
      </c>
      <c r="K1645">
        <v>0</v>
      </c>
      <c r="L1645">
        <v>0</v>
      </c>
      <c r="M1645">
        <v>0</v>
      </c>
      <c r="N1645">
        <v>1</v>
      </c>
      <c r="O1645">
        <v>0</v>
      </c>
      <c r="P1645">
        <v>0</v>
      </c>
      <c r="Q1645">
        <v>0</v>
      </c>
      <c r="R1645" t="s">
        <v>36</v>
      </c>
      <c r="S1645">
        <v>0</v>
      </c>
      <c r="T1645">
        <v>0</v>
      </c>
      <c r="U1645">
        <v>1</v>
      </c>
      <c r="V1645">
        <v>0</v>
      </c>
      <c r="W1645">
        <v>0</v>
      </c>
      <c r="X1645">
        <v>0</v>
      </c>
      <c r="Y1645">
        <v>0</v>
      </c>
      <c r="Z1645">
        <v>0</v>
      </c>
      <c r="AA1645">
        <v>62.8</v>
      </c>
      <c r="AB1645">
        <v>57</v>
      </c>
      <c r="AC1645">
        <v>6127</v>
      </c>
      <c r="AD1645">
        <v>8.7204605127256549</v>
      </c>
      <c r="AE1645">
        <f t="shared" si="76"/>
        <v>6127.0000000000018</v>
      </c>
      <c r="AF1645">
        <v>8.783089609649144</v>
      </c>
      <c r="AG1645">
        <f t="shared" si="77"/>
        <v>6522.9995946154449</v>
      </c>
      <c r="AH1645">
        <v>-6.2629096923489058E-2</v>
      </c>
      <c r="AJ1645">
        <v>6127</v>
      </c>
      <c r="AK1645">
        <v>0</v>
      </c>
      <c r="AL1645">
        <v>1</v>
      </c>
      <c r="AM1645">
        <v>6.71</v>
      </c>
      <c r="AN1645">
        <v>6.77</v>
      </c>
      <c r="AO1645">
        <v>4.2300000000000004</v>
      </c>
    </row>
    <row r="1646" spans="1:41" x14ac:dyDescent="0.3">
      <c r="A1646">
        <v>2</v>
      </c>
      <c r="B1646">
        <v>1.23</v>
      </c>
      <c r="C1646">
        <f t="shared" si="75"/>
        <v>1.0465744642047201</v>
      </c>
      <c r="D1646" t="s">
        <v>37</v>
      </c>
      <c r="E1646">
        <v>0</v>
      </c>
      <c r="F1646">
        <v>0</v>
      </c>
      <c r="G1646">
        <v>1</v>
      </c>
      <c r="H1646">
        <v>0</v>
      </c>
      <c r="I1646">
        <v>0</v>
      </c>
      <c r="J1646" t="s">
        <v>51</v>
      </c>
      <c r="K1646">
        <v>1</v>
      </c>
      <c r="L1646">
        <v>0</v>
      </c>
      <c r="M1646">
        <v>0</v>
      </c>
      <c r="N1646">
        <v>0</v>
      </c>
      <c r="O1646">
        <v>0</v>
      </c>
      <c r="P1646">
        <v>0</v>
      </c>
      <c r="Q1646">
        <v>0</v>
      </c>
      <c r="R1646" t="s">
        <v>45</v>
      </c>
      <c r="S1646">
        <v>0</v>
      </c>
      <c r="T1646">
        <v>0</v>
      </c>
      <c r="U1646">
        <v>0</v>
      </c>
      <c r="V1646">
        <v>1</v>
      </c>
      <c r="W1646">
        <v>0</v>
      </c>
      <c r="X1646">
        <v>0</v>
      </c>
      <c r="Y1646">
        <v>0</v>
      </c>
      <c r="Z1646">
        <v>0</v>
      </c>
      <c r="AA1646">
        <v>62.4</v>
      </c>
      <c r="AB1646">
        <v>56</v>
      </c>
      <c r="AC1646">
        <v>6289</v>
      </c>
      <c r="AD1646">
        <v>8.7465573545435031</v>
      </c>
      <c r="AE1646">
        <f t="shared" si="76"/>
        <v>6288.9999999999982</v>
      </c>
      <c r="AF1646">
        <v>8.8639637270103382</v>
      </c>
      <c r="AG1646">
        <f t="shared" si="77"/>
        <v>7072.4605626802759</v>
      </c>
      <c r="AH1646">
        <v>-0.11740637246683505</v>
      </c>
      <c r="AJ1646">
        <v>6289</v>
      </c>
      <c r="AK1646">
        <v>0</v>
      </c>
      <c r="AL1646">
        <v>1</v>
      </c>
      <c r="AM1646">
        <v>6.81</v>
      </c>
      <c r="AN1646">
        <v>6.87</v>
      </c>
      <c r="AO1646">
        <v>4.2699999999999996</v>
      </c>
    </row>
    <row r="1647" spans="1:41" x14ac:dyDescent="0.3">
      <c r="A1647">
        <v>2</v>
      </c>
      <c r="B1647">
        <v>1.06</v>
      </c>
      <c r="C1647">
        <f t="shared" si="75"/>
        <v>1.0128957753911554</v>
      </c>
      <c r="D1647" t="s">
        <v>52</v>
      </c>
      <c r="E1647">
        <v>0</v>
      </c>
      <c r="F1647">
        <v>0</v>
      </c>
      <c r="G1647">
        <v>0</v>
      </c>
      <c r="H1647">
        <v>0</v>
      </c>
      <c r="I1647">
        <v>1</v>
      </c>
      <c r="J1647" t="s">
        <v>48</v>
      </c>
      <c r="K1647">
        <v>0</v>
      </c>
      <c r="L1647">
        <v>0</v>
      </c>
      <c r="M1647">
        <v>1</v>
      </c>
      <c r="N1647">
        <v>0</v>
      </c>
      <c r="O1647">
        <v>0</v>
      </c>
      <c r="P1647">
        <v>0</v>
      </c>
      <c r="Q1647">
        <v>0</v>
      </c>
      <c r="R1647" t="s">
        <v>50</v>
      </c>
      <c r="S1647">
        <v>0</v>
      </c>
      <c r="T1647">
        <v>1</v>
      </c>
      <c r="U1647">
        <v>0</v>
      </c>
      <c r="V1647">
        <v>0</v>
      </c>
      <c r="W1647">
        <v>0</v>
      </c>
      <c r="X1647">
        <v>0</v>
      </c>
      <c r="Y1647">
        <v>0</v>
      </c>
      <c r="Z1647">
        <v>0</v>
      </c>
      <c r="AA1647">
        <v>60.6</v>
      </c>
      <c r="AB1647">
        <v>56</v>
      </c>
      <c r="AC1647">
        <v>9433</v>
      </c>
      <c r="AD1647">
        <v>9.1519694586498535</v>
      </c>
      <c r="AE1647">
        <f t="shared" si="76"/>
        <v>9433.0000000000018</v>
      </c>
      <c r="AF1647">
        <v>9.0724628814208916</v>
      </c>
      <c r="AG1647">
        <f t="shared" si="77"/>
        <v>8712.0541610004802</v>
      </c>
      <c r="AH1647">
        <v>7.9506577228961817E-2</v>
      </c>
      <c r="AJ1647">
        <v>9433</v>
      </c>
      <c r="AK1647">
        <v>0</v>
      </c>
      <c r="AL1647">
        <v>1</v>
      </c>
      <c r="AM1647">
        <v>6.62</v>
      </c>
      <c r="AN1647">
        <v>6.69</v>
      </c>
      <c r="AO1647">
        <v>4.03</v>
      </c>
    </row>
    <row r="1648" spans="1:41" x14ac:dyDescent="0.3">
      <c r="A1648">
        <v>2</v>
      </c>
      <c r="B1648">
        <v>1.29</v>
      </c>
      <c r="C1648">
        <f t="shared" si="75"/>
        <v>1.0575932670279096</v>
      </c>
      <c r="D1648" t="s">
        <v>52</v>
      </c>
      <c r="E1648">
        <v>0</v>
      </c>
      <c r="F1648">
        <v>0</v>
      </c>
      <c r="G1648">
        <v>0</v>
      </c>
      <c r="H1648">
        <v>0</v>
      </c>
      <c r="I1648">
        <v>1</v>
      </c>
      <c r="J1648" t="s">
        <v>44</v>
      </c>
      <c r="K1648">
        <v>0</v>
      </c>
      <c r="L1648">
        <v>0</v>
      </c>
      <c r="M1648">
        <v>0</v>
      </c>
      <c r="N1648">
        <v>0</v>
      </c>
      <c r="O1648">
        <v>0</v>
      </c>
      <c r="P1648">
        <v>1</v>
      </c>
      <c r="Q1648">
        <v>0</v>
      </c>
      <c r="R1648" t="s">
        <v>49</v>
      </c>
      <c r="S1648">
        <v>0</v>
      </c>
      <c r="T1648">
        <v>0</v>
      </c>
      <c r="U1648">
        <v>0</v>
      </c>
      <c r="V1648">
        <v>0</v>
      </c>
      <c r="W1648">
        <v>0</v>
      </c>
      <c r="X1648">
        <v>1</v>
      </c>
      <c r="Y1648">
        <v>0</v>
      </c>
      <c r="Z1648">
        <v>0</v>
      </c>
      <c r="AA1648">
        <v>61.8</v>
      </c>
      <c r="AB1648">
        <v>58</v>
      </c>
      <c r="AC1648">
        <v>6537</v>
      </c>
      <c r="AD1648">
        <v>8.7852336236127293</v>
      </c>
      <c r="AE1648">
        <f t="shared" si="76"/>
        <v>6536.9999999999982</v>
      </c>
      <c r="AF1648">
        <v>8.8617689053571205</v>
      </c>
      <c r="AG1648">
        <f t="shared" si="77"/>
        <v>7056.954795517122</v>
      </c>
      <c r="AH1648">
        <v>-7.653528174439117E-2</v>
      </c>
      <c r="AJ1648">
        <v>6537</v>
      </c>
      <c r="AK1648">
        <v>0</v>
      </c>
      <c r="AL1648">
        <v>1</v>
      </c>
      <c r="AM1648">
        <v>6.94</v>
      </c>
      <c r="AN1648">
        <v>6.98</v>
      </c>
      <c r="AO1648">
        <v>4.3</v>
      </c>
    </row>
    <row r="1649" spans="1:41" x14ac:dyDescent="0.3">
      <c r="A1649">
        <v>2</v>
      </c>
      <c r="B1649">
        <v>1.01</v>
      </c>
      <c r="C1649">
        <f t="shared" si="75"/>
        <v>1.0021904733436682</v>
      </c>
      <c r="D1649" t="s">
        <v>34</v>
      </c>
      <c r="E1649">
        <v>0</v>
      </c>
      <c r="F1649">
        <v>1</v>
      </c>
      <c r="G1649">
        <v>0</v>
      </c>
      <c r="H1649">
        <v>0</v>
      </c>
      <c r="I1649">
        <v>0</v>
      </c>
      <c r="J1649" t="s">
        <v>40</v>
      </c>
      <c r="K1649">
        <v>0</v>
      </c>
      <c r="L1649">
        <v>1</v>
      </c>
      <c r="M1649">
        <v>0</v>
      </c>
      <c r="N1649">
        <v>0</v>
      </c>
      <c r="O1649">
        <v>0</v>
      </c>
      <c r="P1649">
        <v>0</v>
      </c>
      <c r="Q1649">
        <v>0</v>
      </c>
      <c r="R1649" t="s">
        <v>49</v>
      </c>
      <c r="S1649">
        <v>0</v>
      </c>
      <c r="T1649">
        <v>0</v>
      </c>
      <c r="U1649">
        <v>0</v>
      </c>
      <c r="V1649">
        <v>0</v>
      </c>
      <c r="W1649">
        <v>0</v>
      </c>
      <c r="X1649">
        <v>1</v>
      </c>
      <c r="Y1649">
        <v>0</v>
      </c>
      <c r="Z1649">
        <v>0</v>
      </c>
      <c r="AA1649">
        <v>56.7</v>
      </c>
      <c r="AB1649">
        <v>61</v>
      </c>
      <c r="AC1649">
        <v>6606</v>
      </c>
      <c r="AD1649">
        <v>8.7957336059507352</v>
      </c>
      <c r="AE1649">
        <f t="shared" si="76"/>
        <v>6606.0000000000009</v>
      </c>
      <c r="AF1649">
        <v>8.6279223579751623</v>
      </c>
      <c r="AG1649">
        <f t="shared" si="77"/>
        <v>5585.4615996198718</v>
      </c>
      <c r="AH1649">
        <v>0.1678112479755729</v>
      </c>
      <c r="AJ1649">
        <v>6606</v>
      </c>
      <c r="AK1649">
        <v>0</v>
      </c>
      <c r="AL1649">
        <v>1</v>
      </c>
      <c r="AM1649">
        <v>6.71</v>
      </c>
      <c r="AN1649">
        <v>6.66</v>
      </c>
      <c r="AO1649">
        <v>3.79</v>
      </c>
    </row>
    <row r="1650" spans="1:41" x14ac:dyDescent="0.3">
      <c r="A1650">
        <v>2</v>
      </c>
      <c r="B1650">
        <v>1.27</v>
      </c>
      <c r="C1650">
        <f t="shared" si="75"/>
        <v>1.0539656046354113</v>
      </c>
      <c r="D1650" t="s">
        <v>37</v>
      </c>
      <c r="E1650">
        <v>0</v>
      </c>
      <c r="F1650">
        <v>0</v>
      </c>
      <c r="G1650">
        <v>1</v>
      </c>
      <c r="H1650">
        <v>0</v>
      </c>
      <c r="I1650">
        <v>0</v>
      </c>
      <c r="J1650" t="s">
        <v>35</v>
      </c>
      <c r="K1650">
        <v>0</v>
      </c>
      <c r="L1650">
        <v>0</v>
      </c>
      <c r="M1650">
        <v>0</v>
      </c>
      <c r="N1650">
        <v>0</v>
      </c>
      <c r="O1650">
        <v>0</v>
      </c>
      <c r="P1650">
        <v>0</v>
      </c>
      <c r="Q1650">
        <v>1</v>
      </c>
      <c r="R1650" t="s">
        <v>49</v>
      </c>
      <c r="S1650">
        <v>0</v>
      </c>
      <c r="T1650">
        <v>0</v>
      </c>
      <c r="U1650">
        <v>0</v>
      </c>
      <c r="V1650">
        <v>0</v>
      </c>
      <c r="W1650">
        <v>0</v>
      </c>
      <c r="X1650">
        <v>1</v>
      </c>
      <c r="Y1650">
        <v>0</v>
      </c>
      <c r="Z1650">
        <v>0</v>
      </c>
      <c r="AA1650">
        <v>61.8</v>
      </c>
      <c r="AB1650">
        <v>54</v>
      </c>
      <c r="AC1650">
        <v>5285</v>
      </c>
      <c r="AD1650">
        <v>8.5726278983043382</v>
      </c>
      <c r="AE1650">
        <f t="shared" si="76"/>
        <v>5285.0000000000009</v>
      </c>
      <c r="AF1650">
        <v>8.7145218560065132</v>
      </c>
      <c r="AG1650">
        <f t="shared" si="77"/>
        <v>6090.7216791496048</v>
      </c>
      <c r="AH1650">
        <v>-0.14189395770217494</v>
      </c>
      <c r="AJ1650">
        <v>5285</v>
      </c>
      <c r="AK1650">
        <v>0</v>
      </c>
      <c r="AL1650">
        <v>1</v>
      </c>
      <c r="AM1650">
        <v>6.95</v>
      </c>
      <c r="AN1650">
        <v>6.98</v>
      </c>
      <c r="AO1650">
        <v>4.3099999999999996</v>
      </c>
    </row>
    <row r="1651" spans="1:41" x14ac:dyDescent="0.3">
      <c r="A1651">
        <v>2</v>
      </c>
      <c r="B1651">
        <v>1.51</v>
      </c>
      <c r="C1651">
        <f t="shared" si="75"/>
        <v>1.0948560705584958</v>
      </c>
      <c r="D1651" t="s">
        <v>34</v>
      </c>
      <c r="E1651">
        <v>0</v>
      </c>
      <c r="F1651">
        <v>1</v>
      </c>
      <c r="G1651">
        <v>0</v>
      </c>
      <c r="H1651">
        <v>0</v>
      </c>
      <c r="I1651">
        <v>0</v>
      </c>
      <c r="J1651" t="s">
        <v>38</v>
      </c>
      <c r="K1651">
        <v>0</v>
      </c>
      <c r="L1651">
        <v>0</v>
      </c>
      <c r="M1651">
        <v>0</v>
      </c>
      <c r="N1651">
        <v>0</v>
      </c>
      <c r="O1651">
        <v>1</v>
      </c>
      <c r="P1651">
        <v>0</v>
      </c>
      <c r="Q1651">
        <v>0</v>
      </c>
      <c r="R1651" t="s">
        <v>45</v>
      </c>
      <c r="S1651">
        <v>0</v>
      </c>
      <c r="T1651">
        <v>0</v>
      </c>
      <c r="U1651">
        <v>0</v>
      </c>
      <c r="V1651">
        <v>1</v>
      </c>
      <c r="W1651">
        <v>0</v>
      </c>
      <c r="X1651">
        <v>0</v>
      </c>
      <c r="Y1651">
        <v>0</v>
      </c>
      <c r="Z1651">
        <v>0</v>
      </c>
      <c r="AA1651">
        <v>62.8</v>
      </c>
      <c r="AB1651">
        <v>60</v>
      </c>
      <c r="AC1651">
        <v>7929</v>
      </c>
      <c r="AD1651">
        <v>8.9782822032723981</v>
      </c>
      <c r="AE1651">
        <f t="shared" si="76"/>
        <v>7928.9999999999936</v>
      </c>
      <c r="AF1651">
        <v>8.9750124791027233</v>
      </c>
      <c r="AG1651">
        <f t="shared" si="77"/>
        <v>7903.1166957514588</v>
      </c>
      <c r="AH1651">
        <v>3.2697241696748591E-3</v>
      </c>
      <c r="AJ1651">
        <v>7929</v>
      </c>
      <c r="AK1651">
        <v>0</v>
      </c>
      <c r="AL1651">
        <v>1</v>
      </c>
      <c r="AM1651">
        <v>7.22</v>
      </c>
      <c r="AN1651">
        <v>7.26</v>
      </c>
      <c r="AO1651">
        <v>4.55</v>
      </c>
    </row>
    <row r="1652" spans="1:41" x14ac:dyDescent="0.3">
      <c r="A1652">
        <v>2</v>
      </c>
      <c r="B1652">
        <v>1.26</v>
      </c>
      <c r="C1652">
        <f t="shared" si="75"/>
        <v>1.0521350361527664</v>
      </c>
      <c r="D1652" t="s">
        <v>37</v>
      </c>
      <c r="E1652">
        <v>0</v>
      </c>
      <c r="F1652">
        <v>0</v>
      </c>
      <c r="G1652">
        <v>1</v>
      </c>
      <c r="H1652">
        <v>0</v>
      </c>
      <c r="I1652">
        <v>0</v>
      </c>
      <c r="J1652" t="s">
        <v>47</v>
      </c>
      <c r="K1652">
        <v>0</v>
      </c>
      <c r="L1652">
        <v>0</v>
      </c>
      <c r="M1652">
        <v>0</v>
      </c>
      <c r="N1652">
        <v>1</v>
      </c>
      <c r="O1652">
        <v>0</v>
      </c>
      <c r="P1652">
        <v>0</v>
      </c>
      <c r="Q1652">
        <v>0</v>
      </c>
      <c r="R1652" t="s">
        <v>49</v>
      </c>
      <c r="S1652">
        <v>0</v>
      </c>
      <c r="T1652">
        <v>0</v>
      </c>
      <c r="U1652">
        <v>0</v>
      </c>
      <c r="V1652">
        <v>0</v>
      </c>
      <c r="W1652">
        <v>0</v>
      </c>
      <c r="X1652">
        <v>1</v>
      </c>
      <c r="Y1652">
        <v>0</v>
      </c>
      <c r="Z1652">
        <v>0</v>
      </c>
      <c r="AA1652">
        <v>61.5</v>
      </c>
      <c r="AB1652">
        <v>57</v>
      </c>
      <c r="AC1652">
        <v>5792</v>
      </c>
      <c r="AD1652">
        <v>8.6642329340655522</v>
      </c>
      <c r="AE1652">
        <f t="shared" si="76"/>
        <v>5791.9999999999991</v>
      </c>
      <c r="AF1652">
        <v>9.0797581343753535</v>
      </c>
      <c r="AG1652">
        <f t="shared" si="77"/>
        <v>8775.8431955213036</v>
      </c>
      <c r="AH1652">
        <v>-0.41552520030980133</v>
      </c>
      <c r="AJ1652">
        <v>5792</v>
      </c>
      <c r="AK1652">
        <v>0</v>
      </c>
      <c r="AL1652">
        <v>1</v>
      </c>
      <c r="AM1652">
        <v>6.94</v>
      </c>
      <c r="AN1652">
        <v>6.89</v>
      </c>
      <c r="AO1652">
        <v>4.25</v>
      </c>
    </row>
    <row r="1653" spans="1:41" x14ac:dyDescent="0.3">
      <c r="A1653">
        <v>2</v>
      </c>
      <c r="B1653">
        <v>1.67</v>
      </c>
      <c r="C1653">
        <f t="shared" si="75"/>
        <v>1.1193743525747584</v>
      </c>
      <c r="D1653" t="s">
        <v>37</v>
      </c>
      <c r="E1653">
        <v>0</v>
      </c>
      <c r="F1653">
        <v>0</v>
      </c>
      <c r="G1653">
        <v>1</v>
      </c>
      <c r="H1653">
        <v>0</v>
      </c>
      <c r="I1653">
        <v>0</v>
      </c>
      <c r="J1653" t="s">
        <v>38</v>
      </c>
      <c r="K1653">
        <v>0</v>
      </c>
      <c r="L1653">
        <v>0</v>
      </c>
      <c r="M1653">
        <v>0</v>
      </c>
      <c r="N1653">
        <v>0</v>
      </c>
      <c r="O1653">
        <v>1</v>
      </c>
      <c r="P1653">
        <v>0</v>
      </c>
      <c r="Q1653">
        <v>0</v>
      </c>
      <c r="R1653" t="s">
        <v>41</v>
      </c>
      <c r="S1653">
        <v>0</v>
      </c>
      <c r="T1653">
        <v>0</v>
      </c>
      <c r="U1653">
        <v>0</v>
      </c>
      <c r="V1653">
        <v>0</v>
      </c>
      <c r="W1653">
        <v>1</v>
      </c>
      <c r="X1653">
        <v>0</v>
      </c>
      <c r="Y1653">
        <v>0</v>
      </c>
      <c r="Z1653">
        <v>0</v>
      </c>
      <c r="AA1653">
        <v>61.8</v>
      </c>
      <c r="AB1653">
        <v>56</v>
      </c>
      <c r="AC1653">
        <v>14014</v>
      </c>
      <c r="AD1653">
        <v>9.5478121089304793</v>
      </c>
      <c r="AE1653">
        <f t="shared" si="76"/>
        <v>14014.000000000002</v>
      </c>
      <c r="AF1653">
        <v>9.629719931266095</v>
      </c>
      <c r="AG1653">
        <f t="shared" si="77"/>
        <v>15210.175615867856</v>
      </c>
      <c r="AH1653">
        <v>-8.1907822335615776E-2</v>
      </c>
      <c r="AJ1653">
        <v>14014</v>
      </c>
      <c r="AK1653">
        <v>0</v>
      </c>
      <c r="AL1653">
        <v>1</v>
      </c>
      <c r="AM1653">
        <v>7.6</v>
      </c>
      <c r="AN1653">
        <v>7.57</v>
      </c>
      <c r="AO1653">
        <v>4.6900000000000004</v>
      </c>
    </row>
    <row r="1654" spans="1:41" x14ac:dyDescent="0.3">
      <c r="A1654">
        <v>2</v>
      </c>
      <c r="B1654">
        <v>1.1499999999999999</v>
      </c>
      <c r="C1654">
        <f t="shared" si="75"/>
        <v>1.0312108054708153</v>
      </c>
      <c r="D1654" t="s">
        <v>37</v>
      </c>
      <c r="E1654">
        <v>0</v>
      </c>
      <c r="F1654">
        <v>0</v>
      </c>
      <c r="G1654">
        <v>1</v>
      </c>
      <c r="H1654">
        <v>0</v>
      </c>
      <c r="I1654">
        <v>0</v>
      </c>
      <c r="J1654" t="s">
        <v>47</v>
      </c>
      <c r="K1654">
        <v>0</v>
      </c>
      <c r="L1654">
        <v>0</v>
      </c>
      <c r="M1654">
        <v>0</v>
      </c>
      <c r="N1654">
        <v>1</v>
      </c>
      <c r="O1654">
        <v>0</v>
      </c>
      <c r="P1654">
        <v>0</v>
      </c>
      <c r="Q1654">
        <v>0</v>
      </c>
      <c r="R1654" t="s">
        <v>49</v>
      </c>
      <c r="S1654">
        <v>0</v>
      </c>
      <c r="T1654">
        <v>0</v>
      </c>
      <c r="U1654">
        <v>0</v>
      </c>
      <c r="V1654">
        <v>0</v>
      </c>
      <c r="W1654">
        <v>0</v>
      </c>
      <c r="X1654">
        <v>1</v>
      </c>
      <c r="Y1654">
        <v>0</v>
      </c>
      <c r="Z1654">
        <v>0</v>
      </c>
      <c r="AA1654">
        <v>61.6</v>
      </c>
      <c r="AB1654">
        <v>55</v>
      </c>
      <c r="AC1654">
        <v>7587</v>
      </c>
      <c r="AD1654">
        <v>8.9341915353380745</v>
      </c>
      <c r="AE1654">
        <f t="shared" si="76"/>
        <v>7586.9999999999973</v>
      </c>
      <c r="AF1654">
        <v>8.8791752154285195</v>
      </c>
      <c r="AG1654">
        <f t="shared" si="77"/>
        <v>7180.8656254892658</v>
      </c>
      <c r="AH1654">
        <v>5.5016319909555023E-2</v>
      </c>
      <c r="AJ1654">
        <v>7587</v>
      </c>
      <c r="AK1654">
        <v>0</v>
      </c>
      <c r="AL1654">
        <v>1</v>
      </c>
      <c r="AM1654">
        <v>6.74</v>
      </c>
      <c r="AN1654">
        <v>6.76</v>
      </c>
      <c r="AO1654">
        <v>4.16</v>
      </c>
    </row>
    <row r="1655" spans="1:41" x14ac:dyDescent="0.3">
      <c r="A1655">
        <v>2</v>
      </c>
      <c r="B1655">
        <v>1.5</v>
      </c>
      <c r="C1655">
        <f t="shared" si="75"/>
        <v>1.0932575062388263</v>
      </c>
      <c r="D1655" t="s">
        <v>37</v>
      </c>
      <c r="E1655">
        <v>0</v>
      </c>
      <c r="F1655">
        <v>0</v>
      </c>
      <c r="G1655">
        <v>1</v>
      </c>
      <c r="H1655">
        <v>0</v>
      </c>
      <c r="I1655">
        <v>0</v>
      </c>
      <c r="J1655" t="s">
        <v>48</v>
      </c>
      <c r="K1655">
        <v>0</v>
      </c>
      <c r="L1655">
        <v>0</v>
      </c>
      <c r="M1655">
        <v>1</v>
      </c>
      <c r="N1655">
        <v>0</v>
      </c>
      <c r="O1655">
        <v>0</v>
      </c>
      <c r="P1655">
        <v>0</v>
      </c>
      <c r="Q1655">
        <v>0</v>
      </c>
      <c r="R1655" t="s">
        <v>49</v>
      </c>
      <c r="S1655">
        <v>0</v>
      </c>
      <c r="T1655">
        <v>0</v>
      </c>
      <c r="U1655">
        <v>0</v>
      </c>
      <c r="V1655">
        <v>0</v>
      </c>
      <c r="W1655">
        <v>0</v>
      </c>
      <c r="X1655">
        <v>1</v>
      </c>
      <c r="Y1655">
        <v>0</v>
      </c>
      <c r="Z1655">
        <v>0</v>
      </c>
      <c r="AA1655">
        <v>60.2</v>
      </c>
      <c r="AB1655">
        <v>57</v>
      </c>
      <c r="AC1655">
        <v>13653</v>
      </c>
      <c r="AD1655">
        <v>9.521714556684751</v>
      </c>
      <c r="AE1655">
        <f t="shared" si="76"/>
        <v>13652.999999999991</v>
      </c>
      <c r="AF1655">
        <v>9.489995328855704</v>
      </c>
      <c r="AG1655">
        <f t="shared" si="77"/>
        <v>13226.733542515793</v>
      </c>
      <c r="AH1655">
        <v>3.1719227829047014E-2</v>
      </c>
      <c r="AJ1655">
        <v>13653</v>
      </c>
      <c r="AK1655">
        <v>0</v>
      </c>
      <c r="AL1655">
        <v>1</v>
      </c>
      <c r="AM1655">
        <v>7.43</v>
      </c>
      <c r="AN1655">
        <v>7.39</v>
      </c>
      <c r="AO1655">
        <v>4.46</v>
      </c>
    </row>
    <row r="1656" spans="1:41" x14ac:dyDescent="0.3">
      <c r="A1656">
        <v>2</v>
      </c>
      <c r="B1656">
        <v>1.25</v>
      </c>
      <c r="C1656">
        <f t="shared" si="75"/>
        <v>1.0502930988032313</v>
      </c>
      <c r="D1656" t="s">
        <v>34</v>
      </c>
      <c r="E1656">
        <v>0</v>
      </c>
      <c r="F1656">
        <v>1</v>
      </c>
      <c r="G1656">
        <v>0</v>
      </c>
      <c r="H1656">
        <v>0</v>
      </c>
      <c r="I1656">
        <v>0</v>
      </c>
      <c r="J1656" t="s">
        <v>44</v>
      </c>
      <c r="K1656">
        <v>0</v>
      </c>
      <c r="L1656">
        <v>0</v>
      </c>
      <c r="M1656">
        <v>0</v>
      </c>
      <c r="N1656">
        <v>0</v>
      </c>
      <c r="O1656">
        <v>0</v>
      </c>
      <c r="P1656">
        <v>1</v>
      </c>
      <c r="Q1656">
        <v>0</v>
      </c>
      <c r="R1656" t="s">
        <v>45</v>
      </c>
      <c r="S1656">
        <v>0</v>
      </c>
      <c r="T1656">
        <v>0</v>
      </c>
      <c r="U1656">
        <v>0</v>
      </c>
      <c r="V1656">
        <v>1</v>
      </c>
      <c r="W1656">
        <v>0</v>
      </c>
      <c r="X1656">
        <v>0</v>
      </c>
      <c r="Y1656">
        <v>0</v>
      </c>
      <c r="Z1656">
        <v>0</v>
      </c>
      <c r="AA1656">
        <v>60.5</v>
      </c>
      <c r="AB1656">
        <v>64</v>
      </c>
      <c r="AC1656">
        <v>3465</v>
      </c>
      <c r="AD1656">
        <v>8.1504679116240037</v>
      </c>
      <c r="AE1656">
        <f t="shared" si="76"/>
        <v>3465.0000000000005</v>
      </c>
      <c r="AF1656">
        <v>8.4554711047669731</v>
      </c>
      <c r="AG1656">
        <f t="shared" si="77"/>
        <v>4700.7206454656825</v>
      </c>
      <c r="AH1656">
        <v>-0.30500319314296931</v>
      </c>
      <c r="AJ1656">
        <v>3465</v>
      </c>
      <c r="AK1656">
        <v>0</v>
      </c>
      <c r="AL1656">
        <v>1</v>
      </c>
      <c r="AM1656">
        <v>6.91</v>
      </c>
      <c r="AN1656">
        <v>6.82</v>
      </c>
      <c r="AO1656">
        <v>4.1500000000000004</v>
      </c>
    </row>
    <row r="1657" spans="1:41" x14ac:dyDescent="0.3">
      <c r="A1657">
        <v>2</v>
      </c>
      <c r="B1657">
        <v>1.52</v>
      </c>
      <c r="C1657">
        <f t="shared" si="75"/>
        <v>1.0964463975475236</v>
      </c>
      <c r="D1657" t="s">
        <v>37</v>
      </c>
      <c r="E1657">
        <v>0</v>
      </c>
      <c r="F1657">
        <v>0</v>
      </c>
      <c r="G1657">
        <v>1</v>
      </c>
      <c r="H1657">
        <v>0</v>
      </c>
      <c r="I1657">
        <v>0</v>
      </c>
      <c r="J1657" t="s">
        <v>44</v>
      </c>
      <c r="K1657">
        <v>0</v>
      </c>
      <c r="L1657">
        <v>0</v>
      </c>
      <c r="M1657">
        <v>0</v>
      </c>
      <c r="N1657">
        <v>0</v>
      </c>
      <c r="O1657">
        <v>0</v>
      </c>
      <c r="P1657">
        <v>1</v>
      </c>
      <c r="Q1657">
        <v>0</v>
      </c>
      <c r="R1657" t="s">
        <v>41</v>
      </c>
      <c r="S1657">
        <v>0</v>
      </c>
      <c r="T1657">
        <v>0</v>
      </c>
      <c r="U1657">
        <v>0</v>
      </c>
      <c r="V1657">
        <v>0</v>
      </c>
      <c r="W1657">
        <v>1</v>
      </c>
      <c r="X1657">
        <v>0</v>
      </c>
      <c r="Y1657">
        <v>0</v>
      </c>
      <c r="Z1657">
        <v>0</v>
      </c>
      <c r="AA1657">
        <v>61.8</v>
      </c>
      <c r="AB1657">
        <v>55</v>
      </c>
      <c r="AC1657">
        <v>10851</v>
      </c>
      <c r="AD1657">
        <v>9.292012520620208</v>
      </c>
      <c r="AE1657">
        <f t="shared" si="76"/>
        <v>10851.000000000004</v>
      </c>
      <c r="AF1657">
        <v>9.2842381433862258</v>
      </c>
      <c r="AG1657">
        <f t="shared" si="77"/>
        <v>10766.967306813303</v>
      </c>
      <c r="AH1657">
        <v>7.7743772339822215E-3</v>
      </c>
      <c r="AJ1657">
        <v>10851</v>
      </c>
      <c r="AK1657">
        <v>0</v>
      </c>
      <c r="AL1657">
        <v>1</v>
      </c>
      <c r="AM1657">
        <v>7.38</v>
      </c>
      <c r="AN1657">
        <v>7.41</v>
      </c>
      <c r="AO1657">
        <v>4.57</v>
      </c>
    </row>
    <row r="1658" spans="1:41" x14ac:dyDescent="0.3">
      <c r="A1658">
        <v>2</v>
      </c>
      <c r="B1658">
        <v>1.08</v>
      </c>
      <c r="C1658">
        <f t="shared" si="75"/>
        <v>1.0170677506059698</v>
      </c>
      <c r="D1658" t="s">
        <v>46</v>
      </c>
      <c r="E1658">
        <v>0</v>
      </c>
      <c r="F1658">
        <v>0</v>
      </c>
      <c r="G1658">
        <v>0</v>
      </c>
      <c r="H1658">
        <v>1</v>
      </c>
      <c r="I1658">
        <v>0</v>
      </c>
      <c r="J1658" t="s">
        <v>38</v>
      </c>
      <c r="K1658">
        <v>0</v>
      </c>
      <c r="L1658">
        <v>0</v>
      </c>
      <c r="M1658">
        <v>0</v>
      </c>
      <c r="N1658">
        <v>0</v>
      </c>
      <c r="O1658">
        <v>1</v>
      </c>
      <c r="P1658">
        <v>0</v>
      </c>
      <c r="Q1658">
        <v>0</v>
      </c>
      <c r="R1658" t="s">
        <v>49</v>
      </c>
      <c r="S1658">
        <v>0</v>
      </c>
      <c r="T1658">
        <v>0</v>
      </c>
      <c r="U1658">
        <v>0</v>
      </c>
      <c r="V1658">
        <v>0</v>
      </c>
      <c r="W1658">
        <v>0</v>
      </c>
      <c r="X1658">
        <v>1</v>
      </c>
      <c r="Y1658">
        <v>0</v>
      </c>
      <c r="Z1658">
        <v>0</v>
      </c>
      <c r="AA1658">
        <v>62.4</v>
      </c>
      <c r="AB1658">
        <v>58</v>
      </c>
      <c r="AC1658">
        <v>5250</v>
      </c>
      <c r="AD1658">
        <v>8.5659833555856686</v>
      </c>
      <c r="AE1658">
        <f t="shared" si="76"/>
        <v>5249.9999999999955</v>
      </c>
      <c r="AF1658">
        <v>8.6404182097688924</v>
      </c>
      <c r="AG1658">
        <f t="shared" si="77"/>
        <v>5655.6945966463181</v>
      </c>
      <c r="AH1658">
        <v>-7.443485418322382E-2</v>
      </c>
      <c r="AJ1658">
        <v>5250</v>
      </c>
      <c r="AK1658">
        <v>0</v>
      </c>
      <c r="AL1658">
        <v>1</v>
      </c>
      <c r="AM1658">
        <v>6.56</v>
      </c>
      <c r="AN1658">
        <v>6.49</v>
      </c>
      <c r="AO1658">
        <v>4.07</v>
      </c>
    </row>
    <row r="1659" spans="1:41" x14ac:dyDescent="0.3">
      <c r="A1659">
        <v>2</v>
      </c>
      <c r="B1659">
        <v>2</v>
      </c>
      <c r="C1659">
        <f t="shared" si="75"/>
        <v>1.1646528560862337</v>
      </c>
      <c r="D1659" t="s">
        <v>42</v>
      </c>
      <c r="E1659">
        <v>1</v>
      </c>
      <c r="F1659">
        <v>0</v>
      </c>
      <c r="G1659">
        <v>0</v>
      </c>
      <c r="H1659">
        <v>0</v>
      </c>
      <c r="I1659">
        <v>0</v>
      </c>
      <c r="J1659" t="s">
        <v>40</v>
      </c>
      <c r="K1659">
        <v>0</v>
      </c>
      <c r="L1659">
        <v>1</v>
      </c>
      <c r="M1659">
        <v>0</v>
      </c>
      <c r="N1659">
        <v>0</v>
      </c>
      <c r="O1659">
        <v>0</v>
      </c>
      <c r="P1659">
        <v>0</v>
      </c>
      <c r="Q1659">
        <v>0</v>
      </c>
      <c r="R1659" t="s">
        <v>45</v>
      </c>
      <c r="S1659">
        <v>0</v>
      </c>
      <c r="T1659">
        <v>0</v>
      </c>
      <c r="U1659">
        <v>0</v>
      </c>
      <c r="V1659">
        <v>1</v>
      </c>
      <c r="W1659">
        <v>0</v>
      </c>
      <c r="X1659">
        <v>0</v>
      </c>
      <c r="Y1659">
        <v>0</v>
      </c>
      <c r="Z1659">
        <v>0</v>
      </c>
      <c r="AA1659">
        <v>59.9</v>
      </c>
      <c r="AB1659">
        <v>61</v>
      </c>
      <c r="AC1659">
        <v>15540</v>
      </c>
      <c r="AD1659">
        <v>9.6511726239216387</v>
      </c>
      <c r="AE1659">
        <f t="shared" si="76"/>
        <v>15540.000000000004</v>
      </c>
      <c r="AF1659">
        <v>9.6641126307222081</v>
      </c>
      <c r="AG1659">
        <f t="shared" si="77"/>
        <v>15742.394373835799</v>
      </c>
      <c r="AH1659">
        <v>-1.2940006800569392E-2</v>
      </c>
      <c r="AJ1659">
        <v>15540</v>
      </c>
      <c r="AK1659">
        <v>0</v>
      </c>
      <c r="AL1659">
        <v>1</v>
      </c>
      <c r="AM1659">
        <v>8.16</v>
      </c>
      <c r="AN1659">
        <v>8.0399999999999991</v>
      </c>
      <c r="AO1659">
        <v>4.8600000000000003</v>
      </c>
    </row>
    <row r="1660" spans="1:41" x14ac:dyDescent="0.3">
      <c r="A1660">
        <v>2</v>
      </c>
      <c r="B1660">
        <v>1.02</v>
      </c>
      <c r="C1660">
        <f t="shared" si="75"/>
        <v>1.0043640927805335</v>
      </c>
      <c r="D1660" t="s">
        <v>52</v>
      </c>
      <c r="E1660">
        <v>0</v>
      </c>
      <c r="F1660">
        <v>0</v>
      </c>
      <c r="G1660">
        <v>0</v>
      </c>
      <c r="H1660">
        <v>0</v>
      </c>
      <c r="I1660">
        <v>1</v>
      </c>
      <c r="J1660" t="s">
        <v>38</v>
      </c>
      <c r="K1660">
        <v>0</v>
      </c>
      <c r="L1660">
        <v>0</v>
      </c>
      <c r="M1660">
        <v>0</v>
      </c>
      <c r="N1660">
        <v>0</v>
      </c>
      <c r="O1660">
        <v>1</v>
      </c>
      <c r="P1660">
        <v>0</v>
      </c>
      <c r="Q1660">
        <v>0</v>
      </c>
      <c r="R1660" t="s">
        <v>45</v>
      </c>
      <c r="S1660">
        <v>0</v>
      </c>
      <c r="T1660">
        <v>0</v>
      </c>
      <c r="U1660">
        <v>0</v>
      </c>
      <c r="V1660">
        <v>1</v>
      </c>
      <c r="W1660">
        <v>0</v>
      </c>
      <c r="X1660">
        <v>0</v>
      </c>
      <c r="Y1660">
        <v>0</v>
      </c>
      <c r="Z1660">
        <v>0</v>
      </c>
      <c r="AA1660">
        <v>60.9</v>
      </c>
      <c r="AB1660">
        <v>58</v>
      </c>
      <c r="AC1660">
        <v>4039</v>
      </c>
      <c r="AD1660">
        <v>8.3037524155634124</v>
      </c>
      <c r="AE1660">
        <f t="shared" si="76"/>
        <v>4038.9999999999982</v>
      </c>
      <c r="AF1660">
        <v>8.2315414911641263</v>
      </c>
      <c r="AG1660">
        <f t="shared" si="77"/>
        <v>3757.621630503816</v>
      </c>
      <c r="AH1660">
        <v>7.2210924399286114E-2</v>
      </c>
      <c r="AJ1660">
        <v>4039</v>
      </c>
      <c r="AK1660">
        <v>0</v>
      </c>
      <c r="AL1660">
        <v>1</v>
      </c>
      <c r="AM1660">
        <v>6.41</v>
      </c>
      <c r="AN1660">
        <v>6.53</v>
      </c>
      <c r="AO1660">
        <v>3.94</v>
      </c>
    </row>
    <row r="1661" spans="1:41" x14ac:dyDescent="0.3">
      <c r="A1661">
        <v>2</v>
      </c>
      <c r="B1661">
        <v>1.7</v>
      </c>
      <c r="C1661">
        <f t="shared" si="75"/>
        <v>1.1237655591061944</v>
      </c>
      <c r="D1661" t="s">
        <v>52</v>
      </c>
      <c r="E1661">
        <v>0</v>
      </c>
      <c r="F1661">
        <v>0</v>
      </c>
      <c r="G1661">
        <v>0</v>
      </c>
      <c r="H1661">
        <v>0</v>
      </c>
      <c r="I1661">
        <v>1</v>
      </c>
      <c r="J1661" t="s">
        <v>38</v>
      </c>
      <c r="K1661">
        <v>0</v>
      </c>
      <c r="L1661">
        <v>0</v>
      </c>
      <c r="M1661">
        <v>0</v>
      </c>
      <c r="N1661">
        <v>0</v>
      </c>
      <c r="O1661">
        <v>1</v>
      </c>
      <c r="P1661">
        <v>0</v>
      </c>
      <c r="Q1661">
        <v>0</v>
      </c>
      <c r="R1661" t="s">
        <v>49</v>
      </c>
      <c r="S1661">
        <v>0</v>
      </c>
      <c r="T1661">
        <v>0</v>
      </c>
      <c r="U1661">
        <v>0</v>
      </c>
      <c r="V1661">
        <v>0</v>
      </c>
      <c r="W1661">
        <v>0</v>
      </c>
      <c r="X1661">
        <v>1</v>
      </c>
      <c r="Y1661">
        <v>0</v>
      </c>
      <c r="Z1661">
        <v>0</v>
      </c>
      <c r="AA1661">
        <v>61.8</v>
      </c>
      <c r="AB1661">
        <v>59</v>
      </c>
      <c r="AC1661">
        <v>12257</v>
      </c>
      <c r="AD1661">
        <v>9.4138524813411646</v>
      </c>
      <c r="AE1661">
        <f t="shared" si="76"/>
        <v>12256.999999999993</v>
      </c>
      <c r="AF1661">
        <v>9.5786460293824813</v>
      </c>
      <c r="AG1661">
        <f t="shared" si="77"/>
        <v>14452.837331441315</v>
      </c>
      <c r="AH1661">
        <v>-0.16479354804131674</v>
      </c>
      <c r="AJ1661">
        <v>12257</v>
      </c>
      <c r="AK1661">
        <v>0</v>
      </c>
      <c r="AL1661">
        <v>1</v>
      </c>
      <c r="AM1661">
        <v>7.58</v>
      </c>
      <c r="AN1661">
        <v>7.66</v>
      </c>
      <c r="AO1661">
        <v>4.71</v>
      </c>
    </row>
    <row r="1662" spans="1:41" x14ac:dyDescent="0.3">
      <c r="A1662">
        <v>2</v>
      </c>
      <c r="B1662">
        <v>1.08</v>
      </c>
      <c r="C1662">
        <f t="shared" si="75"/>
        <v>1.0170677506059698</v>
      </c>
      <c r="D1662" t="s">
        <v>46</v>
      </c>
      <c r="E1662">
        <v>0</v>
      </c>
      <c r="F1662">
        <v>0</v>
      </c>
      <c r="G1662">
        <v>0</v>
      </c>
      <c r="H1662">
        <v>1</v>
      </c>
      <c r="I1662">
        <v>0</v>
      </c>
      <c r="J1662" t="s">
        <v>47</v>
      </c>
      <c r="K1662">
        <v>0</v>
      </c>
      <c r="L1662">
        <v>0</v>
      </c>
      <c r="M1662">
        <v>0</v>
      </c>
      <c r="N1662">
        <v>1</v>
      </c>
      <c r="O1662">
        <v>0</v>
      </c>
      <c r="P1662">
        <v>0</v>
      </c>
      <c r="Q1662">
        <v>0</v>
      </c>
      <c r="R1662" t="s">
        <v>49</v>
      </c>
      <c r="S1662">
        <v>0</v>
      </c>
      <c r="T1662">
        <v>0</v>
      </c>
      <c r="U1662">
        <v>0</v>
      </c>
      <c r="V1662">
        <v>0</v>
      </c>
      <c r="W1662">
        <v>0</v>
      </c>
      <c r="X1662">
        <v>1</v>
      </c>
      <c r="Y1662">
        <v>0</v>
      </c>
      <c r="Z1662">
        <v>0</v>
      </c>
      <c r="AA1662">
        <v>62.3</v>
      </c>
      <c r="AB1662">
        <v>58</v>
      </c>
      <c r="AC1662">
        <v>6532</v>
      </c>
      <c r="AD1662">
        <v>8.784468454090355</v>
      </c>
      <c r="AE1662">
        <f t="shared" si="76"/>
        <v>6531.9999999999955</v>
      </c>
      <c r="AF1662">
        <v>8.7462404674319973</v>
      </c>
      <c r="AG1662">
        <f t="shared" si="77"/>
        <v>6287.0074126850323</v>
      </c>
      <c r="AH1662">
        <v>3.8227986658357693E-2</v>
      </c>
      <c r="AJ1662">
        <v>6532</v>
      </c>
      <c r="AK1662">
        <v>0</v>
      </c>
      <c r="AL1662">
        <v>1</v>
      </c>
      <c r="AM1662">
        <v>6.54</v>
      </c>
      <c r="AN1662">
        <v>6.5</v>
      </c>
      <c r="AO1662">
        <v>4.0599999999999996</v>
      </c>
    </row>
    <row r="1663" spans="1:41" x14ac:dyDescent="0.3">
      <c r="A1663">
        <v>2</v>
      </c>
      <c r="B1663">
        <v>1.1399999999999999</v>
      </c>
      <c r="C1663">
        <f t="shared" si="75"/>
        <v>1.0292322283358535</v>
      </c>
      <c r="D1663" t="s">
        <v>46</v>
      </c>
      <c r="E1663">
        <v>0</v>
      </c>
      <c r="F1663">
        <v>0</v>
      </c>
      <c r="G1663">
        <v>0</v>
      </c>
      <c r="H1663">
        <v>1</v>
      </c>
      <c r="I1663">
        <v>0</v>
      </c>
      <c r="J1663" t="s">
        <v>51</v>
      </c>
      <c r="K1663">
        <v>1</v>
      </c>
      <c r="L1663">
        <v>0</v>
      </c>
      <c r="M1663">
        <v>0</v>
      </c>
      <c r="N1663">
        <v>0</v>
      </c>
      <c r="O1663">
        <v>0</v>
      </c>
      <c r="P1663">
        <v>0</v>
      </c>
      <c r="Q1663">
        <v>0</v>
      </c>
      <c r="R1663" t="s">
        <v>53</v>
      </c>
      <c r="S1663">
        <v>1</v>
      </c>
      <c r="T1663">
        <v>0</v>
      </c>
      <c r="U1663">
        <v>0</v>
      </c>
      <c r="V1663">
        <v>0</v>
      </c>
      <c r="W1663">
        <v>0</v>
      </c>
      <c r="X1663">
        <v>0</v>
      </c>
      <c r="Y1663">
        <v>0</v>
      </c>
      <c r="Z1663">
        <v>0</v>
      </c>
      <c r="AA1663">
        <v>61.8</v>
      </c>
      <c r="AB1663">
        <v>59</v>
      </c>
      <c r="AC1663">
        <v>3950</v>
      </c>
      <c r="AD1663">
        <v>8.281470857895167</v>
      </c>
      <c r="AE1663">
        <f t="shared" si="76"/>
        <v>3949.9999999999977</v>
      </c>
      <c r="AF1663">
        <v>8.2980629109831998</v>
      </c>
      <c r="AG1663">
        <f t="shared" si="77"/>
        <v>4016.0853393470356</v>
      </c>
      <c r="AH1663">
        <v>-1.6592053088032799E-2</v>
      </c>
      <c r="AJ1663">
        <v>3950</v>
      </c>
      <c r="AK1663">
        <v>0</v>
      </c>
      <c r="AL1663">
        <v>1</v>
      </c>
      <c r="AM1663">
        <v>6.62</v>
      </c>
      <c r="AN1663">
        <v>6.74</v>
      </c>
      <c r="AO1663">
        <v>4.13</v>
      </c>
    </row>
    <row r="1664" spans="1:41" x14ac:dyDescent="0.3">
      <c r="A1664">
        <v>2</v>
      </c>
      <c r="B1664">
        <v>1.1499999999999999</v>
      </c>
      <c r="C1664">
        <f t="shared" si="75"/>
        <v>1.0312108054708153</v>
      </c>
      <c r="D1664" t="s">
        <v>52</v>
      </c>
      <c r="E1664">
        <v>0</v>
      </c>
      <c r="F1664">
        <v>0</v>
      </c>
      <c r="G1664">
        <v>0</v>
      </c>
      <c r="H1664">
        <v>0</v>
      </c>
      <c r="I1664">
        <v>1</v>
      </c>
      <c r="J1664" t="s">
        <v>40</v>
      </c>
      <c r="K1664">
        <v>0</v>
      </c>
      <c r="L1664">
        <v>1</v>
      </c>
      <c r="M1664">
        <v>0</v>
      </c>
      <c r="N1664">
        <v>0</v>
      </c>
      <c r="O1664">
        <v>0</v>
      </c>
      <c r="P1664">
        <v>0</v>
      </c>
      <c r="Q1664">
        <v>0</v>
      </c>
      <c r="R1664" t="s">
        <v>45</v>
      </c>
      <c r="S1664">
        <v>0</v>
      </c>
      <c r="T1664">
        <v>0</v>
      </c>
      <c r="U1664">
        <v>0</v>
      </c>
      <c r="V1664">
        <v>1</v>
      </c>
      <c r="W1664">
        <v>0</v>
      </c>
      <c r="X1664">
        <v>0</v>
      </c>
      <c r="Y1664">
        <v>0</v>
      </c>
      <c r="Z1664">
        <v>0</v>
      </c>
      <c r="AA1664">
        <v>63.1</v>
      </c>
      <c r="AB1664">
        <v>63</v>
      </c>
      <c r="AC1664">
        <v>5193</v>
      </c>
      <c r="AD1664">
        <v>8.5550668438443189</v>
      </c>
      <c r="AE1664">
        <f t="shared" si="76"/>
        <v>5193</v>
      </c>
      <c r="AF1664">
        <v>8.6535288988002019</v>
      </c>
      <c r="AG1664">
        <f t="shared" si="77"/>
        <v>5730.3328601614958</v>
      </c>
      <c r="AH1664">
        <v>-9.8462054955883005E-2</v>
      </c>
      <c r="AJ1664">
        <v>5193</v>
      </c>
      <c r="AK1664">
        <v>0</v>
      </c>
      <c r="AL1664">
        <v>1</v>
      </c>
      <c r="AM1664">
        <v>6.63</v>
      </c>
      <c r="AN1664">
        <v>6.53</v>
      </c>
      <c r="AO1664">
        <v>4.1500000000000004</v>
      </c>
    </row>
    <row r="1665" spans="1:41" x14ac:dyDescent="0.3">
      <c r="A1665">
        <v>2</v>
      </c>
      <c r="B1665">
        <v>1.1200000000000001</v>
      </c>
      <c r="C1665">
        <f t="shared" si="75"/>
        <v>1.0252341011706301</v>
      </c>
      <c r="D1665" t="s">
        <v>37</v>
      </c>
      <c r="E1665">
        <v>0</v>
      </c>
      <c r="F1665">
        <v>0</v>
      </c>
      <c r="G1665">
        <v>1</v>
      </c>
      <c r="H1665">
        <v>0</v>
      </c>
      <c r="I1665">
        <v>0</v>
      </c>
      <c r="J1665" t="s">
        <v>47</v>
      </c>
      <c r="K1665">
        <v>0</v>
      </c>
      <c r="L1665">
        <v>0</v>
      </c>
      <c r="M1665">
        <v>0</v>
      </c>
      <c r="N1665">
        <v>1</v>
      </c>
      <c r="O1665">
        <v>0</v>
      </c>
      <c r="P1665">
        <v>0</v>
      </c>
      <c r="Q1665">
        <v>0</v>
      </c>
      <c r="R1665" t="s">
        <v>49</v>
      </c>
      <c r="S1665">
        <v>0</v>
      </c>
      <c r="T1665">
        <v>0</v>
      </c>
      <c r="U1665">
        <v>0</v>
      </c>
      <c r="V1665">
        <v>0</v>
      </c>
      <c r="W1665">
        <v>0</v>
      </c>
      <c r="X1665">
        <v>1</v>
      </c>
      <c r="Y1665">
        <v>0</v>
      </c>
      <c r="Z1665">
        <v>0</v>
      </c>
      <c r="AA1665">
        <v>60.8</v>
      </c>
      <c r="AB1665">
        <v>57</v>
      </c>
      <c r="AC1665">
        <v>6683</v>
      </c>
      <c r="AD1665">
        <v>8.8073222675110703</v>
      </c>
      <c r="AE1665">
        <f t="shared" si="76"/>
        <v>6683.0000000000009</v>
      </c>
      <c r="AF1665">
        <v>8.8209836660525269</v>
      </c>
      <c r="AG1665">
        <f t="shared" si="77"/>
        <v>6774.9256129722107</v>
      </c>
      <c r="AH1665">
        <v>-1.3661398541456649E-2</v>
      </c>
      <c r="AJ1665">
        <v>6683</v>
      </c>
      <c r="AK1665">
        <v>0</v>
      </c>
      <c r="AL1665">
        <v>1</v>
      </c>
      <c r="AM1665">
        <v>6.74</v>
      </c>
      <c r="AN1665">
        <v>6.69</v>
      </c>
      <c r="AO1665">
        <v>4.08</v>
      </c>
    </row>
    <row r="1666" spans="1:41" x14ac:dyDescent="0.3">
      <c r="A1666">
        <v>2</v>
      </c>
      <c r="B1666">
        <v>1.32</v>
      </c>
      <c r="C1666">
        <f t="shared" si="75"/>
        <v>1.0629533560711808</v>
      </c>
      <c r="D1666" t="s">
        <v>37</v>
      </c>
      <c r="E1666">
        <v>0</v>
      </c>
      <c r="F1666">
        <v>0</v>
      </c>
      <c r="G1666">
        <v>1</v>
      </c>
      <c r="H1666">
        <v>0</v>
      </c>
      <c r="I1666">
        <v>0</v>
      </c>
      <c r="J1666" t="s">
        <v>40</v>
      </c>
      <c r="K1666">
        <v>0</v>
      </c>
      <c r="L1666">
        <v>1</v>
      </c>
      <c r="M1666">
        <v>0</v>
      </c>
      <c r="N1666">
        <v>0</v>
      </c>
      <c r="O1666">
        <v>0</v>
      </c>
      <c r="P1666">
        <v>0</v>
      </c>
      <c r="Q1666">
        <v>0</v>
      </c>
      <c r="R1666" t="s">
        <v>49</v>
      </c>
      <c r="S1666">
        <v>0</v>
      </c>
      <c r="T1666">
        <v>0</v>
      </c>
      <c r="U1666">
        <v>0</v>
      </c>
      <c r="V1666">
        <v>0</v>
      </c>
      <c r="W1666">
        <v>0</v>
      </c>
      <c r="X1666">
        <v>1</v>
      </c>
      <c r="Y1666">
        <v>0</v>
      </c>
      <c r="Z1666">
        <v>0</v>
      </c>
      <c r="AA1666">
        <v>62</v>
      </c>
      <c r="AB1666">
        <v>56</v>
      </c>
      <c r="AC1666">
        <v>10919</v>
      </c>
      <c r="AD1666">
        <v>9.2982596700140654</v>
      </c>
      <c r="AE1666">
        <f t="shared" si="76"/>
        <v>10918.999999999991</v>
      </c>
      <c r="AF1666">
        <v>9.2782359012707438</v>
      </c>
      <c r="AG1666">
        <f t="shared" si="77"/>
        <v>10702.534925007691</v>
      </c>
      <c r="AH1666">
        <v>2.0023768743321568E-2</v>
      </c>
      <c r="AJ1666">
        <v>10919</v>
      </c>
      <c r="AK1666">
        <v>0</v>
      </c>
      <c r="AL1666">
        <v>1</v>
      </c>
      <c r="AM1666">
        <v>7.02</v>
      </c>
      <c r="AN1666">
        <v>7.07</v>
      </c>
      <c r="AO1666">
        <v>4.37</v>
      </c>
    </row>
    <row r="1667" spans="1:41" x14ac:dyDescent="0.3">
      <c r="A1667">
        <v>2</v>
      </c>
      <c r="B1667">
        <v>1.01</v>
      </c>
      <c r="C1667">
        <f t="shared" ref="C1667:C1730" si="78">(B1667^0.2199)</f>
        <v>1.0021904733436682</v>
      </c>
      <c r="D1667" t="s">
        <v>46</v>
      </c>
      <c r="E1667">
        <v>0</v>
      </c>
      <c r="F1667">
        <v>0</v>
      </c>
      <c r="G1667">
        <v>0</v>
      </c>
      <c r="H1667">
        <v>1</v>
      </c>
      <c r="I1667">
        <v>0</v>
      </c>
      <c r="J1667" t="s">
        <v>35</v>
      </c>
      <c r="K1667">
        <v>0</v>
      </c>
      <c r="L1667">
        <v>0</v>
      </c>
      <c r="M1667">
        <v>0</v>
      </c>
      <c r="N1667">
        <v>0</v>
      </c>
      <c r="O1667">
        <v>0</v>
      </c>
      <c r="P1667">
        <v>0</v>
      </c>
      <c r="Q1667">
        <v>1</v>
      </c>
      <c r="R1667" t="s">
        <v>39</v>
      </c>
      <c r="S1667">
        <v>0</v>
      </c>
      <c r="T1667">
        <v>0</v>
      </c>
      <c r="U1667">
        <v>0</v>
      </c>
      <c r="V1667">
        <v>0</v>
      </c>
      <c r="W1667">
        <v>0</v>
      </c>
      <c r="X1667">
        <v>0</v>
      </c>
      <c r="Y1667">
        <v>0</v>
      </c>
      <c r="Z1667">
        <v>1</v>
      </c>
      <c r="AA1667">
        <v>62.7</v>
      </c>
      <c r="AB1667">
        <v>59</v>
      </c>
      <c r="AC1667">
        <v>3897</v>
      </c>
      <c r="AD1667">
        <v>8.2679623053387097</v>
      </c>
      <c r="AE1667">
        <f t="shared" ref="AE1667:AE1730" si="79">EXP(AD1667)</f>
        <v>3897.0000000000018</v>
      </c>
      <c r="AF1667">
        <v>8.4064146126913428</v>
      </c>
      <c r="AG1667">
        <f t="shared" ref="AG1667:AG1730" si="80">EXP(AF1667)</f>
        <v>4475.6846467391542</v>
      </c>
      <c r="AH1667">
        <v>-0.13845230735263314</v>
      </c>
      <c r="AJ1667">
        <v>3897</v>
      </c>
      <c r="AK1667">
        <v>0</v>
      </c>
      <c r="AL1667">
        <v>1</v>
      </c>
      <c r="AM1667">
        <v>6.46</v>
      </c>
      <c r="AN1667">
        <v>6.39</v>
      </c>
      <c r="AO1667">
        <v>4.03</v>
      </c>
    </row>
    <row r="1668" spans="1:41" x14ac:dyDescent="0.3">
      <c r="A1668">
        <v>2</v>
      </c>
      <c r="B1668">
        <v>1.02</v>
      </c>
      <c r="C1668">
        <f t="shared" si="78"/>
        <v>1.0043640927805335</v>
      </c>
      <c r="D1668" t="s">
        <v>52</v>
      </c>
      <c r="E1668">
        <v>0</v>
      </c>
      <c r="F1668">
        <v>0</v>
      </c>
      <c r="G1668">
        <v>0</v>
      </c>
      <c r="H1668">
        <v>0</v>
      </c>
      <c r="I1668">
        <v>1</v>
      </c>
      <c r="J1668" t="s">
        <v>44</v>
      </c>
      <c r="K1668">
        <v>0</v>
      </c>
      <c r="L1668">
        <v>0</v>
      </c>
      <c r="M1668">
        <v>0</v>
      </c>
      <c r="N1668">
        <v>0</v>
      </c>
      <c r="O1668">
        <v>0</v>
      </c>
      <c r="P1668">
        <v>1</v>
      </c>
      <c r="Q1668">
        <v>0</v>
      </c>
      <c r="R1668" t="s">
        <v>45</v>
      </c>
      <c r="S1668">
        <v>0</v>
      </c>
      <c r="T1668">
        <v>0</v>
      </c>
      <c r="U1668">
        <v>0</v>
      </c>
      <c r="V1668">
        <v>1</v>
      </c>
      <c r="W1668">
        <v>0</v>
      </c>
      <c r="X1668">
        <v>0</v>
      </c>
      <c r="Y1668">
        <v>0</v>
      </c>
      <c r="Z1668">
        <v>0</v>
      </c>
      <c r="AA1668">
        <v>63.4</v>
      </c>
      <c r="AB1668">
        <v>57</v>
      </c>
      <c r="AC1668">
        <v>3769</v>
      </c>
      <c r="AD1668">
        <v>8.234564993267135</v>
      </c>
      <c r="AE1668">
        <f t="shared" si="79"/>
        <v>3768.9999999999982</v>
      </c>
      <c r="AF1668">
        <v>8.0496238032758303</v>
      </c>
      <c r="AG1668">
        <f t="shared" si="80"/>
        <v>3132.6162696115612</v>
      </c>
      <c r="AH1668">
        <v>0.18494118999130471</v>
      </c>
      <c r="AJ1668">
        <v>3769</v>
      </c>
      <c r="AK1668">
        <v>0</v>
      </c>
      <c r="AL1668">
        <v>1</v>
      </c>
      <c r="AM1668">
        <v>6.37</v>
      </c>
      <c r="AN1668">
        <v>6.4</v>
      </c>
      <c r="AO1668">
        <v>4.05</v>
      </c>
    </row>
    <row r="1669" spans="1:41" x14ac:dyDescent="0.3">
      <c r="A1669">
        <v>2</v>
      </c>
      <c r="B1669">
        <v>1.1599999999999999</v>
      </c>
      <c r="C1669">
        <f t="shared" si="78"/>
        <v>1.0331760061571806</v>
      </c>
      <c r="D1669" t="s">
        <v>52</v>
      </c>
      <c r="E1669">
        <v>0</v>
      </c>
      <c r="F1669">
        <v>0</v>
      </c>
      <c r="G1669">
        <v>0</v>
      </c>
      <c r="H1669">
        <v>0</v>
      </c>
      <c r="I1669">
        <v>1</v>
      </c>
      <c r="J1669" t="s">
        <v>44</v>
      </c>
      <c r="K1669">
        <v>0</v>
      </c>
      <c r="L1669">
        <v>0</v>
      </c>
      <c r="M1669">
        <v>0</v>
      </c>
      <c r="N1669">
        <v>0</v>
      </c>
      <c r="O1669">
        <v>0</v>
      </c>
      <c r="P1669">
        <v>1</v>
      </c>
      <c r="Q1669">
        <v>0</v>
      </c>
      <c r="R1669" t="s">
        <v>36</v>
      </c>
      <c r="S1669">
        <v>0</v>
      </c>
      <c r="T1669">
        <v>0</v>
      </c>
      <c r="U1669">
        <v>1</v>
      </c>
      <c r="V1669">
        <v>0</v>
      </c>
      <c r="W1669">
        <v>0</v>
      </c>
      <c r="X1669">
        <v>0</v>
      </c>
      <c r="Y1669">
        <v>0</v>
      </c>
      <c r="Z1669">
        <v>0</v>
      </c>
      <c r="AA1669">
        <v>61.5</v>
      </c>
      <c r="AB1669">
        <v>60.4</v>
      </c>
      <c r="AC1669">
        <v>4657</v>
      </c>
      <c r="AD1669">
        <v>8.4461267429823774</v>
      </c>
      <c r="AE1669">
        <f t="shared" si="79"/>
        <v>4657.0000000000009</v>
      </c>
      <c r="AF1669">
        <v>8.5093836639489151</v>
      </c>
      <c r="AG1669">
        <f t="shared" si="80"/>
        <v>4961.1044383243598</v>
      </c>
      <c r="AH1669">
        <v>-6.3256920966537677E-2</v>
      </c>
      <c r="AJ1669">
        <v>4657</v>
      </c>
      <c r="AK1669">
        <v>0</v>
      </c>
      <c r="AL1669">
        <v>1</v>
      </c>
      <c r="AM1669">
        <v>6.71</v>
      </c>
      <c r="AN1669">
        <v>6.76</v>
      </c>
      <c r="AO1669">
        <v>4.1399999999999997</v>
      </c>
    </row>
    <row r="1670" spans="1:41" x14ac:dyDescent="0.3">
      <c r="A1670">
        <v>2</v>
      </c>
      <c r="B1670">
        <v>1.27</v>
      </c>
      <c r="C1670">
        <f t="shared" si="78"/>
        <v>1.0539656046354113</v>
      </c>
      <c r="D1670" t="s">
        <v>46</v>
      </c>
      <c r="E1670">
        <v>0</v>
      </c>
      <c r="F1670">
        <v>0</v>
      </c>
      <c r="G1670">
        <v>0</v>
      </c>
      <c r="H1670">
        <v>1</v>
      </c>
      <c r="I1670">
        <v>0</v>
      </c>
      <c r="J1670" t="s">
        <v>47</v>
      </c>
      <c r="K1670">
        <v>0</v>
      </c>
      <c r="L1670">
        <v>0</v>
      </c>
      <c r="M1670">
        <v>0</v>
      </c>
      <c r="N1670">
        <v>1</v>
      </c>
      <c r="O1670">
        <v>0</v>
      </c>
      <c r="P1670">
        <v>0</v>
      </c>
      <c r="Q1670">
        <v>0</v>
      </c>
      <c r="R1670" t="s">
        <v>49</v>
      </c>
      <c r="S1670">
        <v>0</v>
      </c>
      <c r="T1670">
        <v>0</v>
      </c>
      <c r="U1670">
        <v>0</v>
      </c>
      <c r="V1670">
        <v>0</v>
      </c>
      <c r="W1670">
        <v>0</v>
      </c>
      <c r="X1670">
        <v>1</v>
      </c>
      <c r="Y1670">
        <v>0</v>
      </c>
      <c r="Z1670">
        <v>0</v>
      </c>
      <c r="AA1670">
        <v>61</v>
      </c>
      <c r="AB1670">
        <v>60</v>
      </c>
      <c r="AC1670">
        <v>8705</v>
      </c>
      <c r="AD1670">
        <v>9.0716528522022895</v>
      </c>
      <c r="AE1670">
        <f t="shared" si="79"/>
        <v>8705</v>
      </c>
      <c r="AF1670">
        <v>9.0632363553240829</v>
      </c>
      <c r="AG1670">
        <f t="shared" si="80"/>
        <v>8632.0418513703771</v>
      </c>
      <c r="AH1670">
        <v>8.4164968782065586E-3</v>
      </c>
      <c r="AJ1670">
        <v>8705</v>
      </c>
      <c r="AK1670">
        <v>0</v>
      </c>
      <c r="AL1670">
        <v>1</v>
      </c>
      <c r="AM1670">
        <v>6.97</v>
      </c>
      <c r="AN1670">
        <v>6.93</v>
      </c>
      <c r="AO1670">
        <v>4.24</v>
      </c>
    </row>
    <row r="1671" spans="1:41" x14ac:dyDescent="0.3">
      <c r="A1671">
        <v>2</v>
      </c>
      <c r="B1671">
        <v>1.56</v>
      </c>
      <c r="C1671">
        <f t="shared" si="78"/>
        <v>1.1027272307550515</v>
      </c>
      <c r="D1671" t="s">
        <v>52</v>
      </c>
      <c r="E1671">
        <v>0</v>
      </c>
      <c r="F1671">
        <v>0</v>
      </c>
      <c r="G1671">
        <v>0</v>
      </c>
      <c r="H1671">
        <v>0</v>
      </c>
      <c r="I1671">
        <v>1</v>
      </c>
      <c r="J1671" t="s">
        <v>38</v>
      </c>
      <c r="K1671">
        <v>0</v>
      </c>
      <c r="L1671">
        <v>0</v>
      </c>
      <c r="M1671">
        <v>0</v>
      </c>
      <c r="N1671">
        <v>0</v>
      </c>
      <c r="O1671">
        <v>1</v>
      </c>
      <c r="P1671">
        <v>0</v>
      </c>
      <c r="Q1671">
        <v>0</v>
      </c>
      <c r="R1671" t="s">
        <v>45</v>
      </c>
      <c r="S1671">
        <v>0</v>
      </c>
      <c r="T1671">
        <v>0</v>
      </c>
      <c r="U1671">
        <v>0</v>
      </c>
      <c r="V1671">
        <v>1</v>
      </c>
      <c r="W1671">
        <v>0</v>
      </c>
      <c r="X1671">
        <v>0</v>
      </c>
      <c r="Y1671">
        <v>0</v>
      </c>
      <c r="Z1671">
        <v>0</v>
      </c>
      <c r="AA1671">
        <v>59.9</v>
      </c>
      <c r="AB1671">
        <v>59</v>
      </c>
      <c r="AC1671">
        <v>8317</v>
      </c>
      <c r="AD1671">
        <v>9.0260568918686879</v>
      </c>
      <c r="AE1671">
        <f t="shared" si="79"/>
        <v>8317.0000000000036</v>
      </c>
      <c r="AF1671">
        <v>9.0724151035031717</v>
      </c>
      <c r="AG1671">
        <f t="shared" si="80"/>
        <v>8711.637927137077</v>
      </c>
      <c r="AH1671">
        <v>-4.6358211634483837E-2</v>
      </c>
      <c r="AJ1671">
        <v>8317</v>
      </c>
      <c r="AK1671">
        <v>0</v>
      </c>
      <c r="AL1671">
        <v>1</v>
      </c>
      <c r="AM1671">
        <v>7.47</v>
      </c>
      <c r="AN1671">
        <v>7.52</v>
      </c>
      <c r="AO1671">
        <v>4.49</v>
      </c>
    </row>
    <row r="1672" spans="1:41" x14ac:dyDescent="0.3">
      <c r="A1672">
        <v>2</v>
      </c>
      <c r="B1672">
        <v>1.51</v>
      </c>
      <c r="C1672">
        <f t="shared" si="78"/>
        <v>1.0948560705584958</v>
      </c>
      <c r="D1672" t="s">
        <v>34</v>
      </c>
      <c r="E1672">
        <v>0</v>
      </c>
      <c r="F1672">
        <v>1</v>
      </c>
      <c r="G1672">
        <v>0</v>
      </c>
      <c r="H1672">
        <v>0</v>
      </c>
      <c r="I1672">
        <v>0</v>
      </c>
      <c r="J1672" t="s">
        <v>44</v>
      </c>
      <c r="K1672">
        <v>0</v>
      </c>
      <c r="L1672">
        <v>0</v>
      </c>
      <c r="M1672">
        <v>0</v>
      </c>
      <c r="N1672">
        <v>0</v>
      </c>
      <c r="O1672">
        <v>0</v>
      </c>
      <c r="P1672">
        <v>1</v>
      </c>
      <c r="Q1672">
        <v>0</v>
      </c>
      <c r="R1672" t="s">
        <v>45</v>
      </c>
      <c r="S1672">
        <v>0</v>
      </c>
      <c r="T1672">
        <v>0</v>
      </c>
      <c r="U1672">
        <v>0</v>
      </c>
      <c r="V1672">
        <v>1</v>
      </c>
      <c r="W1672">
        <v>0</v>
      </c>
      <c r="X1672">
        <v>0</v>
      </c>
      <c r="Y1672">
        <v>0</v>
      </c>
      <c r="Z1672">
        <v>0</v>
      </c>
      <c r="AA1672">
        <v>63.6</v>
      </c>
      <c r="AB1672">
        <v>60</v>
      </c>
      <c r="AC1672">
        <v>7957</v>
      </c>
      <c r="AD1672">
        <v>8.9818073233775344</v>
      </c>
      <c r="AE1672">
        <f t="shared" si="79"/>
        <v>7956.9999999999964</v>
      </c>
      <c r="AF1672">
        <v>8.7817797096025423</v>
      </c>
      <c r="AG1672">
        <f t="shared" si="80"/>
        <v>6514.460710905505</v>
      </c>
      <c r="AH1672">
        <v>0.20002761377499212</v>
      </c>
      <c r="AJ1672">
        <v>7957</v>
      </c>
      <c r="AK1672">
        <v>0</v>
      </c>
      <c r="AL1672">
        <v>1</v>
      </c>
      <c r="AM1672">
        <v>7.27</v>
      </c>
      <c r="AN1672">
        <v>7.23</v>
      </c>
      <c r="AO1672">
        <v>4.6100000000000003</v>
      </c>
    </row>
    <row r="1673" spans="1:41" x14ac:dyDescent="0.3">
      <c r="A1673">
        <v>2</v>
      </c>
      <c r="B1673">
        <v>1.59</v>
      </c>
      <c r="C1673">
        <f t="shared" si="78"/>
        <v>1.1073559094839769</v>
      </c>
      <c r="D1673" t="s">
        <v>37</v>
      </c>
      <c r="E1673">
        <v>0</v>
      </c>
      <c r="F1673">
        <v>0</v>
      </c>
      <c r="G1673">
        <v>1</v>
      </c>
      <c r="H1673">
        <v>0</v>
      </c>
      <c r="I1673">
        <v>0</v>
      </c>
      <c r="J1673" t="s">
        <v>35</v>
      </c>
      <c r="K1673">
        <v>0</v>
      </c>
      <c r="L1673">
        <v>0</v>
      </c>
      <c r="M1673">
        <v>0</v>
      </c>
      <c r="N1673">
        <v>0</v>
      </c>
      <c r="O1673">
        <v>0</v>
      </c>
      <c r="P1673">
        <v>0</v>
      </c>
      <c r="Q1673">
        <v>1</v>
      </c>
      <c r="R1673" t="s">
        <v>41</v>
      </c>
      <c r="S1673">
        <v>0</v>
      </c>
      <c r="T1673">
        <v>0</v>
      </c>
      <c r="U1673">
        <v>0</v>
      </c>
      <c r="V1673">
        <v>0</v>
      </c>
      <c r="W1673">
        <v>1</v>
      </c>
      <c r="X1673">
        <v>0</v>
      </c>
      <c r="Y1673">
        <v>0</v>
      </c>
      <c r="Z1673">
        <v>0</v>
      </c>
      <c r="AA1673">
        <v>62.1</v>
      </c>
      <c r="AB1673">
        <v>55</v>
      </c>
      <c r="AC1673">
        <v>8925</v>
      </c>
      <c r="AD1673">
        <v>9.0966116066478406</v>
      </c>
      <c r="AE1673">
        <f t="shared" si="79"/>
        <v>8925.0000000000073</v>
      </c>
      <c r="AF1673">
        <v>9.2432912627482811</v>
      </c>
      <c r="AG1673">
        <f t="shared" si="80"/>
        <v>10334.997836186209</v>
      </c>
      <c r="AH1673">
        <v>-0.14667965610044043</v>
      </c>
      <c r="AJ1673">
        <v>8925</v>
      </c>
      <c r="AK1673">
        <v>0</v>
      </c>
      <c r="AL1673">
        <v>1</v>
      </c>
      <c r="AM1673">
        <v>7.47</v>
      </c>
      <c r="AN1673">
        <v>7.51</v>
      </c>
      <c r="AO1673">
        <v>4.6500000000000004</v>
      </c>
    </row>
    <row r="1674" spans="1:41" x14ac:dyDescent="0.3">
      <c r="A1674">
        <v>2</v>
      </c>
      <c r="B1674">
        <v>1.6</v>
      </c>
      <c r="C1674">
        <f t="shared" si="78"/>
        <v>1.1088836605832322</v>
      </c>
      <c r="D1674" t="s">
        <v>37</v>
      </c>
      <c r="E1674">
        <v>0</v>
      </c>
      <c r="F1674">
        <v>0</v>
      </c>
      <c r="G1674">
        <v>1</v>
      </c>
      <c r="H1674">
        <v>0</v>
      </c>
      <c r="I1674">
        <v>0</v>
      </c>
      <c r="J1674" t="s">
        <v>35</v>
      </c>
      <c r="K1674">
        <v>0</v>
      </c>
      <c r="L1674">
        <v>0</v>
      </c>
      <c r="M1674">
        <v>0</v>
      </c>
      <c r="N1674">
        <v>0</v>
      </c>
      <c r="O1674">
        <v>0</v>
      </c>
      <c r="P1674">
        <v>0</v>
      </c>
      <c r="Q1674">
        <v>1</v>
      </c>
      <c r="R1674" t="s">
        <v>41</v>
      </c>
      <c r="S1674">
        <v>0</v>
      </c>
      <c r="T1674">
        <v>0</v>
      </c>
      <c r="U1674">
        <v>0</v>
      </c>
      <c r="V1674">
        <v>0</v>
      </c>
      <c r="W1674">
        <v>1</v>
      </c>
      <c r="X1674">
        <v>0</v>
      </c>
      <c r="Y1674">
        <v>0</v>
      </c>
      <c r="Z1674">
        <v>0</v>
      </c>
      <c r="AA1674">
        <v>62.1</v>
      </c>
      <c r="AB1674">
        <v>57</v>
      </c>
      <c r="AC1674">
        <v>8904</v>
      </c>
      <c r="AD1674">
        <v>9.0942558929553812</v>
      </c>
      <c r="AE1674">
        <f t="shared" si="79"/>
        <v>8904.0000000000036</v>
      </c>
      <c r="AF1674">
        <v>9.269099752423152</v>
      </c>
      <c r="AG1674">
        <f t="shared" si="80"/>
        <v>10605.200281816633</v>
      </c>
      <c r="AH1674">
        <v>-0.17484385946777081</v>
      </c>
      <c r="AJ1674">
        <v>8904</v>
      </c>
      <c r="AK1674">
        <v>0</v>
      </c>
      <c r="AL1674">
        <v>1</v>
      </c>
      <c r="AM1674">
        <v>7.46</v>
      </c>
      <c r="AN1674">
        <v>7.54</v>
      </c>
      <c r="AO1674">
        <v>4.66</v>
      </c>
    </row>
    <row r="1675" spans="1:41" x14ac:dyDescent="0.3">
      <c r="A1675">
        <v>2</v>
      </c>
      <c r="B1675">
        <v>1.62</v>
      </c>
      <c r="C1675">
        <f t="shared" si="78"/>
        <v>1.111916952703415</v>
      </c>
      <c r="D1675" t="s">
        <v>52</v>
      </c>
      <c r="E1675">
        <v>0</v>
      </c>
      <c r="F1675">
        <v>0</v>
      </c>
      <c r="G1675">
        <v>0</v>
      </c>
      <c r="H1675">
        <v>0</v>
      </c>
      <c r="I1675">
        <v>1</v>
      </c>
      <c r="J1675" t="s">
        <v>44</v>
      </c>
      <c r="K1675">
        <v>0</v>
      </c>
      <c r="L1675">
        <v>0</v>
      </c>
      <c r="M1675">
        <v>0</v>
      </c>
      <c r="N1675">
        <v>0</v>
      </c>
      <c r="O1675">
        <v>0</v>
      </c>
      <c r="P1675">
        <v>1</v>
      </c>
      <c r="Q1675">
        <v>0</v>
      </c>
      <c r="R1675" t="s">
        <v>49</v>
      </c>
      <c r="S1675">
        <v>0</v>
      </c>
      <c r="T1675">
        <v>0</v>
      </c>
      <c r="U1675">
        <v>0</v>
      </c>
      <c r="V1675">
        <v>0</v>
      </c>
      <c r="W1675">
        <v>0</v>
      </c>
      <c r="X1675">
        <v>1</v>
      </c>
      <c r="Y1675">
        <v>0</v>
      </c>
      <c r="Z1675">
        <v>0</v>
      </c>
      <c r="AA1675">
        <v>62</v>
      </c>
      <c r="AB1675">
        <v>60</v>
      </c>
      <c r="AC1675">
        <v>9683</v>
      </c>
      <c r="AD1675">
        <v>9.1781270496115308</v>
      </c>
      <c r="AE1675">
        <f t="shared" si="79"/>
        <v>9682.9999999999964</v>
      </c>
      <c r="AF1675">
        <v>9.3062226652487858</v>
      </c>
      <c r="AG1675">
        <f t="shared" si="80"/>
        <v>11006.295048720434</v>
      </c>
      <c r="AH1675">
        <v>-0.12809561563725502</v>
      </c>
      <c r="AJ1675">
        <v>9683</v>
      </c>
      <c r="AK1675">
        <v>0</v>
      </c>
      <c r="AL1675">
        <v>1</v>
      </c>
      <c r="AM1675">
        <v>7.5</v>
      </c>
      <c r="AN1675">
        <v>7.57</v>
      </c>
      <c r="AO1675">
        <v>4.67</v>
      </c>
    </row>
    <row r="1676" spans="1:41" x14ac:dyDescent="0.3">
      <c r="A1676">
        <v>2</v>
      </c>
      <c r="B1676">
        <v>1.5</v>
      </c>
      <c r="C1676">
        <f t="shared" si="78"/>
        <v>1.0932575062388263</v>
      </c>
      <c r="D1676" t="s">
        <v>52</v>
      </c>
      <c r="E1676">
        <v>0</v>
      </c>
      <c r="F1676">
        <v>0</v>
      </c>
      <c r="G1676">
        <v>0</v>
      </c>
      <c r="H1676">
        <v>0</v>
      </c>
      <c r="I1676">
        <v>1</v>
      </c>
      <c r="J1676" t="s">
        <v>44</v>
      </c>
      <c r="K1676">
        <v>0</v>
      </c>
      <c r="L1676">
        <v>0</v>
      </c>
      <c r="M1676">
        <v>0</v>
      </c>
      <c r="N1676">
        <v>0</v>
      </c>
      <c r="O1676">
        <v>0</v>
      </c>
      <c r="P1676">
        <v>1</v>
      </c>
      <c r="Q1676">
        <v>0</v>
      </c>
      <c r="R1676" t="s">
        <v>45</v>
      </c>
      <c r="S1676">
        <v>0</v>
      </c>
      <c r="T1676">
        <v>0</v>
      </c>
      <c r="U1676">
        <v>0</v>
      </c>
      <c r="V1676">
        <v>1</v>
      </c>
      <c r="W1676">
        <v>0</v>
      </c>
      <c r="X1676">
        <v>0</v>
      </c>
      <c r="Y1676">
        <v>0</v>
      </c>
      <c r="Z1676">
        <v>0</v>
      </c>
      <c r="AA1676">
        <v>63.2</v>
      </c>
      <c r="AB1676">
        <v>52</v>
      </c>
      <c r="AC1676">
        <v>6115</v>
      </c>
      <c r="AD1676">
        <v>8.7185000481212729</v>
      </c>
      <c r="AE1676">
        <f t="shared" si="79"/>
        <v>6115.0000000000009</v>
      </c>
      <c r="AF1676">
        <v>8.8069784787073235</v>
      </c>
      <c r="AG1676">
        <f t="shared" si="80"/>
        <v>6680.7028543136703</v>
      </c>
      <c r="AH1676">
        <v>-8.8478430586050649E-2</v>
      </c>
      <c r="AJ1676">
        <v>6115</v>
      </c>
      <c r="AK1676">
        <v>0</v>
      </c>
      <c r="AL1676">
        <v>1</v>
      </c>
      <c r="AM1676">
        <v>7.28</v>
      </c>
      <c r="AN1676">
        <v>7.24</v>
      </c>
      <c r="AO1676">
        <v>4.59</v>
      </c>
    </row>
    <row r="1677" spans="1:41" x14ac:dyDescent="0.3">
      <c r="A1677">
        <v>2</v>
      </c>
      <c r="B1677">
        <v>1.25</v>
      </c>
      <c r="C1677">
        <f t="shared" si="78"/>
        <v>1.0502930988032313</v>
      </c>
      <c r="D1677" t="s">
        <v>46</v>
      </c>
      <c r="E1677">
        <v>0</v>
      </c>
      <c r="F1677">
        <v>0</v>
      </c>
      <c r="G1677">
        <v>0</v>
      </c>
      <c r="H1677">
        <v>1</v>
      </c>
      <c r="I1677">
        <v>0</v>
      </c>
      <c r="J1677" t="s">
        <v>48</v>
      </c>
      <c r="K1677">
        <v>0</v>
      </c>
      <c r="L1677">
        <v>0</v>
      </c>
      <c r="M1677">
        <v>1</v>
      </c>
      <c r="N1677">
        <v>0</v>
      </c>
      <c r="O1677">
        <v>0</v>
      </c>
      <c r="P1677">
        <v>0</v>
      </c>
      <c r="Q1677">
        <v>0</v>
      </c>
      <c r="R1677" t="s">
        <v>49</v>
      </c>
      <c r="S1677">
        <v>0</v>
      </c>
      <c r="T1677">
        <v>0</v>
      </c>
      <c r="U1677">
        <v>0</v>
      </c>
      <c r="V1677">
        <v>0</v>
      </c>
      <c r="W1677">
        <v>0</v>
      </c>
      <c r="X1677">
        <v>1</v>
      </c>
      <c r="Y1677">
        <v>0</v>
      </c>
      <c r="Z1677">
        <v>0</v>
      </c>
      <c r="AA1677">
        <v>61.5</v>
      </c>
      <c r="AB1677">
        <v>60</v>
      </c>
      <c r="AC1677">
        <v>8840</v>
      </c>
      <c r="AD1677">
        <v>9.0870421556316892</v>
      </c>
      <c r="AE1677">
        <f t="shared" si="79"/>
        <v>8840</v>
      </c>
      <c r="AF1677">
        <v>9.0817563696038803</v>
      </c>
      <c r="AG1677">
        <f t="shared" si="80"/>
        <v>8793.396926955973</v>
      </c>
      <c r="AH1677">
        <v>5.2857860278088253E-3</v>
      </c>
      <c r="AJ1677">
        <v>8840</v>
      </c>
      <c r="AK1677">
        <v>0</v>
      </c>
      <c r="AL1677">
        <v>1</v>
      </c>
      <c r="AM1677">
        <v>6.93</v>
      </c>
      <c r="AN1677">
        <v>6.89</v>
      </c>
      <c r="AO1677">
        <v>4.25</v>
      </c>
    </row>
    <row r="1678" spans="1:41" x14ac:dyDescent="0.3">
      <c r="A1678">
        <v>2</v>
      </c>
      <c r="B1678">
        <v>1.04</v>
      </c>
      <c r="C1678">
        <f t="shared" si="78"/>
        <v>1.0086619341391987</v>
      </c>
      <c r="D1678" t="s">
        <v>37</v>
      </c>
      <c r="E1678">
        <v>0</v>
      </c>
      <c r="F1678">
        <v>0</v>
      </c>
      <c r="G1678">
        <v>1</v>
      </c>
      <c r="H1678">
        <v>0</v>
      </c>
      <c r="I1678">
        <v>0</v>
      </c>
      <c r="J1678" t="s">
        <v>40</v>
      </c>
      <c r="K1678">
        <v>0</v>
      </c>
      <c r="L1678">
        <v>1</v>
      </c>
      <c r="M1678">
        <v>0</v>
      </c>
      <c r="N1678">
        <v>0</v>
      </c>
      <c r="O1678">
        <v>0</v>
      </c>
      <c r="P1678">
        <v>0</v>
      </c>
      <c r="Q1678">
        <v>0</v>
      </c>
      <c r="R1678" t="s">
        <v>45</v>
      </c>
      <c r="S1678">
        <v>0</v>
      </c>
      <c r="T1678">
        <v>0</v>
      </c>
      <c r="U1678">
        <v>0</v>
      </c>
      <c r="V1678">
        <v>1</v>
      </c>
      <c r="W1678">
        <v>0</v>
      </c>
      <c r="X1678">
        <v>0</v>
      </c>
      <c r="Y1678">
        <v>0</v>
      </c>
      <c r="Z1678">
        <v>0</v>
      </c>
      <c r="AA1678">
        <v>59</v>
      </c>
      <c r="AB1678">
        <v>57</v>
      </c>
      <c r="AC1678">
        <v>3588</v>
      </c>
      <c r="AD1678">
        <v>8.1853502231786859</v>
      </c>
      <c r="AE1678">
        <f t="shared" si="79"/>
        <v>3587.9999999999968</v>
      </c>
      <c r="AF1678">
        <v>8.4691127888758206</v>
      </c>
      <c r="AG1678">
        <f t="shared" si="80"/>
        <v>4765.2857789019172</v>
      </c>
      <c r="AH1678">
        <v>-0.28376256569713476</v>
      </c>
      <c r="AJ1678">
        <v>3588</v>
      </c>
      <c r="AK1678">
        <v>0</v>
      </c>
      <c r="AL1678">
        <v>1</v>
      </c>
      <c r="AM1678">
        <v>6.65</v>
      </c>
      <c r="AN1678">
        <v>6.6</v>
      </c>
      <c r="AO1678">
        <v>3.91</v>
      </c>
    </row>
    <row r="1679" spans="1:41" x14ac:dyDescent="0.3">
      <c r="A1679">
        <v>2</v>
      </c>
      <c r="B1679">
        <v>1.2</v>
      </c>
      <c r="C1679">
        <f t="shared" si="78"/>
        <v>1.0409070644037852</v>
      </c>
      <c r="D1679" t="s">
        <v>42</v>
      </c>
      <c r="E1679">
        <v>1</v>
      </c>
      <c r="F1679">
        <v>0</v>
      </c>
      <c r="G1679">
        <v>0</v>
      </c>
      <c r="H1679">
        <v>0</v>
      </c>
      <c r="I1679">
        <v>0</v>
      </c>
      <c r="J1679" t="s">
        <v>38</v>
      </c>
      <c r="K1679">
        <v>0</v>
      </c>
      <c r="L1679">
        <v>0</v>
      </c>
      <c r="M1679">
        <v>0</v>
      </c>
      <c r="N1679">
        <v>0</v>
      </c>
      <c r="O1679">
        <v>1</v>
      </c>
      <c r="P1679">
        <v>0</v>
      </c>
      <c r="Q1679">
        <v>0</v>
      </c>
      <c r="R1679" t="s">
        <v>45</v>
      </c>
      <c r="S1679">
        <v>0</v>
      </c>
      <c r="T1679">
        <v>0</v>
      </c>
      <c r="U1679">
        <v>0</v>
      </c>
      <c r="V1679">
        <v>1</v>
      </c>
      <c r="W1679">
        <v>0</v>
      </c>
      <c r="X1679">
        <v>0</v>
      </c>
      <c r="Y1679">
        <v>0</v>
      </c>
      <c r="Z1679">
        <v>0</v>
      </c>
      <c r="AA1679">
        <v>64.8</v>
      </c>
      <c r="AB1679">
        <v>58</v>
      </c>
      <c r="AC1679">
        <v>4368</v>
      </c>
      <c r="AD1679">
        <v>8.3820605174247405</v>
      </c>
      <c r="AE1679">
        <f t="shared" si="79"/>
        <v>4367.9999999999982</v>
      </c>
      <c r="AF1679">
        <v>8.4374400402325325</v>
      </c>
      <c r="AG1679">
        <f t="shared" si="80"/>
        <v>4616.7212234555</v>
      </c>
      <c r="AH1679">
        <v>-5.5379522807792014E-2</v>
      </c>
      <c r="AJ1679">
        <v>4368</v>
      </c>
      <c r="AK1679">
        <v>0</v>
      </c>
      <c r="AL1679">
        <v>1</v>
      </c>
      <c r="AM1679">
        <v>6.61</v>
      </c>
      <c r="AN1679">
        <v>6.56</v>
      </c>
      <c r="AO1679">
        <v>4.2699999999999996</v>
      </c>
    </row>
    <row r="1680" spans="1:41" x14ac:dyDescent="0.3">
      <c r="A1680">
        <v>2</v>
      </c>
      <c r="B1680">
        <v>1.02</v>
      </c>
      <c r="C1680">
        <f t="shared" si="78"/>
        <v>1.0043640927805335</v>
      </c>
      <c r="D1680" t="s">
        <v>37</v>
      </c>
      <c r="E1680">
        <v>0</v>
      </c>
      <c r="F1680">
        <v>0</v>
      </c>
      <c r="G1680">
        <v>1</v>
      </c>
      <c r="H1680">
        <v>0</v>
      </c>
      <c r="I1680">
        <v>0</v>
      </c>
      <c r="J1680" t="s">
        <v>38</v>
      </c>
      <c r="K1680">
        <v>0</v>
      </c>
      <c r="L1680">
        <v>0</v>
      </c>
      <c r="M1680">
        <v>0</v>
      </c>
      <c r="N1680">
        <v>0</v>
      </c>
      <c r="O1680">
        <v>1</v>
      </c>
      <c r="P1680">
        <v>0</v>
      </c>
      <c r="Q1680">
        <v>0</v>
      </c>
      <c r="R1680" t="s">
        <v>36</v>
      </c>
      <c r="S1680">
        <v>0</v>
      </c>
      <c r="T1680">
        <v>0</v>
      </c>
      <c r="U1680">
        <v>1</v>
      </c>
      <c r="V1680">
        <v>0</v>
      </c>
      <c r="W1680">
        <v>0</v>
      </c>
      <c r="X1680">
        <v>0</v>
      </c>
      <c r="Y1680">
        <v>0</v>
      </c>
      <c r="Z1680">
        <v>0</v>
      </c>
      <c r="AA1680">
        <v>61.9</v>
      </c>
      <c r="AB1680">
        <v>57</v>
      </c>
      <c r="AC1680">
        <v>5014</v>
      </c>
      <c r="AD1680">
        <v>8.5199892787182385</v>
      </c>
      <c r="AE1680">
        <f t="shared" si="79"/>
        <v>5013.9999999999991</v>
      </c>
      <c r="AF1680">
        <v>8.423743398340477</v>
      </c>
      <c r="AG1680">
        <f t="shared" si="80"/>
        <v>4553.9187196436305</v>
      </c>
      <c r="AH1680">
        <v>9.6245880377761495E-2</v>
      </c>
      <c r="AJ1680">
        <v>5014</v>
      </c>
      <c r="AK1680">
        <v>0</v>
      </c>
      <c r="AL1680">
        <v>1</v>
      </c>
      <c r="AM1680">
        <v>6.46</v>
      </c>
      <c r="AN1680">
        <v>6.4</v>
      </c>
      <c r="AO1680">
        <v>3.98</v>
      </c>
    </row>
    <row r="1681" spans="1:41" x14ac:dyDescent="0.3">
      <c r="A1681">
        <v>2</v>
      </c>
      <c r="B1681">
        <v>1.01</v>
      </c>
      <c r="C1681">
        <f t="shared" si="78"/>
        <v>1.0021904733436682</v>
      </c>
      <c r="D1681" t="s">
        <v>46</v>
      </c>
      <c r="E1681">
        <v>0</v>
      </c>
      <c r="F1681">
        <v>0</v>
      </c>
      <c r="G1681">
        <v>0</v>
      </c>
      <c r="H1681">
        <v>1</v>
      </c>
      <c r="I1681">
        <v>0</v>
      </c>
      <c r="J1681" t="s">
        <v>48</v>
      </c>
      <c r="K1681">
        <v>0</v>
      </c>
      <c r="L1681">
        <v>0</v>
      </c>
      <c r="M1681">
        <v>1</v>
      </c>
      <c r="N1681">
        <v>0</v>
      </c>
      <c r="O1681">
        <v>0</v>
      </c>
      <c r="P1681">
        <v>0</v>
      </c>
      <c r="Q1681">
        <v>0</v>
      </c>
      <c r="R1681" t="s">
        <v>41</v>
      </c>
      <c r="S1681">
        <v>0</v>
      </c>
      <c r="T1681">
        <v>0</v>
      </c>
      <c r="U1681">
        <v>0</v>
      </c>
      <c r="V1681">
        <v>0</v>
      </c>
      <c r="W1681">
        <v>1</v>
      </c>
      <c r="X1681">
        <v>0</v>
      </c>
      <c r="Y1681">
        <v>0</v>
      </c>
      <c r="Z1681">
        <v>0</v>
      </c>
      <c r="AA1681">
        <v>59.4</v>
      </c>
      <c r="AB1681">
        <v>60</v>
      </c>
      <c r="AC1681">
        <v>7353</v>
      </c>
      <c r="AD1681">
        <v>8.9028636721962222</v>
      </c>
      <c r="AE1681">
        <f t="shared" si="79"/>
        <v>7353</v>
      </c>
      <c r="AF1681">
        <v>8.7675914092095901</v>
      </c>
      <c r="AG1681">
        <f t="shared" si="80"/>
        <v>6422.6842013900605</v>
      </c>
      <c r="AH1681">
        <v>0.13527226298663209</v>
      </c>
      <c r="AJ1681">
        <v>7353</v>
      </c>
      <c r="AK1681">
        <v>0</v>
      </c>
      <c r="AL1681">
        <v>1</v>
      </c>
      <c r="AM1681">
        <v>6.5</v>
      </c>
      <c r="AN1681">
        <v>6.46</v>
      </c>
      <c r="AO1681">
        <v>3.85</v>
      </c>
    </row>
    <row r="1682" spans="1:41" x14ac:dyDescent="0.3">
      <c r="A1682">
        <v>2</v>
      </c>
      <c r="B1682">
        <v>1.24</v>
      </c>
      <c r="C1682">
        <f t="shared" si="78"/>
        <v>1.0484396301753314</v>
      </c>
      <c r="D1682" t="s">
        <v>37</v>
      </c>
      <c r="E1682">
        <v>0</v>
      </c>
      <c r="F1682">
        <v>0</v>
      </c>
      <c r="G1682">
        <v>1</v>
      </c>
      <c r="H1682">
        <v>0</v>
      </c>
      <c r="I1682">
        <v>0</v>
      </c>
      <c r="J1682" t="s">
        <v>47</v>
      </c>
      <c r="K1682">
        <v>0</v>
      </c>
      <c r="L1682">
        <v>0</v>
      </c>
      <c r="M1682">
        <v>0</v>
      </c>
      <c r="N1682">
        <v>1</v>
      </c>
      <c r="O1682">
        <v>0</v>
      </c>
      <c r="P1682">
        <v>0</v>
      </c>
      <c r="Q1682">
        <v>0</v>
      </c>
      <c r="R1682" t="s">
        <v>39</v>
      </c>
      <c r="S1682">
        <v>0</v>
      </c>
      <c r="T1682">
        <v>0</v>
      </c>
      <c r="U1682">
        <v>0</v>
      </c>
      <c r="V1682">
        <v>0</v>
      </c>
      <c r="W1682">
        <v>0</v>
      </c>
      <c r="X1682">
        <v>0</v>
      </c>
      <c r="Y1682">
        <v>0</v>
      </c>
      <c r="Z1682">
        <v>1</v>
      </c>
      <c r="AA1682">
        <v>61.2</v>
      </c>
      <c r="AB1682">
        <v>56</v>
      </c>
      <c r="AC1682">
        <v>9788</v>
      </c>
      <c r="AD1682">
        <v>9.1889124245625631</v>
      </c>
      <c r="AE1682">
        <f t="shared" si="79"/>
        <v>9788.0000000000073</v>
      </c>
      <c r="AF1682">
        <v>9.2600687570215161</v>
      </c>
      <c r="AG1682">
        <f t="shared" si="80"/>
        <v>10509.855941999251</v>
      </c>
      <c r="AH1682">
        <v>-7.1156332458953031E-2</v>
      </c>
      <c r="AJ1682">
        <v>9788</v>
      </c>
      <c r="AK1682">
        <v>0</v>
      </c>
      <c r="AL1682">
        <v>1</v>
      </c>
      <c r="AM1682">
        <v>6.92</v>
      </c>
      <c r="AN1682">
        <v>6.88</v>
      </c>
      <c r="AO1682">
        <v>4.22</v>
      </c>
    </row>
    <row r="1683" spans="1:41" x14ac:dyDescent="0.3">
      <c r="A1683">
        <v>2</v>
      </c>
      <c r="B1683">
        <v>1.54</v>
      </c>
      <c r="C1683">
        <f t="shared" si="78"/>
        <v>1.09960272268227</v>
      </c>
      <c r="D1683" t="s">
        <v>42</v>
      </c>
      <c r="E1683">
        <v>1</v>
      </c>
      <c r="F1683">
        <v>0</v>
      </c>
      <c r="G1683">
        <v>0</v>
      </c>
      <c r="H1683">
        <v>0</v>
      </c>
      <c r="I1683">
        <v>0</v>
      </c>
      <c r="J1683" t="s">
        <v>40</v>
      </c>
      <c r="K1683">
        <v>0</v>
      </c>
      <c r="L1683">
        <v>1</v>
      </c>
      <c r="M1683">
        <v>0</v>
      </c>
      <c r="N1683">
        <v>0</v>
      </c>
      <c r="O1683">
        <v>0</v>
      </c>
      <c r="P1683">
        <v>0</v>
      </c>
      <c r="Q1683">
        <v>0</v>
      </c>
      <c r="R1683" t="s">
        <v>36</v>
      </c>
      <c r="S1683">
        <v>0</v>
      </c>
      <c r="T1683">
        <v>0</v>
      </c>
      <c r="U1683">
        <v>1</v>
      </c>
      <c r="V1683">
        <v>0</v>
      </c>
      <c r="W1683">
        <v>0</v>
      </c>
      <c r="X1683">
        <v>0</v>
      </c>
      <c r="Y1683">
        <v>0</v>
      </c>
      <c r="Z1683">
        <v>0</v>
      </c>
      <c r="AA1683">
        <v>64.7</v>
      </c>
      <c r="AB1683">
        <v>56</v>
      </c>
      <c r="AC1683">
        <v>12581</v>
      </c>
      <c r="AD1683">
        <v>9.4399430183511317</v>
      </c>
      <c r="AE1683">
        <f t="shared" si="79"/>
        <v>12581.000000000011</v>
      </c>
      <c r="AF1683">
        <v>9.2697164166162</v>
      </c>
      <c r="AG1683">
        <f t="shared" si="80"/>
        <v>10611.742145949907</v>
      </c>
      <c r="AH1683">
        <v>0.17022660173493165</v>
      </c>
      <c r="AJ1683">
        <v>12581</v>
      </c>
      <c r="AK1683">
        <v>0</v>
      </c>
      <c r="AL1683">
        <v>1</v>
      </c>
      <c r="AM1683">
        <v>7.28</v>
      </c>
      <c r="AN1683">
        <v>7.22</v>
      </c>
      <c r="AO1683">
        <v>4.6900000000000004</v>
      </c>
    </row>
    <row r="1684" spans="1:41" x14ac:dyDescent="0.3">
      <c r="A1684">
        <v>2</v>
      </c>
      <c r="B1684">
        <v>1.1000000000000001</v>
      </c>
      <c r="C1684">
        <f t="shared" si="78"/>
        <v>1.0211798847575535</v>
      </c>
      <c r="D1684" t="s">
        <v>52</v>
      </c>
      <c r="E1684">
        <v>0</v>
      </c>
      <c r="F1684">
        <v>0</v>
      </c>
      <c r="G1684">
        <v>0</v>
      </c>
      <c r="H1684">
        <v>0</v>
      </c>
      <c r="I1684">
        <v>1</v>
      </c>
      <c r="J1684" t="s">
        <v>47</v>
      </c>
      <c r="K1684">
        <v>0</v>
      </c>
      <c r="L1684">
        <v>0</v>
      </c>
      <c r="M1684">
        <v>0</v>
      </c>
      <c r="N1684">
        <v>1</v>
      </c>
      <c r="O1684">
        <v>0</v>
      </c>
      <c r="P1684">
        <v>0</v>
      </c>
      <c r="Q1684">
        <v>0</v>
      </c>
      <c r="R1684" t="s">
        <v>50</v>
      </c>
      <c r="S1684">
        <v>0</v>
      </c>
      <c r="T1684">
        <v>1</v>
      </c>
      <c r="U1684">
        <v>0</v>
      </c>
      <c r="V1684">
        <v>0</v>
      </c>
      <c r="W1684">
        <v>0</v>
      </c>
      <c r="X1684">
        <v>0</v>
      </c>
      <c r="Y1684">
        <v>0</v>
      </c>
      <c r="Z1684">
        <v>0</v>
      </c>
      <c r="AA1684">
        <v>60.5</v>
      </c>
      <c r="AB1684">
        <v>55</v>
      </c>
      <c r="AC1684">
        <v>8592</v>
      </c>
      <c r="AD1684">
        <v>9.0585868167486456</v>
      </c>
      <c r="AE1684">
        <f t="shared" si="79"/>
        <v>8591.9999999999982</v>
      </c>
      <c r="AF1684">
        <v>9.0428393248222445</v>
      </c>
      <c r="AG1684">
        <f t="shared" si="80"/>
        <v>8457.7573163099223</v>
      </c>
      <c r="AH1684">
        <v>1.5747491926401125E-2</v>
      </c>
      <c r="AJ1684">
        <v>8592</v>
      </c>
      <c r="AK1684">
        <v>0</v>
      </c>
      <c r="AL1684">
        <v>1</v>
      </c>
      <c r="AM1684">
        <v>6.77</v>
      </c>
      <c r="AN1684">
        <v>6.71</v>
      </c>
      <c r="AO1684">
        <v>4.08</v>
      </c>
    </row>
    <row r="1685" spans="1:41" x14ac:dyDescent="0.3">
      <c r="A1685">
        <v>2</v>
      </c>
      <c r="B1685">
        <v>1.01</v>
      </c>
      <c r="C1685">
        <f t="shared" si="78"/>
        <v>1.0021904733436682</v>
      </c>
      <c r="D1685" t="s">
        <v>37</v>
      </c>
      <c r="E1685">
        <v>0</v>
      </c>
      <c r="F1685">
        <v>0</v>
      </c>
      <c r="G1685">
        <v>1</v>
      </c>
      <c r="H1685">
        <v>0</v>
      </c>
      <c r="I1685">
        <v>0</v>
      </c>
      <c r="J1685" t="s">
        <v>48</v>
      </c>
      <c r="K1685">
        <v>0</v>
      </c>
      <c r="L1685">
        <v>0</v>
      </c>
      <c r="M1685">
        <v>1</v>
      </c>
      <c r="N1685">
        <v>0</v>
      </c>
      <c r="O1685">
        <v>0</v>
      </c>
      <c r="P1685">
        <v>0</v>
      </c>
      <c r="Q1685">
        <v>0</v>
      </c>
      <c r="R1685" t="s">
        <v>41</v>
      </c>
      <c r="S1685">
        <v>0</v>
      </c>
      <c r="T1685">
        <v>0</v>
      </c>
      <c r="U1685">
        <v>0</v>
      </c>
      <c r="V1685">
        <v>0</v>
      </c>
      <c r="W1685">
        <v>1</v>
      </c>
      <c r="X1685">
        <v>0</v>
      </c>
      <c r="Y1685">
        <v>0</v>
      </c>
      <c r="Z1685">
        <v>0</v>
      </c>
      <c r="AA1685">
        <v>62</v>
      </c>
      <c r="AB1685">
        <v>57</v>
      </c>
      <c r="AC1685">
        <v>7465</v>
      </c>
      <c r="AD1685">
        <v>8.9179807099732908</v>
      </c>
      <c r="AE1685">
        <f t="shared" si="79"/>
        <v>7465.0000000000009</v>
      </c>
      <c r="AF1685">
        <v>8.7908988552297469</v>
      </c>
      <c r="AG1685">
        <f t="shared" si="80"/>
        <v>6574.138719474252</v>
      </c>
      <c r="AH1685">
        <v>0.12708185474354394</v>
      </c>
      <c r="AJ1685">
        <v>7465</v>
      </c>
      <c r="AK1685">
        <v>0</v>
      </c>
      <c r="AL1685">
        <v>1</v>
      </c>
      <c r="AM1685">
        <v>6.39</v>
      </c>
      <c r="AN1685">
        <v>6.45</v>
      </c>
      <c r="AO1685">
        <v>3.98</v>
      </c>
    </row>
    <row r="1686" spans="1:41" x14ac:dyDescent="0.3">
      <c r="A1686">
        <v>2</v>
      </c>
      <c r="B1686">
        <v>1.51</v>
      </c>
      <c r="C1686">
        <f t="shared" si="78"/>
        <v>1.0948560705584958</v>
      </c>
      <c r="D1686" t="s">
        <v>42</v>
      </c>
      <c r="E1686">
        <v>1</v>
      </c>
      <c r="F1686">
        <v>0</v>
      </c>
      <c r="G1686">
        <v>0</v>
      </c>
      <c r="H1686">
        <v>0</v>
      </c>
      <c r="I1686">
        <v>0</v>
      </c>
      <c r="J1686" t="s">
        <v>44</v>
      </c>
      <c r="K1686">
        <v>0</v>
      </c>
      <c r="L1686">
        <v>0</v>
      </c>
      <c r="M1686">
        <v>0</v>
      </c>
      <c r="N1686">
        <v>0</v>
      </c>
      <c r="O1686">
        <v>0</v>
      </c>
      <c r="P1686">
        <v>1</v>
      </c>
      <c r="Q1686">
        <v>0</v>
      </c>
      <c r="R1686" t="s">
        <v>53</v>
      </c>
      <c r="S1686">
        <v>1</v>
      </c>
      <c r="T1686">
        <v>0</v>
      </c>
      <c r="U1686">
        <v>0</v>
      </c>
      <c r="V1686">
        <v>0</v>
      </c>
      <c r="W1686">
        <v>0</v>
      </c>
      <c r="X1686">
        <v>0</v>
      </c>
      <c r="Y1686">
        <v>0</v>
      </c>
      <c r="Z1686">
        <v>0</v>
      </c>
      <c r="AA1686">
        <v>65.7</v>
      </c>
      <c r="AB1686">
        <v>61</v>
      </c>
      <c r="AC1686">
        <v>5074</v>
      </c>
      <c r="AD1686">
        <v>8.5318847401592279</v>
      </c>
      <c r="AE1686">
        <f t="shared" si="79"/>
        <v>5074.0000000000036</v>
      </c>
      <c r="AF1686">
        <v>8.3754485365647611</v>
      </c>
      <c r="AG1686">
        <f t="shared" si="80"/>
        <v>4339.2141382593545</v>
      </c>
      <c r="AH1686">
        <v>0.15643620359446686</v>
      </c>
      <c r="AJ1686">
        <v>5074</v>
      </c>
      <c r="AK1686">
        <v>0</v>
      </c>
      <c r="AL1686">
        <v>1</v>
      </c>
      <c r="AM1686">
        <v>7.08</v>
      </c>
      <c r="AN1686">
        <v>7.02</v>
      </c>
      <c r="AO1686">
        <v>4.63</v>
      </c>
    </row>
    <row r="1687" spans="1:41" x14ac:dyDescent="0.3">
      <c r="A1687">
        <v>2</v>
      </c>
      <c r="B1687">
        <v>1.52</v>
      </c>
      <c r="C1687">
        <f t="shared" si="78"/>
        <v>1.0964463975475236</v>
      </c>
      <c r="D1687" t="s">
        <v>52</v>
      </c>
      <c r="E1687">
        <v>0</v>
      </c>
      <c r="F1687">
        <v>0</v>
      </c>
      <c r="G1687">
        <v>0</v>
      </c>
      <c r="H1687">
        <v>0</v>
      </c>
      <c r="I1687">
        <v>1</v>
      </c>
      <c r="J1687" t="s">
        <v>47</v>
      </c>
      <c r="K1687">
        <v>0</v>
      </c>
      <c r="L1687">
        <v>0</v>
      </c>
      <c r="M1687">
        <v>0</v>
      </c>
      <c r="N1687">
        <v>1</v>
      </c>
      <c r="O1687">
        <v>0</v>
      </c>
      <c r="P1687">
        <v>0</v>
      </c>
      <c r="Q1687">
        <v>0</v>
      </c>
      <c r="R1687" t="s">
        <v>49</v>
      </c>
      <c r="S1687">
        <v>0</v>
      </c>
      <c r="T1687">
        <v>0</v>
      </c>
      <c r="U1687">
        <v>0</v>
      </c>
      <c r="V1687">
        <v>0</v>
      </c>
      <c r="W1687">
        <v>0</v>
      </c>
      <c r="X1687">
        <v>1</v>
      </c>
      <c r="Y1687">
        <v>0</v>
      </c>
      <c r="Z1687">
        <v>0</v>
      </c>
      <c r="AA1687">
        <v>62.4</v>
      </c>
      <c r="AB1687">
        <v>56</v>
      </c>
      <c r="AC1687">
        <v>11093</v>
      </c>
      <c r="AD1687">
        <v>9.3140695577386587</v>
      </c>
      <c r="AE1687">
        <f t="shared" si="79"/>
        <v>11092.999999999991</v>
      </c>
      <c r="AF1687">
        <v>9.4449532286265381</v>
      </c>
      <c r="AG1687">
        <f t="shared" si="80"/>
        <v>12644.191624951842</v>
      </c>
      <c r="AH1687">
        <v>-0.13088367088787933</v>
      </c>
      <c r="AJ1687">
        <v>11093</v>
      </c>
      <c r="AK1687">
        <v>0</v>
      </c>
      <c r="AL1687">
        <v>1</v>
      </c>
      <c r="AM1687">
        <v>7.26</v>
      </c>
      <c r="AN1687">
        <v>7.36</v>
      </c>
      <c r="AO1687">
        <v>4.5599999999999996</v>
      </c>
    </row>
    <row r="1688" spans="1:41" x14ac:dyDescent="0.3">
      <c r="A1688">
        <v>2</v>
      </c>
      <c r="B1688">
        <v>1.77</v>
      </c>
      <c r="C1688">
        <f t="shared" si="78"/>
        <v>1.1337813824608589</v>
      </c>
      <c r="D1688" t="s">
        <v>37</v>
      </c>
      <c r="E1688">
        <v>0</v>
      </c>
      <c r="F1688">
        <v>0</v>
      </c>
      <c r="G1688">
        <v>1</v>
      </c>
      <c r="H1688">
        <v>0</v>
      </c>
      <c r="I1688">
        <v>0</v>
      </c>
      <c r="J1688" t="s">
        <v>35</v>
      </c>
      <c r="K1688">
        <v>0</v>
      </c>
      <c r="L1688">
        <v>0</v>
      </c>
      <c r="M1688">
        <v>0</v>
      </c>
      <c r="N1688">
        <v>0</v>
      </c>
      <c r="O1688">
        <v>0</v>
      </c>
      <c r="P1688">
        <v>0</v>
      </c>
      <c r="Q1688">
        <v>1</v>
      </c>
      <c r="R1688" t="s">
        <v>45</v>
      </c>
      <c r="S1688">
        <v>0</v>
      </c>
      <c r="T1688">
        <v>0</v>
      </c>
      <c r="U1688">
        <v>0</v>
      </c>
      <c r="V1688">
        <v>1</v>
      </c>
      <c r="W1688">
        <v>0</v>
      </c>
      <c r="X1688">
        <v>0</v>
      </c>
      <c r="Y1688">
        <v>0</v>
      </c>
      <c r="Z1688">
        <v>0</v>
      </c>
      <c r="AA1688">
        <v>62</v>
      </c>
      <c r="AB1688">
        <v>56</v>
      </c>
      <c r="AC1688">
        <v>7771</v>
      </c>
      <c r="AD1688">
        <v>8.9581541352092415</v>
      </c>
      <c r="AE1688">
        <f t="shared" si="79"/>
        <v>7770.9999999999945</v>
      </c>
      <c r="AF1688">
        <v>9.0527793296968166</v>
      </c>
      <c r="AG1688">
        <f t="shared" si="80"/>
        <v>8542.2466819612091</v>
      </c>
      <c r="AH1688">
        <v>-9.4625194487575115E-2</v>
      </c>
      <c r="AJ1688">
        <v>7771</v>
      </c>
      <c r="AK1688">
        <v>0</v>
      </c>
      <c r="AL1688">
        <v>1</v>
      </c>
      <c r="AM1688">
        <v>7.78</v>
      </c>
      <c r="AN1688">
        <v>7.74</v>
      </c>
      <c r="AO1688">
        <v>4.8099999999999996</v>
      </c>
    </row>
    <row r="1689" spans="1:41" x14ac:dyDescent="0.3">
      <c r="A1689">
        <v>2</v>
      </c>
      <c r="B1689">
        <v>1.01</v>
      </c>
      <c r="C1689">
        <f t="shared" si="78"/>
        <v>1.0021904733436682</v>
      </c>
      <c r="D1689" t="s">
        <v>46</v>
      </c>
      <c r="E1689">
        <v>0</v>
      </c>
      <c r="F1689">
        <v>0</v>
      </c>
      <c r="G1689">
        <v>0</v>
      </c>
      <c r="H1689">
        <v>1</v>
      </c>
      <c r="I1689">
        <v>0</v>
      </c>
      <c r="J1689" t="s">
        <v>38</v>
      </c>
      <c r="K1689">
        <v>0</v>
      </c>
      <c r="L1689">
        <v>0</v>
      </c>
      <c r="M1689">
        <v>0</v>
      </c>
      <c r="N1689">
        <v>0</v>
      </c>
      <c r="O1689">
        <v>1</v>
      </c>
      <c r="P1689">
        <v>0</v>
      </c>
      <c r="Q1689">
        <v>0</v>
      </c>
      <c r="R1689" t="s">
        <v>36</v>
      </c>
      <c r="S1689">
        <v>0</v>
      </c>
      <c r="T1689">
        <v>0</v>
      </c>
      <c r="U1689">
        <v>1</v>
      </c>
      <c r="V1689">
        <v>0</v>
      </c>
      <c r="W1689">
        <v>0</v>
      </c>
      <c r="X1689">
        <v>0</v>
      </c>
      <c r="Y1689">
        <v>0</v>
      </c>
      <c r="Z1689">
        <v>0</v>
      </c>
      <c r="AA1689">
        <v>59.5</v>
      </c>
      <c r="AB1689">
        <v>59</v>
      </c>
      <c r="AC1689">
        <v>4771</v>
      </c>
      <c r="AD1689">
        <v>8.4703112055161078</v>
      </c>
      <c r="AE1689">
        <f t="shared" si="79"/>
        <v>4771.0000000000036</v>
      </c>
      <c r="AF1689">
        <v>8.3557158495715633</v>
      </c>
      <c r="AG1689">
        <f t="shared" si="80"/>
        <v>4254.4290537491033</v>
      </c>
      <c r="AH1689">
        <v>0.11459535594454451</v>
      </c>
      <c r="AJ1689">
        <v>4771</v>
      </c>
      <c r="AK1689">
        <v>0</v>
      </c>
      <c r="AL1689">
        <v>1</v>
      </c>
      <c r="AM1689">
        <v>6.56</v>
      </c>
      <c r="AN1689">
        <v>6.52</v>
      </c>
      <c r="AO1689">
        <v>3.89</v>
      </c>
    </row>
    <row r="1690" spans="1:41" x14ac:dyDescent="0.3">
      <c r="A1690">
        <v>2</v>
      </c>
      <c r="B1690">
        <v>1.01</v>
      </c>
      <c r="C1690">
        <f t="shared" si="78"/>
        <v>1.0021904733436682</v>
      </c>
      <c r="D1690" t="s">
        <v>46</v>
      </c>
      <c r="E1690">
        <v>0</v>
      </c>
      <c r="F1690">
        <v>0</v>
      </c>
      <c r="G1690">
        <v>0</v>
      </c>
      <c r="H1690">
        <v>1</v>
      </c>
      <c r="I1690">
        <v>0</v>
      </c>
      <c r="J1690" t="s">
        <v>51</v>
      </c>
      <c r="K1690">
        <v>1</v>
      </c>
      <c r="L1690">
        <v>0</v>
      </c>
      <c r="M1690">
        <v>0</v>
      </c>
      <c r="N1690">
        <v>0</v>
      </c>
      <c r="O1690">
        <v>0</v>
      </c>
      <c r="P1690">
        <v>0</v>
      </c>
      <c r="Q1690">
        <v>0</v>
      </c>
      <c r="R1690" t="s">
        <v>45</v>
      </c>
      <c r="S1690">
        <v>0</v>
      </c>
      <c r="T1690">
        <v>0</v>
      </c>
      <c r="U1690">
        <v>0</v>
      </c>
      <c r="V1690">
        <v>1</v>
      </c>
      <c r="W1690">
        <v>0</v>
      </c>
      <c r="X1690">
        <v>0</v>
      </c>
      <c r="Y1690">
        <v>0</v>
      </c>
      <c r="Z1690">
        <v>0</v>
      </c>
      <c r="AA1690">
        <v>58.9</v>
      </c>
      <c r="AB1690">
        <v>59</v>
      </c>
      <c r="AC1690">
        <v>3337</v>
      </c>
      <c r="AD1690">
        <v>8.1128274787513739</v>
      </c>
      <c r="AE1690">
        <f t="shared" si="79"/>
        <v>3336.9999999999995</v>
      </c>
      <c r="AF1690">
        <v>8.4444288854331599</v>
      </c>
      <c r="AG1690">
        <f t="shared" si="80"/>
        <v>4649.0997860101188</v>
      </c>
      <c r="AH1690">
        <v>-0.33160140668178606</v>
      </c>
      <c r="AJ1690">
        <v>3337</v>
      </c>
      <c r="AK1690">
        <v>0</v>
      </c>
      <c r="AL1690">
        <v>1</v>
      </c>
      <c r="AM1690">
        <v>6.54</v>
      </c>
      <c r="AN1690">
        <v>6.49</v>
      </c>
      <c r="AO1690">
        <v>3.84</v>
      </c>
    </row>
    <row r="1691" spans="1:41" x14ac:dyDescent="0.3">
      <c r="A1691">
        <v>2</v>
      </c>
      <c r="B1691">
        <v>1.02</v>
      </c>
      <c r="C1691">
        <f t="shared" si="78"/>
        <v>1.0043640927805335</v>
      </c>
      <c r="D1691" t="s">
        <v>37</v>
      </c>
      <c r="E1691">
        <v>0</v>
      </c>
      <c r="F1691">
        <v>0</v>
      </c>
      <c r="G1691">
        <v>1</v>
      </c>
      <c r="H1691">
        <v>0</v>
      </c>
      <c r="I1691">
        <v>0</v>
      </c>
      <c r="J1691" t="s">
        <v>47</v>
      </c>
      <c r="K1691">
        <v>0</v>
      </c>
      <c r="L1691">
        <v>0</v>
      </c>
      <c r="M1691">
        <v>0</v>
      </c>
      <c r="N1691">
        <v>1</v>
      </c>
      <c r="O1691">
        <v>0</v>
      </c>
      <c r="P1691">
        <v>0</v>
      </c>
      <c r="Q1691">
        <v>0</v>
      </c>
      <c r="R1691" t="s">
        <v>36</v>
      </c>
      <c r="S1691">
        <v>0</v>
      </c>
      <c r="T1691">
        <v>0</v>
      </c>
      <c r="U1691">
        <v>1</v>
      </c>
      <c r="V1691">
        <v>0</v>
      </c>
      <c r="W1691">
        <v>0</v>
      </c>
      <c r="X1691">
        <v>0</v>
      </c>
      <c r="Y1691">
        <v>0</v>
      </c>
      <c r="Z1691">
        <v>0</v>
      </c>
      <c r="AA1691">
        <v>62.2</v>
      </c>
      <c r="AB1691">
        <v>57</v>
      </c>
      <c r="AC1691">
        <v>4988</v>
      </c>
      <c r="AD1691">
        <v>8.5147903067999273</v>
      </c>
      <c r="AE1691">
        <f t="shared" si="79"/>
        <v>4988.0000000000009</v>
      </c>
      <c r="AF1691">
        <v>8.5128157409826848</v>
      </c>
      <c r="AG1691">
        <f t="shared" si="80"/>
        <v>4978.1605831885608</v>
      </c>
      <c r="AH1691">
        <v>1.9745658172425351E-3</v>
      </c>
      <c r="AJ1691">
        <v>4988</v>
      </c>
      <c r="AK1691">
        <v>0</v>
      </c>
      <c r="AL1691">
        <v>1</v>
      </c>
      <c r="AM1691">
        <v>6.43</v>
      </c>
      <c r="AN1691">
        <v>6.49</v>
      </c>
      <c r="AO1691">
        <v>4.0199999999999996</v>
      </c>
    </row>
    <row r="1692" spans="1:41" x14ac:dyDescent="0.3">
      <c r="A1692">
        <v>2</v>
      </c>
      <c r="B1692">
        <v>1.82</v>
      </c>
      <c r="C1692">
        <f t="shared" si="78"/>
        <v>1.1407479532271547</v>
      </c>
      <c r="D1692" t="s">
        <v>52</v>
      </c>
      <c r="E1692">
        <v>0</v>
      </c>
      <c r="F1692">
        <v>0</v>
      </c>
      <c r="G1692">
        <v>0</v>
      </c>
      <c r="H1692">
        <v>0</v>
      </c>
      <c r="I1692">
        <v>1</v>
      </c>
      <c r="J1692" t="s">
        <v>47</v>
      </c>
      <c r="K1692">
        <v>0</v>
      </c>
      <c r="L1692">
        <v>0</v>
      </c>
      <c r="M1692">
        <v>0</v>
      </c>
      <c r="N1692">
        <v>1</v>
      </c>
      <c r="O1692">
        <v>0</v>
      </c>
      <c r="P1692">
        <v>0</v>
      </c>
      <c r="Q1692">
        <v>0</v>
      </c>
      <c r="R1692" t="s">
        <v>45</v>
      </c>
      <c r="S1692">
        <v>0</v>
      </c>
      <c r="T1692">
        <v>0</v>
      </c>
      <c r="U1692">
        <v>0</v>
      </c>
      <c r="V1692">
        <v>1</v>
      </c>
      <c r="W1692">
        <v>0</v>
      </c>
      <c r="X1692">
        <v>0</v>
      </c>
      <c r="Y1692">
        <v>0</v>
      </c>
      <c r="Z1692">
        <v>0</v>
      </c>
      <c r="AA1692">
        <v>61.3</v>
      </c>
      <c r="AB1692">
        <v>58</v>
      </c>
      <c r="AC1692">
        <v>11971</v>
      </c>
      <c r="AD1692">
        <v>9.3902423372513706</v>
      </c>
      <c r="AE1692">
        <f t="shared" si="79"/>
        <v>11971.000000000009</v>
      </c>
      <c r="AF1692">
        <v>9.4473406854589985</v>
      </c>
      <c r="AG1692">
        <f t="shared" si="80"/>
        <v>12674.415150963563</v>
      </c>
      <c r="AH1692">
        <v>-5.7098348207627936E-2</v>
      </c>
      <c r="AJ1692">
        <v>11971</v>
      </c>
      <c r="AK1692">
        <v>0</v>
      </c>
      <c r="AL1692">
        <v>1</v>
      </c>
      <c r="AM1692">
        <v>7.83</v>
      </c>
      <c r="AN1692">
        <v>7.94</v>
      </c>
      <c r="AO1692">
        <v>4.83</v>
      </c>
    </row>
    <row r="1693" spans="1:41" x14ac:dyDescent="0.3">
      <c r="A1693">
        <v>2</v>
      </c>
      <c r="B1693">
        <v>1.58</v>
      </c>
      <c r="C1693">
        <f t="shared" si="78"/>
        <v>1.105820644308936</v>
      </c>
      <c r="D1693" t="s">
        <v>46</v>
      </c>
      <c r="E1693">
        <v>0</v>
      </c>
      <c r="F1693">
        <v>0</v>
      </c>
      <c r="G1693">
        <v>0</v>
      </c>
      <c r="H1693">
        <v>1</v>
      </c>
      <c r="I1693">
        <v>0</v>
      </c>
      <c r="J1693" t="s">
        <v>38</v>
      </c>
      <c r="K1693">
        <v>0</v>
      </c>
      <c r="L1693">
        <v>0</v>
      </c>
      <c r="M1693">
        <v>0</v>
      </c>
      <c r="N1693">
        <v>0</v>
      </c>
      <c r="O1693">
        <v>1</v>
      </c>
      <c r="P1693">
        <v>0</v>
      </c>
      <c r="Q1693">
        <v>0</v>
      </c>
      <c r="R1693" t="s">
        <v>36</v>
      </c>
      <c r="S1693">
        <v>0</v>
      </c>
      <c r="T1693">
        <v>0</v>
      </c>
      <c r="U1693">
        <v>1</v>
      </c>
      <c r="V1693">
        <v>0</v>
      </c>
      <c r="W1693">
        <v>0</v>
      </c>
      <c r="X1693">
        <v>0</v>
      </c>
      <c r="Y1693">
        <v>0</v>
      </c>
      <c r="Z1693">
        <v>0</v>
      </c>
      <c r="AA1693">
        <v>61.5</v>
      </c>
      <c r="AB1693">
        <v>59</v>
      </c>
      <c r="AC1693">
        <v>10738</v>
      </c>
      <c r="AD1693">
        <v>9.281544130982514</v>
      </c>
      <c r="AE1693">
        <f t="shared" si="79"/>
        <v>10737.999999999991</v>
      </c>
      <c r="AF1693">
        <v>9.2712934729924239</v>
      </c>
      <c r="AG1693">
        <f t="shared" si="80"/>
        <v>10628.490664771942</v>
      </c>
      <c r="AH1693">
        <v>1.0250657990090062E-2</v>
      </c>
      <c r="AJ1693">
        <v>10738</v>
      </c>
      <c r="AK1693">
        <v>0</v>
      </c>
      <c r="AL1693">
        <v>1</v>
      </c>
      <c r="AM1693">
        <v>7.47</v>
      </c>
      <c r="AN1693">
        <v>7.45</v>
      </c>
      <c r="AO1693">
        <v>4.59</v>
      </c>
    </row>
    <row r="1694" spans="1:41" x14ac:dyDescent="0.3">
      <c r="A1694">
        <v>2</v>
      </c>
      <c r="B1694">
        <v>1.52</v>
      </c>
      <c r="C1694">
        <f t="shared" si="78"/>
        <v>1.0964463975475236</v>
      </c>
      <c r="D1694" t="s">
        <v>46</v>
      </c>
      <c r="E1694">
        <v>0</v>
      </c>
      <c r="F1694">
        <v>0</v>
      </c>
      <c r="G1694">
        <v>0</v>
      </c>
      <c r="H1694">
        <v>1</v>
      </c>
      <c r="I1694">
        <v>0</v>
      </c>
      <c r="J1694" t="s">
        <v>40</v>
      </c>
      <c r="K1694">
        <v>0</v>
      </c>
      <c r="L1694">
        <v>1</v>
      </c>
      <c r="M1694">
        <v>0</v>
      </c>
      <c r="N1694">
        <v>0</v>
      </c>
      <c r="O1694">
        <v>0</v>
      </c>
      <c r="P1694">
        <v>0</v>
      </c>
      <c r="Q1694">
        <v>0</v>
      </c>
      <c r="R1694" t="s">
        <v>45</v>
      </c>
      <c r="S1694">
        <v>0</v>
      </c>
      <c r="T1694">
        <v>0</v>
      </c>
      <c r="U1694">
        <v>0</v>
      </c>
      <c r="V1694">
        <v>1</v>
      </c>
      <c r="W1694">
        <v>0</v>
      </c>
      <c r="X1694">
        <v>0</v>
      </c>
      <c r="Y1694">
        <v>0</v>
      </c>
      <c r="Z1694">
        <v>0</v>
      </c>
      <c r="AA1694">
        <v>62.9</v>
      </c>
      <c r="AB1694">
        <v>59</v>
      </c>
      <c r="AC1694">
        <v>9576</v>
      </c>
      <c r="AD1694">
        <v>9.1670152472378099</v>
      </c>
      <c r="AE1694">
        <f t="shared" si="79"/>
        <v>9576.0000000000073</v>
      </c>
      <c r="AF1694">
        <v>9.2112621849672696</v>
      </c>
      <c r="AG1694">
        <f t="shared" si="80"/>
        <v>10009.222379912622</v>
      </c>
      <c r="AH1694">
        <v>-4.4246937729459646E-2</v>
      </c>
      <c r="AJ1694">
        <v>9576</v>
      </c>
      <c r="AK1694">
        <v>0</v>
      </c>
      <c r="AL1694">
        <v>1</v>
      </c>
      <c r="AM1694">
        <v>7.31</v>
      </c>
      <c r="AN1694">
        <v>7.26</v>
      </c>
      <c r="AO1694">
        <v>4.58</v>
      </c>
    </row>
    <row r="1695" spans="1:41" x14ac:dyDescent="0.3">
      <c r="A1695">
        <v>2</v>
      </c>
      <c r="B1695">
        <v>1.03</v>
      </c>
      <c r="C1695">
        <f t="shared" si="78"/>
        <v>1.0065211513317971</v>
      </c>
      <c r="D1695" t="s">
        <v>37</v>
      </c>
      <c r="E1695">
        <v>0</v>
      </c>
      <c r="F1695">
        <v>0</v>
      </c>
      <c r="G1695">
        <v>1</v>
      </c>
      <c r="H1695">
        <v>0</v>
      </c>
      <c r="I1695">
        <v>0</v>
      </c>
      <c r="J1695" t="s">
        <v>38</v>
      </c>
      <c r="K1695">
        <v>0</v>
      </c>
      <c r="L1695">
        <v>0</v>
      </c>
      <c r="M1695">
        <v>0</v>
      </c>
      <c r="N1695">
        <v>0</v>
      </c>
      <c r="O1695">
        <v>1</v>
      </c>
      <c r="P1695">
        <v>0</v>
      </c>
      <c r="Q1695">
        <v>0</v>
      </c>
      <c r="R1695" t="s">
        <v>45</v>
      </c>
      <c r="S1695">
        <v>0</v>
      </c>
      <c r="T1695">
        <v>0</v>
      </c>
      <c r="U1695">
        <v>0</v>
      </c>
      <c r="V1695">
        <v>1</v>
      </c>
      <c r="W1695">
        <v>0</v>
      </c>
      <c r="X1695">
        <v>0</v>
      </c>
      <c r="Y1695">
        <v>0</v>
      </c>
      <c r="Z1695">
        <v>0</v>
      </c>
      <c r="AA1695">
        <v>61.1</v>
      </c>
      <c r="AB1695">
        <v>57</v>
      </c>
      <c r="AC1695">
        <v>4384</v>
      </c>
      <c r="AD1695">
        <v>8.3857168286278512</v>
      </c>
      <c r="AE1695">
        <f t="shared" si="79"/>
        <v>4383.9999999999991</v>
      </c>
      <c r="AF1695">
        <v>8.2303920205262457</v>
      </c>
      <c r="AG1695">
        <f t="shared" si="80"/>
        <v>3753.3048362607119</v>
      </c>
      <c r="AH1695">
        <v>0.15532480810160543</v>
      </c>
      <c r="AJ1695">
        <v>4384</v>
      </c>
      <c r="AK1695">
        <v>0</v>
      </c>
      <c r="AL1695">
        <v>1</v>
      </c>
      <c r="AM1695">
        <v>6.55</v>
      </c>
      <c r="AN1695">
        <v>6.52</v>
      </c>
      <c r="AO1695">
        <v>3.99</v>
      </c>
    </row>
    <row r="1696" spans="1:41" x14ac:dyDescent="0.3">
      <c r="A1696">
        <v>2</v>
      </c>
      <c r="B1696">
        <v>1.01</v>
      </c>
      <c r="C1696">
        <f t="shared" si="78"/>
        <v>1.0021904733436682</v>
      </c>
      <c r="D1696" t="s">
        <v>34</v>
      </c>
      <c r="E1696">
        <v>0</v>
      </c>
      <c r="F1696">
        <v>1</v>
      </c>
      <c r="G1696">
        <v>0</v>
      </c>
      <c r="H1696">
        <v>0</v>
      </c>
      <c r="I1696">
        <v>0</v>
      </c>
      <c r="J1696" t="s">
        <v>40</v>
      </c>
      <c r="K1696">
        <v>0</v>
      </c>
      <c r="L1696">
        <v>1</v>
      </c>
      <c r="M1696">
        <v>0</v>
      </c>
      <c r="N1696">
        <v>0</v>
      </c>
      <c r="O1696">
        <v>0</v>
      </c>
      <c r="P1696">
        <v>0</v>
      </c>
      <c r="Q1696">
        <v>0</v>
      </c>
      <c r="R1696" t="s">
        <v>45</v>
      </c>
      <c r="S1696">
        <v>0</v>
      </c>
      <c r="T1696">
        <v>0</v>
      </c>
      <c r="U1696">
        <v>0</v>
      </c>
      <c r="V1696">
        <v>1</v>
      </c>
      <c r="W1696">
        <v>0</v>
      </c>
      <c r="X1696">
        <v>0</v>
      </c>
      <c r="Y1696">
        <v>0</v>
      </c>
      <c r="Z1696">
        <v>0</v>
      </c>
      <c r="AA1696">
        <v>63.7</v>
      </c>
      <c r="AB1696">
        <v>55</v>
      </c>
      <c r="AC1696">
        <v>4118</v>
      </c>
      <c r="AD1696">
        <v>8.3231228875877346</v>
      </c>
      <c r="AE1696">
        <f t="shared" si="79"/>
        <v>4117.9999999999991</v>
      </c>
      <c r="AF1696">
        <v>8.3023542279454912</v>
      </c>
      <c r="AG1696">
        <f t="shared" si="80"/>
        <v>4033.3566663501902</v>
      </c>
      <c r="AH1696">
        <v>2.0768659642243392E-2</v>
      </c>
      <c r="AJ1696">
        <v>4118</v>
      </c>
      <c r="AK1696">
        <v>0</v>
      </c>
      <c r="AL1696">
        <v>1</v>
      </c>
      <c r="AM1696">
        <v>6.38</v>
      </c>
      <c r="AN1696">
        <v>6.31</v>
      </c>
      <c r="AO1696">
        <v>4.05</v>
      </c>
    </row>
    <row r="1697" spans="1:41" x14ac:dyDescent="0.3">
      <c r="A1697">
        <v>2</v>
      </c>
      <c r="B1697">
        <v>1.01</v>
      </c>
      <c r="C1697">
        <f t="shared" si="78"/>
        <v>1.0021904733436682</v>
      </c>
      <c r="D1697" t="s">
        <v>46</v>
      </c>
      <c r="E1697">
        <v>0</v>
      </c>
      <c r="F1697">
        <v>0</v>
      </c>
      <c r="G1697">
        <v>0</v>
      </c>
      <c r="H1697">
        <v>1</v>
      </c>
      <c r="I1697">
        <v>0</v>
      </c>
      <c r="J1697" t="s">
        <v>38</v>
      </c>
      <c r="K1697">
        <v>0</v>
      </c>
      <c r="L1697">
        <v>0</v>
      </c>
      <c r="M1697">
        <v>0</v>
      </c>
      <c r="N1697">
        <v>0</v>
      </c>
      <c r="O1697">
        <v>1</v>
      </c>
      <c r="P1697">
        <v>0</v>
      </c>
      <c r="Q1697">
        <v>0</v>
      </c>
      <c r="R1697" t="s">
        <v>49</v>
      </c>
      <c r="S1697">
        <v>0</v>
      </c>
      <c r="T1697">
        <v>0</v>
      </c>
      <c r="U1697">
        <v>0</v>
      </c>
      <c r="V1697">
        <v>0</v>
      </c>
      <c r="W1697">
        <v>0</v>
      </c>
      <c r="X1697">
        <v>1</v>
      </c>
      <c r="Y1697">
        <v>0</v>
      </c>
      <c r="Z1697">
        <v>0</v>
      </c>
      <c r="AA1697">
        <v>62.1</v>
      </c>
      <c r="AB1697">
        <v>57</v>
      </c>
      <c r="AC1697">
        <v>5120</v>
      </c>
      <c r="AD1697">
        <v>8.5409097180335536</v>
      </c>
      <c r="AE1697">
        <f t="shared" si="79"/>
        <v>5120.0000000000009</v>
      </c>
      <c r="AF1697">
        <v>8.4903028930854614</v>
      </c>
      <c r="AG1697">
        <f t="shared" si="80"/>
        <v>4867.3401336722036</v>
      </c>
      <c r="AH1697">
        <v>5.0606824948092211E-2</v>
      </c>
      <c r="AJ1697">
        <v>5120</v>
      </c>
      <c r="AK1697">
        <v>0</v>
      </c>
      <c r="AL1697">
        <v>1</v>
      </c>
      <c r="AM1697">
        <v>6.45</v>
      </c>
      <c r="AN1697">
        <v>6.39</v>
      </c>
      <c r="AO1697">
        <v>3.99</v>
      </c>
    </row>
    <row r="1698" spans="1:41" x14ac:dyDescent="0.3">
      <c r="A1698">
        <v>2</v>
      </c>
      <c r="B1698">
        <v>1.21</v>
      </c>
      <c r="C1698">
        <f t="shared" si="78"/>
        <v>1.0428083570334503</v>
      </c>
      <c r="D1698" t="s">
        <v>52</v>
      </c>
      <c r="E1698">
        <v>0</v>
      </c>
      <c r="F1698">
        <v>0</v>
      </c>
      <c r="G1698">
        <v>0</v>
      </c>
      <c r="H1698">
        <v>0</v>
      </c>
      <c r="I1698">
        <v>1</v>
      </c>
      <c r="J1698" t="s">
        <v>38</v>
      </c>
      <c r="K1698">
        <v>0</v>
      </c>
      <c r="L1698">
        <v>0</v>
      </c>
      <c r="M1698">
        <v>0</v>
      </c>
      <c r="N1698">
        <v>0</v>
      </c>
      <c r="O1698">
        <v>1</v>
      </c>
      <c r="P1698">
        <v>0</v>
      </c>
      <c r="Q1698">
        <v>0</v>
      </c>
      <c r="R1698" t="s">
        <v>36</v>
      </c>
      <c r="S1698">
        <v>0</v>
      </c>
      <c r="T1698">
        <v>0</v>
      </c>
      <c r="U1698">
        <v>1</v>
      </c>
      <c r="V1698">
        <v>0</v>
      </c>
      <c r="W1698">
        <v>0</v>
      </c>
      <c r="X1698">
        <v>0</v>
      </c>
      <c r="Y1698">
        <v>0</v>
      </c>
      <c r="Z1698">
        <v>0</v>
      </c>
      <c r="AA1698">
        <v>62.2</v>
      </c>
      <c r="AB1698">
        <v>56</v>
      </c>
      <c r="AC1698">
        <v>6194</v>
      </c>
      <c r="AD1698">
        <v>8.7313363605331489</v>
      </c>
      <c r="AE1698">
        <f t="shared" si="79"/>
        <v>6194.0000000000045</v>
      </c>
      <c r="AF1698">
        <v>8.7463068667114339</v>
      </c>
      <c r="AG1698">
        <f t="shared" si="80"/>
        <v>6287.4248793066345</v>
      </c>
      <c r="AH1698">
        <v>-1.4970506178284992E-2</v>
      </c>
      <c r="AJ1698">
        <v>6194</v>
      </c>
      <c r="AK1698">
        <v>0</v>
      </c>
      <c r="AL1698">
        <v>1</v>
      </c>
      <c r="AM1698">
        <v>6.75</v>
      </c>
      <c r="AN1698">
        <v>6.79</v>
      </c>
      <c r="AO1698">
        <v>4.21</v>
      </c>
    </row>
    <row r="1699" spans="1:41" x14ac:dyDescent="0.3">
      <c r="A1699">
        <v>2</v>
      </c>
      <c r="B1699">
        <v>1.22</v>
      </c>
      <c r="C1699">
        <f t="shared" si="78"/>
        <v>1.0446974310615553</v>
      </c>
      <c r="D1699" t="s">
        <v>52</v>
      </c>
      <c r="E1699">
        <v>0</v>
      </c>
      <c r="F1699">
        <v>0</v>
      </c>
      <c r="G1699">
        <v>0</v>
      </c>
      <c r="H1699">
        <v>0</v>
      </c>
      <c r="I1699">
        <v>1</v>
      </c>
      <c r="J1699" t="s">
        <v>40</v>
      </c>
      <c r="K1699">
        <v>0</v>
      </c>
      <c r="L1699">
        <v>1</v>
      </c>
      <c r="M1699">
        <v>0</v>
      </c>
      <c r="N1699">
        <v>0</v>
      </c>
      <c r="O1699">
        <v>0</v>
      </c>
      <c r="P1699">
        <v>0</v>
      </c>
      <c r="Q1699">
        <v>0</v>
      </c>
      <c r="R1699" t="s">
        <v>45</v>
      </c>
      <c r="S1699">
        <v>0</v>
      </c>
      <c r="T1699">
        <v>0</v>
      </c>
      <c r="U1699">
        <v>0</v>
      </c>
      <c r="V1699">
        <v>1</v>
      </c>
      <c r="W1699">
        <v>0</v>
      </c>
      <c r="X1699">
        <v>0</v>
      </c>
      <c r="Y1699">
        <v>0</v>
      </c>
      <c r="Z1699">
        <v>0</v>
      </c>
      <c r="AA1699">
        <v>63.3</v>
      </c>
      <c r="AB1699">
        <v>56</v>
      </c>
      <c r="AC1699">
        <v>5739</v>
      </c>
      <c r="AD1699">
        <v>8.6550402581083627</v>
      </c>
      <c r="AE1699">
        <f t="shared" si="79"/>
        <v>5739.0000000000009</v>
      </c>
      <c r="AF1699">
        <v>8.7428956557597584</v>
      </c>
      <c r="AG1699">
        <f t="shared" si="80"/>
        <v>6266.0136865105424</v>
      </c>
      <c r="AH1699">
        <v>-8.7855397651395606E-2</v>
      </c>
      <c r="AJ1699">
        <v>5739</v>
      </c>
      <c r="AK1699">
        <v>0</v>
      </c>
      <c r="AL1699">
        <v>1</v>
      </c>
      <c r="AM1699">
        <v>6.78</v>
      </c>
      <c r="AN1699">
        <v>6.75</v>
      </c>
      <c r="AO1699">
        <v>4.28</v>
      </c>
    </row>
    <row r="1700" spans="1:41" x14ac:dyDescent="0.3">
      <c r="A1700">
        <v>2</v>
      </c>
      <c r="B1700">
        <v>1.32</v>
      </c>
      <c r="C1700">
        <f t="shared" si="78"/>
        <v>1.0629533560711808</v>
      </c>
      <c r="D1700" t="s">
        <v>52</v>
      </c>
      <c r="E1700">
        <v>0</v>
      </c>
      <c r="F1700">
        <v>0</v>
      </c>
      <c r="G1700">
        <v>0</v>
      </c>
      <c r="H1700">
        <v>0</v>
      </c>
      <c r="I1700">
        <v>1</v>
      </c>
      <c r="J1700" t="s">
        <v>44</v>
      </c>
      <c r="K1700">
        <v>0</v>
      </c>
      <c r="L1700">
        <v>0</v>
      </c>
      <c r="M1700">
        <v>0</v>
      </c>
      <c r="N1700">
        <v>0</v>
      </c>
      <c r="O1700">
        <v>0</v>
      </c>
      <c r="P1700">
        <v>1</v>
      </c>
      <c r="Q1700">
        <v>0</v>
      </c>
      <c r="R1700" t="s">
        <v>49</v>
      </c>
      <c r="S1700">
        <v>0</v>
      </c>
      <c r="T1700">
        <v>0</v>
      </c>
      <c r="U1700">
        <v>0</v>
      </c>
      <c r="V1700">
        <v>0</v>
      </c>
      <c r="W1700">
        <v>0</v>
      </c>
      <c r="X1700">
        <v>1</v>
      </c>
      <c r="Y1700">
        <v>0</v>
      </c>
      <c r="Z1700">
        <v>0</v>
      </c>
      <c r="AA1700">
        <v>60.5</v>
      </c>
      <c r="AB1700">
        <v>59</v>
      </c>
      <c r="AC1700">
        <v>7125</v>
      </c>
      <c r="AD1700">
        <v>8.8713650051368518</v>
      </c>
      <c r="AE1700">
        <f t="shared" si="79"/>
        <v>7125.0000000000036</v>
      </c>
      <c r="AF1700">
        <v>8.9349443048610109</v>
      </c>
      <c r="AG1700">
        <f t="shared" si="80"/>
        <v>7592.7134125421344</v>
      </c>
      <c r="AH1700">
        <v>-6.35792997241591E-2</v>
      </c>
      <c r="AJ1700">
        <v>7125</v>
      </c>
      <c r="AK1700">
        <v>0</v>
      </c>
      <c r="AL1700">
        <v>1</v>
      </c>
      <c r="AM1700">
        <v>7.02</v>
      </c>
      <c r="AN1700">
        <v>7.06</v>
      </c>
      <c r="AO1700">
        <v>4.26</v>
      </c>
    </row>
    <row r="1701" spans="1:41" x14ac:dyDescent="0.3">
      <c r="A1701">
        <v>2</v>
      </c>
      <c r="B1701">
        <v>1.24</v>
      </c>
      <c r="C1701">
        <f t="shared" si="78"/>
        <v>1.0484396301753314</v>
      </c>
      <c r="D1701" t="s">
        <v>37</v>
      </c>
      <c r="E1701">
        <v>0</v>
      </c>
      <c r="F1701">
        <v>0</v>
      </c>
      <c r="G1701">
        <v>1</v>
      </c>
      <c r="H1701">
        <v>0</v>
      </c>
      <c r="I1701">
        <v>0</v>
      </c>
      <c r="J1701" t="s">
        <v>35</v>
      </c>
      <c r="K1701">
        <v>0</v>
      </c>
      <c r="L1701">
        <v>0</v>
      </c>
      <c r="M1701">
        <v>0</v>
      </c>
      <c r="N1701">
        <v>0</v>
      </c>
      <c r="O1701">
        <v>0</v>
      </c>
      <c r="P1701">
        <v>0</v>
      </c>
      <c r="Q1701">
        <v>1</v>
      </c>
      <c r="R1701" t="s">
        <v>49</v>
      </c>
      <c r="S1701">
        <v>0</v>
      </c>
      <c r="T1701">
        <v>0</v>
      </c>
      <c r="U1701">
        <v>0</v>
      </c>
      <c r="V1701">
        <v>0</v>
      </c>
      <c r="W1701">
        <v>0</v>
      </c>
      <c r="X1701">
        <v>1</v>
      </c>
      <c r="Y1701">
        <v>0</v>
      </c>
      <c r="Z1701">
        <v>0</v>
      </c>
      <c r="AA1701">
        <v>61.8</v>
      </c>
      <c r="AB1701">
        <v>58</v>
      </c>
      <c r="AC1701">
        <v>5361</v>
      </c>
      <c r="AD1701">
        <v>8.5869058038275377</v>
      </c>
      <c r="AE1701">
        <f t="shared" si="79"/>
        <v>5361</v>
      </c>
      <c r="AF1701">
        <v>8.6878892573409203</v>
      </c>
      <c r="AG1701">
        <f t="shared" si="80"/>
        <v>5930.6509442453626</v>
      </c>
      <c r="AH1701">
        <v>-0.10098345351338267</v>
      </c>
      <c r="AJ1701">
        <v>5361</v>
      </c>
      <c r="AK1701">
        <v>0</v>
      </c>
      <c r="AL1701">
        <v>1</v>
      </c>
      <c r="AM1701">
        <v>6.88</v>
      </c>
      <c r="AN1701">
        <v>6.84</v>
      </c>
      <c r="AO1701">
        <v>4.24</v>
      </c>
    </row>
    <row r="1702" spans="1:41" x14ac:dyDescent="0.3">
      <c r="A1702">
        <v>2</v>
      </c>
      <c r="B1702">
        <v>1.06</v>
      </c>
      <c r="C1702">
        <f t="shared" si="78"/>
        <v>1.0128957753911554</v>
      </c>
      <c r="D1702" t="s">
        <v>37</v>
      </c>
      <c r="E1702">
        <v>0</v>
      </c>
      <c r="F1702">
        <v>0</v>
      </c>
      <c r="G1702">
        <v>1</v>
      </c>
      <c r="H1702">
        <v>0</v>
      </c>
      <c r="I1702">
        <v>0</v>
      </c>
      <c r="J1702" t="s">
        <v>38</v>
      </c>
      <c r="K1702">
        <v>0</v>
      </c>
      <c r="L1702">
        <v>0</v>
      </c>
      <c r="M1702">
        <v>0</v>
      </c>
      <c r="N1702">
        <v>0</v>
      </c>
      <c r="O1702">
        <v>1</v>
      </c>
      <c r="P1702">
        <v>0</v>
      </c>
      <c r="Q1702">
        <v>0</v>
      </c>
      <c r="R1702" t="s">
        <v>45</v>
      </c>
      <c r="S1702">
        <v>0</v>
      </c>
      <c r="T1702">
        <v>0</v>
      </c>
      <c r="U1702">
        <v>0</v>
      </c>
      <c r="V1702">
        <v>1</v>
      </c>
      <c r="W1702">
        <v>0</v>
      </c>
      <c r="X1702">
        <v>0</v>
      </c>
      <c r="Y1702">
        <v>0</v>
      </c>
      <c r="Z1702">
        <v>0</v>
      </c>
      <c r="AA1702">
        <v>62.8</v>
      </c>
      <c r="AB1702">
        <v>57</v>
      </c>
      <c r="AC1702">
        <v>4402</v>
      </c>
      <c r="AD1702">
        <v>8.3898142620864071</v>
      </c>
      <c r="AE1702">
        <f t="shared" si="79"/>
        <v>4402.0000000000009</v>
      </c>
      <c r="AF1702">
        <v>8.2867552108595497</v>
      </c>
      <c r="AG1702">
        <f t="shared" si="80"/>
        <v>3970.9284421458201</v>
      </c>
      <c r="AH1702">
        <v>0.10305905122685743</v>
      </c>
      <c r="AJ1702">
        <v>4402</v>
      </c>
      <c r="AK1702">
        <v>0</v>
      </c>
      <c r="AL1702">
        <v>1</v>
      </c>
      <c r="AM1702">
        <v>6.52</v>
      </c>
      <c r="AN1702">
        <v>6.56</v>
      </c>
      <c r="AO1702">
        <v>4.1100000000000003</v>
      </c>
    </row>
    <row r="1703" spans="1:41" x14ac:dyDescent="0.3">
      <c r="A1703">
        <v>2</v>
      </c>
      <c r="B1703">
        <v>1.74</v>
      </c>
      <c r="C1703">
        <f t="shared" si="78"/>
        <v>1.1295274239971898</v>
      </c>
      <c r="D1703" t="s">
        <v>52</v>
      </c>
      <c r="E1703">
        <v>0</v>
      </c>
      <c r="F1703">
        <v>0</v>
      </c>
      <c r="G1703">
        <v>0</v>
      </c>
      <c r="H1703">
        <v>0</v>
      </c>
      <c r="I1703">
        <v>1</v>
      </c>
      <c r="J1703" t="s">
        <v>47</v>
      </c>
      <c r="K1703">
        <v>0</v>
      </c>
      <c r="L1703">
        <v>0</v>
      </c>
      <c r="M1703">
        <v>0</v>
      </c>
      <c r="N1703">
        <v>1</v>
      </c>
      <c r="O1703">
        <v>0</v>
      </c>
      <c r="P1703">
        <v>0</v>
      </c>
      <c r="Q1703">
        <v>0</v>
      </c>
      <c r="R1703" t="s">
        <v>49</v>
      </c>
      <c r="S1703">
        <v>0</v>
      </c>
      <c r="T1703">
        <v>0</v>
      </c>
      <c r="U1703">
        <v>0</v>
      </c>
      <c r="V1703">
        <v>0</v>
      </c>
      <c r="W1703">
        <v>0</v>
      </c>
      <c r="X1703">
        <v>1</v>
      </c>
      <c r="Y1703">
        <v>0</v>
      </c>
      <c r="Z1703">
        <v>0</v>
      </c>
      <c r="AA1703">
        <v>62.9</v>
      </c>
      <c r="AB1703">
        <v>57</v>
      </c>
      <c r="AC1703">
        <v>16169</v>
      </c>
      <c r="AD1703">
        <v>9.6908511077398138</v>
      </c>
      <c r="AE1703">
        <f t="shared" si="79"/>
        <v>16168.999999999987</v>
      </c>
      <c r="AF1703">
        <v>9.6765948801631403</v>
      </c>
      <c r="AG1703">
        <f t="shared" si="80"/>
        <v>15940.126369934731</v>
      </c>
      <c r="AH1703">
        <v>1.4256227576673552E-2</v>
      </c>
      <c r="AJ1703">
        <v>16169</v>
      </c>
      <c r="AK1703">
        <v>0</v>
      </c>
      <c r="AL1703">
        <v>1</v>
      </c>
      <c r="AM1703">
        <v>7.64</v>
      </c>
      <c r="AN1703">
        <v>7.68</v>
      </c>
      <c r="AO1703">
        <v>4.82</v>
      </c>
    </row>
    <row r="1704" spans="1:41" x14ac:dyDescent="0.3">
      <c r="A1704">
        <v>2</v>
      </c>
      <c r="B1704">
        <v>1.7</v>
      </c>
      <c r="C1704">
        <f t="shared" si="78"/>
        <v>1.1237655591061944</v>
      </c>
      <c r="D1704" t="s">
        <v>46</v>
      </c>
      <c r="E1704">
        <v>0</v>
      </c>
      <c r="F1704">
        <v>0</v>
      </c>
      <c r="G1704">
        <v>0</v>
      </c>
      <c r="H1704">
        <v>1</v>
      </c>
      <c r="I1704">
        <v>0</v>
      </c>
      <c r="J1704" t="s">
        <v>48</v>
      </c>
      <c r="K1704">
        <v>0</v>
      </c>
      <c r="L1704">
        <v>0</v>
      </c>
      <c r="M1704">
        <v>1</v>
      </c>
      <c r="N1704">
        <v>0</v>
      </c>
      <c r="O1704">
        <v>0</v>
      </c>
      <c r="P1704">
        <v>0</v>
      </c>
      <c r="Q1704">
        <v>0</v>
      </c>
      <c r="R1704" t="s">
        <v>41</v>
      </c>
      <c r="S1704">
        <v>0</v>
      </c>
      <c r="T1704">
        <v>0</v>
      </c>
      <c r="U1704">
        <v>0</v>
      </c>
      <c r="V1704">
        <v>0</v>
      </c>
      <c r="W1704">
        <v>1</v>
      </c>
      <c r="X1704">
        <v>0</v>
      </c>
      <c r="Y1704">
        <v>0</v>
      </c>
      <c r="Z1704">
        <v>0</v>
      </c>
      <c r="AA1704">
        <v>60.6</v>
      </c>
      <c r="AB1704">
        <v>58</v>
      </c>
      <c r="AC1704">
        <v>18430</v>
      </c>
      <c r="AD1704">
        <v>9.8217350506638681</v>
      </c>
      <c r="AE1704">
        <f t="shared" si="79"/>
        <v>18429.999999999985</v>
      </c>
      <c r="AF1704">
        <v>9.802772937054014</v>
      </c>
      <c r="AG1704">
        <f t="shared" si="80"/>
        <v>18083.820763845284</v>
      </c>
      <c r="AH1704">
        <v>1.8962113609854114E-2</v>
      </c>
      <c r="AJ1704">
        <v>18430</v>
      </c>
      <c r="AK1704">
        <v>0</v>
      </c>
      <c r="AL1704">
        <v>1</v>
      </c>
      <c r="AM1704">
        <v>7.68</v>
      </c>
      <c r="AN1704">
        <v>7.71</v>
      </c>
      <c r="AO1704">
        <v>4.66</v>
      </c>
    </row>
    <row r="1705" spans="1:41" x14ac:dyDescent="0.3">
      <c r="A1705">
        <v>2</v>
      </c>
      <c r="B1705">
        <v>1.51</v>
      </c>
      <c r="C1705">
        <f t="shared" si="78"/>
        <v>1.0948560705584958</v>
      </c>
      <c r="D1705" t="s">
        <v>46</v>
      </c>
      <c r="E1705">
        <v>0</v>
      </c>
      <c r="F1705">
        <v>0</v>
      </c>
      <c r="G1705">
        <v>0</v>
      </c>
      <c r="H1705">
        <v>1</v>
      </c>
      <c r="I1705">
        <v>0</v>
      </c>
      <c r="J1705" t="s">
        <v>40</v>
      </c>
      <c r="K1705">
        <v>0</v>
      </c>
      <c r="L1705">
        <v>1</v>
      </c>
      <c r="M1705">
        <v>0</v>
      </c>
      <c r="N1705">
        <v>0</v>
      </c>
      <c r="O1705">
        <v>0</v>
      </c>
      <c r="P1705">
        <v>0</v>
      </c>
      <c r="Q1705">
        <v>0</v>
      </c>
      <c r="R1705" t="s">
        <v>36</v>
      </c>
      <c r="S1705">
        <v>0</v>
      </c>
      <c r="T1705">
        <v>0</v>
      </c>
      <c r="U1705">
        <v>1</v>
      </c>
      <c r="V1705">
        <v>0</v>
      </c>
      <c r="W1705">
        <v>0</v>
      </c>
      <c r="X1705">
        <v>0</v>
      </c>
      <c r="Y1705">
        <v>0</v>
      </c>
      <c r="Z1705">
        <v>0</v>
      </c>
      <c r="AA1705">
        <v>58.3</v>
      </c>
      <c r="AB1705">
        <v>59</v>
      </c>
      <c r="AC1705">
        <v>12644</v>
      </c>
      <c r="AD1705">
        <v>9.4449380733355088</v>
      </c>
      <c r="AE1705">
        <f t="shared" si="79"/>
        <v>12644.000000000005</v>
      </c>
      <c r="AF1705">
        <v>9.3932042081088767</v>
      </c>
      <c r="AG1705">
        <f t="shared" si="80"/>
        <v>12006.509116785135</v>
      </c>
      <c r="AH1705">
        <v>5.1733865226632147E-2</v>
      </c>
      <c r="AJ1705">
        <v>12644</v>
      </c>
      <c r="AK1705">
        <v>0</v>
      </c>
      <c r="AL1705">
        <v>1</v>
      </c>
      <c r="AM1705">
        <v>7.52</v>
      </c>
      <c r="AN1705">
        <v>7.47</v>
      </c>
      <c r="AO1705">
        <v>4.37</v>
      </c>
    </row>
    <row r="1706" spans="1:41" x14ac:dyDescent="0.3">
      <c r="A1706">
        <v>2</v>
      </c>
      <c r="B1706">
        <v>1.02</v>
      </c>
      <c r="C1706">
        <f t="shared" si="78"/>
        <v>1.0043640927805335</v>
      </c>
      <c r="D1706" t="s">
        <v>37</v>
      </c>
      <c r="E1706">
        <v>0</v>
      </c>
      <c r="F1706">
        <v>0</v>
      </c>
      <c r="G1706">
        <v>1</v>
      </c>
      <c r="H1706">
        <v>0</v>
      </c>
      <c r="I1706">
        <v>0</v>
      </c>
      <c r="J1706" t="s">
        <v>47</v>
      </c>
      <c r="K1706">
        <v>0</v>
      </c>
      <c r="L1706">
        <v>0</v>
      </c>
      <c r="M1706">
        <v>0</v>
      </c>
      <c r="N1706">
        <v>1</v>
      </c>
      <c r="O1706">
        <v>0</v>
      </c>
      <c r="P1706">
        <v>0</v>
      </c>
      <c r="Q1706">
        <v>0</v>
      </c>
      <c r="R1706" t="s">
        <v>49</v>
      </c>
      <c r="S1706">
        <v>0</v>
      </c>
      <c r="T1706">
        <v>0</v>
      </c>
      <c r="U1706">
        <v>0</v>
      </c>
      <c r="V1706">
        <v>0</v>
      </c>
      <c r="W1706">
        <v>0</v>
      </c>
      <c r="X1706">
        <v>1</v>
      </c>
      <c r="Y1706">
        <v>0</v>
      </c>
      <c r="Z1706">
        <v>0</v>
      </c>
      <c r="AA1706">
        <v>62</v>
      </c>
      <c r="AB1706">
        <v>57</v>
      </c>
      <c r="AC1706">
        <v>5816</v>
      </c>
      <c r="AD1706">
        <v>8.6683680192133554</v>
      </c>
      <c r="AE1706">
        <f t="shared" si="79"/>
        <v>5816.0000000000009</v>
      </c>
      <c r="AF1706">
        <v>8.6974328420192677</v>
      </c>
      <c r="AG1706">
        <f t="shared" si="80"/>
        <v>5987.5215568356361</v>
      </c>
      <c r="AH1706">
        <v>-2.9064822805912272E-2</v>
      </c>
      <c r="AJ1706">
        <v>5816</v>
      </c>
      <c r="AK1706">
        <v>0</v>
      </c>
      <c r="AL1706">
        <v>1</v>
      </c>
      <c r="AM1706">
        <v>6.38</v>
      </c>
      <c r="AN1706">
        <v>6.46</v>
      </c>
      <c r="AO1706">
        <v>3.98</v>
      </c>
    </row>
    <row r="1707" spans="1:41" x14ac:dyDescent="0.3">
      <c r="A1707">
        <v>2</v>
      </c>
      <c r="B1707">
        <v>1.05</v>
      </c>
      <c r="C1707">
        <f t="shared" si="78"/>
        <v>1.010786718750355</v>
      </c>
      <c r="D1707" t="s">
        <v>37</v>
      </c>
      <c r="E1707">
        <v>0</v>
      </c>
      <c r="F1707">
        <v>0</v>
      </c>
      <c r="G1707">
        <v>1</v>
      </c>
      <c r="H1707">
        <v>0</v>
      </c>
      <c r="I1707">
        <v>0</v>
      </c>
      <c r="J1707" t="s">
        <v>47</v>
      </c>
      <c r="K1707">
        <v>0</v>
      </c>
      <c r="L1707">
        <v>0</v>
      </c>
      <c r="M1707">
        <v>0</v>
      </c>
      <c r="N1707">
        <v>1</v>
      </c>
      <c r="O1707">
        <v>0</v>
      </c>
      <c r="P1707">
        <v>0</v>
      </c>
      <c r="Q1707">
        <v>0</v>
      </c>
      <c r="R1707" t="s">
        <v>41</v>
      </c>
      <c r="S1707">
        <v>0</v>
      </c>
      <c r="T1707">
        <v>0</v>
      </c>
      <c r="U1707">
        <v>0</v>
      </c>
      <c r="V1707">
        <v>0</v>
      </c>
      <c r="W1707">
        <v>1</v>
      </c>
      <c r="X1707">
        <v>0</v>
      </c>
      <c r="Y1707">
        <v>0</v>
      </c>
      <c r="Z1707">
        <v>0</v>
      </c>
      <c r="AA1707">
        <v>61.2</v>
      </c>
      <c r="AB1707">
        <v>57</v>
      </c>
      <c r="AC1707">
        <v>8022</v>
      </c>
      <c r="AD1707">
        <v>8.9899430463299979</v>
      </c>
      <c r="AE1707">
        <f t="shared" si="79"/>
        <v>8021.9999999999973</v>
      </c>
      <c r="AF1707">
        <v>8.8008726347062556</v>
      </c>
      <c r="AG1707">
        <f t="shared" si="80"/>
        <v>6640.0358045420862</v>
      </c>
      <c r="AH1707">
        <v>0.18907041162374227</v>
      </c>
      <c r="AJ1707">
        <v>8022</v>
      </c>
      <c r="AK1707">
        <v>0</v>
      </c>
      <c r="AL1707">
        <v>1</v>
      </c>
      <c r="AM1707">
        <v>6.51</v>
      </c>
      <c r="AN1707">
        <v>6.55</v>
      </c>
      <c r="AO1707">
        <v>4</v>
      </c>
    </row>
    <row r="1708" spans="1:41" x14ac:dyDescent="0.3">
      <c r="A1708">
        <v>2</v>
      </c>
      <c r="B1708">
        <v>1.06</v>
      </c>
      <c r="C1708">
        <f t="shared" si="78"/>
        <v>1.0128957753911554</v>
      </c>
      <c r="D1708" t="s">
        <v>37</v>
      </c>
      <c r="E1708">
        <v>0</v>
      </c>
      <c r="F1708">
        <v>0</v>
      </c>
      <c r="G1708">
        <v>1</v>
      </c>
      <c r="H1708">
        <v>0</v>
      </c>
      <c r="I1708">
        <v>0</v>
      </c>
      <c r="J1708" t="s">
        <v>47</v>
      </c>
      <c r="K1708">
        <v>0</v>
      </c>
      <c r="L1708">
        <v>0</v>
      </c>
      <c r="M1708">
        <v>0</v>
      </c>
      <c r="N1708">
        <v>1</v>
      </c>
      <c r="O1708">
        <v>0</v>
      </c>
      <c r="P1708">
        <v>0</v>
      </c>
      <c r="Q1708">
        <v>0</v>
      </c>
      <c r="R1708" t="s">
        <v>39</v>
      </c>
      <c r="S1708">
        <v>0</v>
      </c>
      <c r="T1708">
        <v>0</v>
      </c>
      <c r="U1708">
        <v>0</v>
      </c>
      <c r="V1708">
        <v>0</v>
      </c>
      <c r="W1708">
        <v>0</v>
      </c>
      <c r="X1708">
        <v>0</v>
      </c>
      <c r="Y1708">
        <v>0</v>
      </c>
      <c r="Z1708">
        <v>1</v>
      </c>
      <c r="AA1708">
        <v>61</v>
      </c>
      <c r="AB1708">
        <v>57</v>
      </c>
      <c r="AC1708">
        <v>7900</v>
      </c>
      <c r="AD1708">
        <v>8.9746180384551124</v>
      </c>
      <c r="AE1708">
        <f t="shared" si="79"/>
        <v>7899.9999999999964</v>
      </c>
      <c r="AF1708">
        <v>8.9637867668467646</v>
      </c>
      <c r="AG1708">
        <f t="shared" si="80"/>
        <v>7814.8946857007404</v>
      </c>
      <c r="AH1708">
        <v>1.0831271608347848E-2</v>
      </c>
      <c r="AJ1708">
        <v>7900</v>
      </c>
      <c r="AK1708">
        <v>0</v>
      </c>
      <c r="AL1708">
        <v>1</v>
      </c>
      <c r="AM1708">
        <v>6.55</v>
      </c>
      <c r="AN1708">
        <v>6.57</v>
      </c>
      <c r="AO1708">
        <v>4</v>
      </c>
    </row>
    <row r="1709" spans="1:41" x14ac:dyDescent="0.3">
      <c r="A1709">
        <v>2</v>
      </c>
      <c r="B1709">
        <v>1.02</v>
      </c>
      <c r="C1709">
        <f t="shared" si="78"/>
        <v>1.0043640927805335</v>
      </c>
      <c r="D1709" t="s">
        <v>46</v>
      </c>
      <c r="E1709">
        <v>0</v>
      </c>
      <c r="F1709">
        <v>0</v>
      </c>
      <c r="G1709">
        <v>0</v>
      </c>
      <c r="H1709">
        <v>1</v>
      </c>
      <c r="I1709">
        <v>0</v>
      </c>
      <c r="J1709" t="s">
        <v>47</v>
      </c>
      <c r="K1709">
        <v>0</v>
      </c>
      <c r="L1709">
        <v>0</v>
      </c>
      <c r="M1709">
        <v>0</v>
      </c>
      <c r="N1709">
        <v>1</v>
      </c>
      <c r="O1709">
        <v>0</v>
      </c>
      <c r="P1709">
        <v>0</v>
      </c>
      <c r="Q1709">
        <v>0</v>
      </c>
      <c r="R1709" t="s">
        <v>41</v>
      </c>
      <c r="S1709">
        <v>0</v>
      </c>
      <c r="T1709">
        <v>0</v>
      </c>
      <c r="U1709">
        <v>0</v>
      </c>
      <c r="V1709">
        <v>0</v>
      </c>
      <c r="W1709">
        <v>1</v>
      </c>
      <c r="X1709">
        <v>0</v>
      </c>
      <c r="Y1709">
        <v>0</v>
      </c>
      <c r="Z1709">
        <v>0</v>
      </c>
      <c r="AA1709">
        <v>61</v>
      </c>
      <c r="AB1709">
        <v>58</v>
      </c>
      <c r="AC1709">
        <v>6683</v>
      </c>
      <c r="AD1709">
        <v>8.8073222675110703</v>
      </c>
      <c r="AE1709">
        <f t="shared" si="79"/>
        <v>6683.0000000000009</v>
      </c>
      <c r="AF1709">
        <v>8.6465735178589718</v>
      </c>
      <c r="AG1709">
        <f t="shared" si="80"/>
        <v>5690.6145004821901</v>
      </c>
      <c r="AH1709">
        <v>0.16074874965209851</v>
      </c>
      <c r="AJ1709">
        <v>6683</v>
      </c>
      <c r="AK1709">
        <v>0</v>
      </c>
      <c r="AL1709">
        <v>1</v>
      </c>
      <c r="AM1709">
        <v>6.55</v>
      </c>
      <c r="AN1709">
        <v>6.49</v>
      </c>
      <c r="AO1709">
        <v>3.98</v>
      </c>
    </row>
    <row r="1710" spans="1:41" x14ac:dyDescent="0.3">
      <c r="A1710">
        <v>2</v>
      </c>
      <c r="B1710">
        <v>1.1599999999999999</v>
      </c>
      <c r="C1710">
        <f t="shared" si="78"/>
        <v>1.0331760061571806</v>
      </c>
      <c r="D1710" t="s">
        <v>37</v>
      </c>
      <c r="E1710">
        <v>0</v>
      </c>
      <c r="F1710">
        <v>0</v>
      </c>
      <c r="G1710">
        <v>1</v>
      </c>
      <c r="H1710">
        <v>0</v>
      </c>
      <c r="I1710">
        <v>0</v>
      </c>
      <c r="J1710" t="s">
        <v>47</v>
      </c>
      <c r="K1710">
        <v>0</v>
      </c>
      <c r="L1710">
        <v>0</v>
      </c>
      <c r="M1710">
        <v>0</v>
      </c>
      <c r="N1710">
        <v>1</v>
      </c>
      <c r="O1710">
        <v>0</v>
      </c>
      <c r="P1710">
        <v>0</v>
      </c>
      <c r="Q1710">
        <v>0</v>
      </c>
      <c r="R1710" t="s">
        <v>36</v>
      </c>
      <c r="S1710">
        <v>0</v>
      </c>
      <c r="T1710">
        <v>0</v>
      </c>
      <c r="U1710">
        <v>1</v>
      </c>
      <c r="V1710">
        <v>0</v>
      </c>
      <c r="W1710">
        <v>0</v>
      </c>
      <c r="X1710">
        <v>0</v>
      </c>
      <c r="Y1710">
        <v>0</v>
      </c>
      <c r="Z1710">
        <v>0</v>
      </c>
      <c r="AA1710">
        <v>60.9</v>
      </c>
      <c r="AB1710">
        <v>57</v>
      </c>
      <c r="AC1710">
        <v>5519</v>
      </c>
      <c r="AD1710">
        <v>8.6159519634395014</v>
      </c>
      <c r="AE1710">
        <f t="shared" si="79"/>
        <v>5519.0000000000009</v>
      </c>
      <c r="AF1710">
        <v>8.7655876505202439</v>
      </c>
      <c r="AG1710">
        <f t="shared" si="80"/>
        <v>6409.8275772004808</v>
      </c>
      <c r="AH1710">
        <v>-0.14963568708074249</v>
      </c>
      <c r="AJ1710">
        <v>5519</v>
      </c>
      <c r="AK1710">
        <v>0</v>
      </c>
      <c r="AL1710">
        <v>1</v>
      </c>
      <c r="AM1710">
        <v>6.79</v>
      </c>
      <c r="AN1710">
        <v>6.75</v>
      </c>
      <c r="AO1710">
        <v>4.12</v>
      </c>
    </row>
    <row r="1711" spans="1:41" x14ac:dyDescent="0.3">
      <c r="A1711">
        <v>2</v>
      </c>
      <c r="B1711">
        <v>1.42</v>
      </c>
      <c r="C1711">
        <f t="shared" si="78"/>
        <v>1.0801602892196973</v>
      </c>
      <c r="D1711" t="s">
        <v>46</v>
      </c>
      <c r="E1711">
        <v>0</v>
      </c>
      <c r="F1711">
        <v>0</v>
      </c>
      <c r="G1711">
        <v>0</v>
      </c>
      <c r="H1711">
        <v>1</v>
      </c>
      <c r="I1711">
        <v>0</v>
      </c>
      <c r="J1711" t="s">
        <v>48</v>
      </c>
      <c r="K1711">
        <v>0</v>
      </c>
      <c r="L1711">
        <v>0</v>
      </c>
      <c r="M1711">
        <v>1</v>
      </c>
      <c r="N1711">
        <v>0</v>
      </c>
      <c r="O1711">
        <v>0</v>
      </c>
      <c r="P1711">
        <v>0</v>
      </c>
      <c r="Q1711">
        <v>0</v>
      </c>
      <c r="R1711" t="s">
        <v>45</v>
      </c>
      <c r="S1711">
        <v>0</v>
      </c>
      <c r="T1711">
        <v>0</v>
      </c>
      <c r="U1711">
        <v>0</v>
      </c>
      <c r="V1711">
        <v>1</v>
      </c>
      <c r="W1711">
        <v>0</v>
      </c>
      <c r="X1711">
        <v>0</v>
      </c>
      <c r="Y1711">
        <v>0</v>
      </c>
      <c r="Z1711">
        <v>0</v>
      </c>
      <c r="AA1711">
        <v>59.7</v>
      </c>
      <c r="AB1711">
        <v>57</v>
      </c>
      <c r="AC1711">
        <v>7755</v>
      </c>
      <c r="AD1711">
        <v>8.9560930756106387</v>
      </c>
      <c r="AE1711">
        <f t="shared" si="79"/>
        <v>7754.9999999999964</v>
      </c>
      <c r="AF1711">
        <v>9.0024278522485375</v>
      </c>
      <c r="AG1711">
        <f t="shared" si="80"/>
        <v>8122.7809191263786</v>
      </c>
      <c r="AH1711">
        <v>-4.6334776637898756E-2</v>
      </c>
      <c r="AJ1711">
        <v>7755</v>
      </c>
      <c r="AK1711">
        <v>0</v>
      </c>
      <c r="AL1711">
        <v>1</v>
      </c>
      <c r="AM1711">
        <v>7.33</v>
      </c>
      <c r="AN1711">
        <v>7.3</v>
      </c>
      <c r="AO1711">
        <v>4.37</v>
      </c>
    </row>
    <row r="1712" spans="1:41" x14ac:dyDescent="0.3">
      <c r="A1712">
        <v>2</v>
      </c>
      <c r="B1712">
        <v>1.01</v>
      </c>
      <c r="C1712">
        <f t="shared" si="78"/>
        <v>1.0021904733436682</v>
      </c>
      <c r="D1712" t="s">
        <v>46</v>
      </c>
      <c r="E1712">
        <v>0</v>
      </c>
      <c r="F1712">
        <v>0</v>
      </c>
      <c r="G1712">
        <v>0</v>
      </c>
      <c r="H1712">
        <v>1</v>
      </c>
      <c r="I1712">
        <v>0</v>
      </c>
      <c r="J1712" t="s">
        <v>47</v>
      </c>
      <c r="K1712">
        <v>0</v>
      </c>
      <c r="L1712">
        <v>0</v>
      </c>
      <c r="M1712">
        <v>0</v>
      </c>
      <c r="N1712">
        <v>1</v>
      </c>
      <c r="O1712">
        <v>0</v>
      </c>
      <c r="P1712">
        <v>0</v>
      </c>
      <c r="Q1712">
        <v>0</v>
      </c>
      <c r="R1712" t="s">
        <v>36</v>
      </c>
      <c r="S1712">
        <v>0</v>
      </c>
      <c r="T1712">
        <v>0</v>
      </c>
      <c r="U1712">
        <v>1</v>
      </c>
      <c r="V1712">
        <v>0</v>
      </c>
      <c r="W1712">
        <v>0</v>
      </c>
      <c r="X1712">
        <v>0</v>
      </c>
      <c r="Y1712">
        <v>0</v>
      </c>
      <c r="Z1712">
        <v>0</v>
      </c>
      <c r="AA1712">
        <v>59.9</v>
      </c>
      <c r="AB1712">
        <v>56</v>
      </c>
      <c r="AC1712">
        <v>4875</v>
      </c>
      <c r="AD1712">
        <v>8.4918753834319478</v>
      </c>
      <c r="AE1712">
        <f t="shared" si="79"/>
        <v>4875.0000000000009</v>
      </c>
      <c r="AF1712">
        <v>8.4125824910658427</v>
      </c>
      <c r="AG1712">
        <f t="shared" si="80"/>
        <v>4503.3754342014126</v>
      </c>
      <c r="AH1712">
        <v>7.929289236610515E-2</v>
      </c>
      <c r="AJ1712">
        <v>4875</v>
      </c>
      <c r="AK1712">
        <v>0</v>
      </c>
      <c r="AL1712">
        <v>1</v>
      </c>
      <c r="AM1712">
        <v>6.6</v>
      </c>
      <c r="AN1712">
        <v>6.45</v>
      </c>
      <c r="AO1712">
        <v>3.91</v>
      </c>
    </row>
    <row r="1713" spans="1:41" x14ac:dyDescent="0.3">
      <c r="A1713">
        <v>2</v>
      </c>
      <c r="B1713">
        <v>1.1599999999999999</v>
      </c>
      <c r="C1713">
        <f t="shared" si="78"/>
        <v>1.0331760061571806</v>
      </c>
      <c r="D1713" t="s">
        <v>37</v>
      </c>
      <c r="E1713">
        <v>0</v>
      </c>
      <c r="F1713">
        <v>0</v>
      </c>
      <c r="G1713">
        <v>1</v>
      </c>
      <c r="H1713">
        <v>0</v>
      </c>
      <c r="I1713">
        <v>0</v>
      </c>
      <c r="J1713" t="s">
        <v>47</v>
      </c>
      <c r="K1713">
        <v>0</v>
      </c>
      <c r="L1713">
        <v>0</v>
      </c>
      <c r="M1713">
        <v>0</v>
      </c>
      <c r="N1713">
        <v>1</v>
      </c>
      <c r="O1713">
        <v>0</v>
      </c>
      <c r="P1713">
        <v>0</v>
      </c>
      <c r="Q1713">
        <v>0</v>
      </c>
      <c r="R1713" t="s">
        <v>43</v>
      </c>
      <c r="S1713">
        <v>0</v>
      </c>
      <c r="T1713">
        <v>0</v>
      </c>
      <c r="U1713">
        <v>0</v>
      </c>
      <c r="V1713">
        <v>0</v>
      </c>
      <c r="W1713">
        <v>0</v>
      </c>
      <c r="X1713">
        <v>0</v>
      </c>
      <c r="Y1713">
        <v>1</v>
      </c>
      <c r="Z1713">
        <v>0</v>
      </c>
      <c r="AA1713">
        <v>61.9</v>
      </c>
      <c r="AB1713">
        <v>55</v>
      </c>
      <c r="AC1713">
        <v>9781</v>
      </c>
      <c r="AD1713">
        <v>9.1881970072904924</v>
      </c>
      <c r="AE1713">
        <f t="shared" si="79"/>
        <v>9780.9999999999945</v>
      </c>
      <c r="AF1713">
        <v>9.1665807900087835</v>
      </c>
      <c r="AG1713">
        <f t="shared" si="80"/>
        <v>9571.8405411937492</v>
      </c>
      <c r="AH1713">
        <v>2.1616217281708927E-2</v>
      </c>
      <c r="AJ1713">
        <v>9781</v>
      </c>
      <c r="AK1713">
        <v>0</v>
      </c>
      <c r="AL1713">
        <v>1</v>
      </c>
      <c r="AM1713">
        <v>6.75</v>
      </c>
      <c r="AN1713">
        <v>6.78</v>
      </c>
      <c r="AO1713">
        <v>4.1900000000000004</v>
      </c>
    </row>
    <row r="1714" spans="1:41" x14ac:dyDescent="0.3">
      <c r="A1714">
        <v>2</v>
      </c>
      <c r="B1714">
        <v>1.3</v>
      </c>
      <c r="C1714">
        <f t="shared" si="78"/>
        <v>1.0593906684519199</v>
      </c>
      <c r="D1714" t="s">
        <v>37</v>
      </c>
      <c r="E1714">
        <v>0</v>
      </c>
      <c r="F1714">
        <v>0</v>
      </c>
      <c r="G1714">
        <v>1</v>
      </c>
      <c r="H1714">
        <v>0</v>
      </c>
      <c r="I1714">
        <v>0</v>
      </c>
      <c r="J1714" t="s">
        <v>38</v>
      </c>
      <c r="K1714">
        <v>0</v>
      </c>
      <c r="L1714">
        <v>0</v>
      </c>
      <c r="M1714">
        <v>0</v>
      </c>
      <c r="N1714">
        <v>0</v>
      </c>
      <c r="O1714">
        <v>1</v>
      </c>
      <c r="P1714">
        <v>0</v>
      </c>
      <c r="Q1714">
        <v>0</v>
      </c>
      <c r="R1714" t="s">
        <v>43</v>
      </c>
      <c r="S1714">
        <v>0</v>
      </c>
      <c r="T1714">
        <v>0</v>
      </c>
      <c r="U1714">
        <v>0</v>
      </c>
      <c r="V1714">
        <v>0</v>
      </c>
      <c r="W1714">
        <v>0</v>
      </c>
      <c r="X1714">
        <v>0</v>
      </c>
      <c r="Y1714">
        <v>1</v>
      </c>
      <c r="Z1714">
        <v>0</v>
      </c>
      <c r="AA1714">
        <v>62.8</v>
      </c>
      <c r="AB1714">
        <v>55.2</v>
      </c>
      <c r="AC1714">
        <v>9232</v>
      </c>
      <c r="AD1714">
        <v>9.1304309887478805</v>
      </c>
      <c r="AE1714">
        <f t="shared" si="79"/>
        <v>9231.9999999999982</v>
      </c>
      <c r="AF1714">
        <v>9.328103775669577</v>
      </c>
      <c r="AG1714">
        <f t="shared" si="80"/>
        <v>11249.779142584312</v>
      </c>
      <c r="AH1714">
        <v>-0.19767278692169654</v>
      </c>
      <c r="AJ1714">
        <v>9232</v>
      </c>
      <c r="AK1714">
        <v>0</v>
      </c>
      <c r="AL1714">
        <v>1</v>
      </c>
      <c r="AM1714">
        <v>6.94</v>
      </c>
      <c r="AN1714">
        <v>6.97</v>
      </c>
      <c r="AO1714">
        <v>4.3600000000000003</v>
      </c>
    </row>
    <row r="1715" spans="1:41" x14ac:dyDescent="0.3">
      <c r="A1715">
        <v>2</v>
      </c>
      <c r="B1715">
        <v>1.52</v>
      </c>
      <c r="C1715">
        <f t="shared" si="78"/>
        <v>1.0964463975475236</v>
      </c>
      <c r="D1715" t="s">
        <v>37</v>
      </c>
      <c r="E1715">
        <v>0</v>
      </c>
      <c r="F1715">
        <v>0</v>
      </c>
      <c r="G1715">
        <v>1</v>
      </c>
      <c r="H1715">
        <v>0</v>
      </c>
      <c r="I1715">
        <v>0</v>
      </c>
      <c r="J1715" t="s">
        <v>48</v>
      </c>
      <c r="K1715">
        <v>0</v>
      </c>
      <c r="L1715">
        <v>0</v>
      </c>
      <c r="M1715">
        <v>1</v>
      </c>
      <c r="N1715">
        <v>0</v>
      </c>
      <c r="O1715">
        <v>0</v>
      </c>
      <c r="P1715">
        <v>0</v>
      </c>
      <c r="Q1715">
        <v>0</v>
      </c>
      <c r="R1715" t="s">
        <v>36</v>
      </c>
      <c r="S1715">
        <v>0</v>
      </c>
      <c r="T1715">
        <v>0</v>
      </c>
      <c r="U1715">
        <v>1</v>
      </c>
      <c r="V1715">
        <v>0</v>
      </c>
      <c r="W1715">
        <v>0</v>
      </c>
      <c r="X1715">
        <v>0</v>
      </c>
      <c r="Y1715">
        <v>0</v>
      </c>
      <c r="Z1715">
        <v>0</v>
      </c>
      <c r="AA1715">
        <v>61.5</v>
      </c>
      <c r="AB1715">
        <v>55</v>
      </c>
      <c r="AC1715">
        <v>12477</v>
      </c>
      <c r="AD1715">
        <v>9.4316422284110217</v>
      </c>
      <c r="AE1715">
        <f t="shared" si="79"/>
        <v>12477.000000000005</v>
      </c>
      <c r="AF1715">
        <v>9.3386314569477324</v>
      </c>
      <c r="AG1715">
        <f t="shared" si="80"/>
        <v>11368.838843505171</v>
      </c>
      <c r="AH1715">
        <v>9.3010771463289288E-2</v>
      </c>
      <c r="AJ1715">
        <v>12477</v>
      </c>
      <c r="AK1715">
        <v>0</v>
      </c>
      <c r="AL1715">
        <v>1</v>
      </c>
      <c r="AM1715">
        <v>7.44</v>
      </c>
      <c r="AN1715">
        <v>7.41</v>
      </c>
      <c r="AO1715">
        <v>4.57</v>
      </c>
    </row>
    <row r="1716" spans="1:41" x14ac:dyDescent="0.3">
      <c r="A1716">
        <v>2</v>
      </c>
      <c r="B1716">
        <v>1.5</v>
      </c>
      <c r="C1716">
        <f t="shared" si="78"/>
        <v>1.0932575062388263</v>
      </c>
      <c r="D1716" t="s">
        <v>52</v>
      </c>
      <c r="E1716">
        <v>0</v>
      </c>
      <c r="F1716">
        <v>0</v>
      </c>
      <c r="G1716">
        <v>0</v>
      </c>
      <c r="H1716">
        <v>0</v>
      </c>
      <c r="I1716">
        <v>1</v>
      </c>
      <c r="J1716" t="s">
        <v>44</v>
      </c>
      <c r="K1716">
        <v>0</v>
      </c>
      <c r="L1716">
        <v>0</v>
      </c>
      <c r="M1716">
        <v>0</v>
      </c>
      <c r="N1716">
        <v>0</v>
      </c>
      <c r="O1716">
        <v>0</v>
      </c>
      <c r="P1716">
        <v>1</v>
      </c>
      <c r="Q1716">
        <v>0</v>
      </c>
      <c r="R1716" t="s">
        <v>36</v>
      </c>
      <c r="S1716">
        <v>0</v>
      </c>
      <c r="T1716">
        <v>0</v>
      </c>
      <c r="U1716">
        <v>1</v>
      </c>
      <c r="V1716">
        <v>0</v>
      </c>
      <c r="W1716">
        <v>0</v>
      </c>
      <c r="X1716">
        <v>0</v>
      </c>
      <c r="Y1716">
        <v>0</v>
      </c>
      <c r="Z1716">
        <v>0</v>
      </c>
      <c r="AA1716">
        <v>60.3</v>
      </c>
      <c r="AB1716">
        <v>60</v>
      </c>
      <c r="AC1716">
        <v>8127</v>
      </c>
      <c r="AD1716">
        <v>9.0029471307532045</v>
      </c>
      <c r="AE1716">
        <f t="shared" si="79"/>
        <v>8126.9999999999973</v>
      </c>
      <c r="AF1716">
        <v>8.9702702761377751</v>
      </c>
      <c r="AG1716">
        <f t="shared" si="80"/>
        <v>7865.7272365959107</v>
      </c>
      <c r="AH1716">
        <v>3.2676854615429463E-2</v>
      </c>
      <c r="AJ1716">
        <v>8127</v>
      </c>
      <c r="AK1716">
        <v>0</v>
      </c>
      <c r="AL1716">
        <v>1</v>
      </c>
      <c r="AM1716">
        <v>7.46</v>
      </c>
      <c r="AN1716">
        <v>7.43</v>
      </c>
      <c r="AO1716">
        <v>4.49</v>
      </c>
    </row>
    <row r="1717" spans="1:41" x14ac:dyDescent="0.3">
      <c r="A1717">
        <v>2</v>
      </c>
      <c r="B1717">
        <v>1.32</v>
      </c>
      <c r="C1717">
        <f t="shared" si="78"/>
        <v>1.0629533560711808</v>
      </c>
      <c r="D1717" t="s">
        <v>37</v>
      </c>
      <c r="E1717">
        <v>0</v>
      </c>
      <c r="F1717">
        <v>0</v>
      </c>
      <c r="G1717">
        <v>1</v>
      </c>
      <c r="H1717">
        <v>0</v>
      </c>
      <c r="I1717">
        <v>0</v>
      </c>
      <c r="J1717" t="s">
        <v>47</v>
      </c>
      <c r="K1717">
        <v>0</v>
      </c>
      <c r="L1717">
        <v>0</v>
      </c>
      <c r="M1717">
        <v>0</v>
      </c>
      <c r="N1717">
        <v>1</v>
      </c>
      <c r="O1717">
        <v>0</v>
      </c>
      <c r="P1717">
        <v>0</v>
      </c>
      <c r="Q1717">
        <v>0</v>
      </c>
      <c r="R1717" t="s">
        <v>39</v>
      </c>
      <c r="S1717">
        <v>0</v>
      </c>
      <c r="T1717">
        <v>0</v>
      </c>
      <c r="U1717">
        <v>0</v>
      </c>
      <c r="V1717">
        <v>0</v>
      </c>
      <c r="W1717">
        <v>0</v>
      </c>
      <c r="X1717">
        <v>0</v>
      </c>
      <c r="Y1717">
        <v>0</v>
      </c>
      <c r="Z1717">
        <v>1</v>
      </c>
      <c r="AA1717">
        <v>62.3</v>
      </c>
      <c r="AB1717">
        <v>57</v>
      </c>
      <c r="AC1717">
        <v>11419</v>
      </c>
      <c r="AD1717">
        <v>9.3430339137016478</v>
      </c>
      <c r="AE1717">
        <f t="shared" si="79"/>
        <v>11418.999999999998</v>
      </c>
      <c r="AF1717">
        <v>9.4099778753571499</v>
      </c>
      <c r="AG1717">
        <f t="shared" si="80"/>
        <v>12209.600840286448</v>
      </c>
      <c r="AH1717">
        <v>-6.6943961655502093E-2</v>
      </c>
      <c r="AJ1717">
        <v>11419</v>
      </c>
      <c r="AK1717">
        <v>0</v>
      </c>
      <c r="AL1717">
        <v>1</v>
      </c>
      <c r="AM1717">
        <v>6.96</v>
      </c>
      <c r="AN1717">
        <v>7.04</v>
      </c>
      <c r="AO1717">
        <v>4.3600000000000003</v>
      </c>
    </row>
    <row r="1718" spans="1:41" x14ac:dyDescent="0.3">
      <c r="A1718">
        <v>2</v>
      </c>
      <c r="B1718">
        <v>1.61</v>
      </c>
      <c r="C1718">
        <f t="shared" si="78"/>
        <v>1.1104039810031108</v>
      </c>
      <c r="D1718" t="s">
        <v>52</v>
      </c>
      <c r="E1718">
        <v>0</v>
      </c>
      <c r="F1718">
        <v>0</v>
      </c>
      <c r="G1718">
        <v>0</v>
      </c>
      <c r="H1718">
        <v>0</v>
      </c>
      <c r="I1718">
        <v>1</v>
      </c>
      <c r="J1718" t="s">
        <v>44</v>
      </c>
      <c r="K1718">
        <v>0</v>
      </c>
      <c r="L1718">
        <v>0</v>
      </c>
      <c r="M1718">
        <v>0</v>
      </c>
      <c r="N1718">
        <v>0</v>
      </c>
      <c r="O1718">
        <v>0</v>
      </c>
      <c r="P1718">
        <v>1</v>
      </c>
      <c r="Q1718">
        <v>0</v>
      </c>
      <c r="R1718" t="s">
        <v>45</v>
      </c>
      <c r="S1718">
        <v>0</v>
      </c>
      <c r="T1718">
        <v>0</v>
      </c>
      <c r="U1718">
        <v>0</v>
      </c>
      <c r="V1718">
        <v>1</v>
      </c>
      <c r="W1718">
        <v>0</v>
      </c>
      <c r="X1718">
        <v>0</v>
      </c>
      <c r="Y1718">
        <v>0</v>
      </c>
      <c r="Z1718">
        <v>0</v>
      </c>
      <c r="AA1718">
        <v>60.9</v>
      </c>
      <c r="AB1718">
        <v>63</v>
      </c>
      <c r="AC1718">
        <v>7775</v>
      </c>
      <c r="AD1718">
        <v>8.958668737047434</v>
      </c>
      <c r="AE1718">
        <f t="shared" si="79"/>
        <v>7774.9999999999936</v>
      </c>
      <c r="AF1718">
        <v>8.9777684979641101</v>
      </c>
      <c r="AG1718">
        <f t="shared" si="80"/>
        <v>7924.9278766358229</v>
      </c>
      <c r="AH1718">
        <v>-1.909976091667609E-2</v>
      </c>
      <c r="AJ1718">
        <v>7775</v>
      </c>
      <c r="AK1718">
        <v>0</v>
      </c>
      <c r="AL1718">
        <v>1</v>
      </c>
      <c r="AM1718">
        <v>7.54</v>
      </c>
      <c r="AN1718">
        <v>7.5</v>
      </c>
      <c r="AO1718">
        <v>4.58</v>
      </c>
    </row>
    <row r="1719" spans="1:41" x14ac:dyDescent="0.3">
      <c r="A1719">
        <v>2</v>
      </c>
      <c r="B1719">
        <v>1.22</v>
      </c>
      <c r="C1719">
        <f t="shared" si="78"/>
        <v>1.0446974310615553</v>
      </c>
      <c r="D1719" t="s">
        <v>46</v>
      </c>
      <c r="E1719">
        <v>0</v>
      </c>
      <c r="F1719">
        <v>0</v>
      </c>
      <c r="G1719">
        <v>0</v>
      </c>
      <c r="H1719">
        <v>1</v>
      </c>
      <c r="I1719">
        <v>0</v>
      </c>
      <c r="J1719" t="s">
        <v>35</v>
      </c>
      <c r="K1719">
        <v>0</v>
      </c>
      <c r="L1719">
        <v>0</v>
      </c>
      <c r="M1719">
        <v>0</v>
      </c>
      <c r="N1719">
        <v>0</v>
      </c>
      <c r="O1719">
        <v>0</v>
      </c>
      <c r="P1719">
        <v>0</v>
      </c>
      <c r="Q1719">
        <v>1</v>
      </c>
      <c r="R1719" t="s">
        <v>45</v>
      </c>
      <c r="S1719">
        <v>0</v>
      </c>
      <c r="T1719">
        <v>0</v>
      </c>
      <c r="U1719">
        <v>0</v>
      </c>
      <c r="V1719">
        <v>1</v>
      </c>
      <c r="W1719">
        <v>0</v>
      </c>
      <c r="X1719">
        <v>0</v>
      </c>
      <c r="Y1719">
        <v>0</v>
      </c>
      <c r="Z1719">
        <v>0</v>
      </c>
      <c r="AA1719">
        <v>62.6</v>
      </c>
      <c r="AB1719">
        <v>59</v>
      </c>
      <c r="AC1719">
        <v>3156</v>
      </c>
      <c r="AD1719">
        <v>8.0570606819657655</v>
      </c>
      <c r="AE1719">
        <f t="shared" si="79"/>
        <v>3156.0000000000023</v>
      </c>
      <c r="AF1719">
        <v>8.4062987285854813</v>
      </c>
      <c r="AG1719">
        <f t="shared" si="80"/>
        <v>4475.1660160768552</v>
      </c>
      <c r="AH1719">
        <v>-0.3492380466197158</v>
      </c>
      <c r="AJ1719">
        <v>3156</v>
      </c>
      <c r="AK1719">
        <v>0</v>
      </c>
      <c r="AL1719">
        <v>1</v>
      </c>
      <c r="AM1719">
        <v>6.79</v>
      </c>
      <c r="AN1719">
        <v>4.24</v>
      </c>
      <c r="AO1719">
        <v>3.76</v>
      </c>
    </row>
    <row r="1720" spans="1:41" x14ac:dyDescent="0.3">
      <c r="A1720">
        <v>2</v>
      </c>
      <c r="B1720">
        <v>1.03</v>
      </c>
      <c r="C1720">
        <f t="shared" si="78"/>
        <v>1.0065211513317971</v>
      </c>
      <c r="D1720" t="s">
        <v>37</v>
      </c>
      <c r="E1720">
        <v>0</v>
      </c>
      <c r="F1720">
        <v>0</v>
      </c>
      <c r="G1720">
        <v>1</v>
      </c>
      <c r="H1720">
        <v>0</v>
      </c>
      <c r="I1720">
        <v>0</v>
      </c>
      <c r="J1720" t="s">
        <v>47</v>
      </c>
      <c r="K1720">
        <v>0</v>
      </c>
      <c r="L1720">
        <v>0</v>
      </c>
      <c r="M1720">
        <v>0</v>
      </c>
      <c r="N1720">
        <v>1</v>
      </c>
      <c r="O1720">
        <v>0</v>
      </c>
      <c r="P1720">
        <v>0</v>
      </c>
      <c r="Q1720">
        <v>0</v>
      </c>
      <c r="R1720" t="s">
        <v>41</v>
      </c>
      <c r="S1720">
        <v>0</v>
      </c>
      <c r="T1720">
        <v>0</v>
      </c>
      <c r="U1720">
        <v>0</v>
      </c>
      <c r="V1720">
        <v>0</v>
      </c>
      <c r="W1720">
        <v>1</v>
      </c>
      <c r="X1720">
        <v>0</v>
      </c>
      <c r="Y1720">
        <v>0</v>
      </c>
      <c r="Z1720">
        <v>0</v>
      </c>
      <c r="AA1720">
        <v>61.7</v>
      </c>
      <c r="AB1720">
        <v>56</v>
      </c>
      <c r="AC1720">
        <v>7587</v>
      </c>
      <c r="AD1720">
        <v>8.9341915353380745</v>
      </c>
      <c r="AE1720">
        <f t="shared" si="79"/>
        <v>7586.9999999999973</v>
      </c>
      <c r="AF1720">
        <v>8.7451872923543466</v>
      </c>
      <c r="AG1720">
        <f t="shared" si="80"/>
        <v>6280.3895786456214</v>
      </c>
      <c r="AH1720">
        <v>0.18900424298372798</v>
      </c>
      <c r="AJ1720">
        <v>7587</v>
      </c>
      <c r="AK1720">
        <v>0</v>
      </c>
      <c r="AL1720">
        <v>1</v>
      </c>
      <c r="AM1720">
        <v>6.47</v>
      </c>
      <c r="AN1720">
        <v>6.53</v>
      </c>
      <c r="AO1720">
        <v>4.01</v>
      </c>
    </row>
    <row r="1721" spans="1:41" x14ac:dyDescent="0.3">
      <c r="A1721">
        <v>2</v>
      </c>
      <c r="B1721">
        <v>1.22</v>
      </c>
      <c r="C1721">
        <f t="shared" si="78"/>
        <v>1.0446974310615553</v>
      </c>
      <c r="D1721" t="s">
        <v>34</v>
      </c>
      <c r="E1721">
        <v>0</v>
      </c>
      <c r="F1721">
        <v>1</v>
      </c>
      <c r="G1721">
        <v>0</v>
      </c>
      <c r="H1721">
        <v>0</v>
      </c>
      <c r="I1721">
        <v>0</v>
      </c>
      <c r="J1721" t="s">
        <v>35</v>
      </c>
      <c r="K1721">
        <v>0</v>
      </c>
      <c r="L1721">
        <v>0</v>
      </c>
      <c r="M1721">
        <v>0</v>
      </c>
      <c r="N1721">
        <v>0</v>
      </c>
      <c r="O1721">
        <v>0</v>
      </c>
      <c r="P1721">
        <v>0</v>
      </c>
      <c r="Q1721">
        <v>1</v>
      </c>
      <c r="R1721" t="s">
        <v>41</v>
      </c>
      <c r="S1721">
        <v>0</v>
      </c>
      <c r="T1721">
        <v>0</v>
      </c>
      <c r="U1721">
        <v>0</v>
      </c>
      <c r="V1721">
        <v>0</v>
      </c>
      <c r="W1721">
        <v>1</v>
      </c>
      <c r="X1721">
        <v>0</v>
      </c>
      <c r="Y1721">
        <v>0</v>
      </c>
      <c r="Z1721">
        <v>0</v>
      </c>
      <c r="AA1721">
        <v>58.5</v>
      </c>
      <c r="AB1721">
        <v>61</v>
      </c>
      <c r="AC1721">
        <v>5356</v>
      </c>
      <c r="AD1721">
        <v>8.5859727068110629</v>
      </c>
      <c r="AE1721">
        <f t="shared" si="79"/>
        <v>5355.9999999999991</v>
      </c>
      <c r="AF1721">
        <v>8.6570049854134421</v>
      </c>
      <c r="AG1721">
        <f t="shared" si="80"/>
        <v>5750.2866539717879</v>
      </c>
      <c r="AH1721">
        <v>-7.1032278602379151E-2</v>
      </c>
      <c r="AJ1721">
        <v>5356</v>
      </c>
      <c r="AK1721">
        <v>0</v>
      </c>
      <c r="AL1721">
        <v>1</v>
      </c>
      <c r="AM1721">
        <v>6.94</v>
      </c>
      <c r="AN1721">
        <v>7</v>
      </c>
      <c r="AO1721">
        <v>4.08</v>
      </c>
    </row>
    <row r="1722" spans="1:41" x14ac:dyDescent="0.3">
      <c r="A1722">
        <v>2</v>
      </c>
      <c r="B1722">
        <v>1.1499999999999999</v>
      </c>
      <c r="C1722">
        <f t="shared" si="78"/>
        <v>1.0312108054708153</v>
      </c>
      <c r="D1722" t="s">
        <v>37</v>
      </c>
      <c r="E1722">
        <v>0</v>
      </c>
      <c r="F1722">
        <v>0</v>
      </c>
      <c r="G1722">
        <v>1</v>
      </c>
      <c r="H1722">
        <v>0</v>
      </c>
      <c r="I1722">
        <v>0</v>
      </c>
      <c r="J1722" t="s">
        <v>38</v>
      </c>
      <c r="K1722">
        <v>0</v>
      </c>
      <c r="L1722">
        <v>0</v>
      </c>
      <c r="M1722">
        <v>0</v>
      </c>
      <c r="N1722">
        <v>0</v>
      </c>
      <c r="O1722">
        <v>1</v>
      </c>
      <c r="P1722">
        <v>0</v>
      </c>
      <c r="Q1722">
        <v>0</v>
      </c>
      <c r="R1722" t="s">
        <v>49</v>
      </c>
      <c r="S1722">
        <v>0</v>
      </c>
      <c r="T1722">
        <v>0</v>
      </c>
      <c r="U1722">
        <v>0</v>
      </c>
      <c r="V1722">
        <v>0</v>
      </c>
      <c r="W1722">
        <v>0</v>
      </c>
      <c r="X1722">
        <v>1</v>
      </c>
      <c r="Y1722">
        <v>0</v>
      </c>
      <c r="Z1722">
        <v>0</v>
      </c>
      <c r="AA1722">
        <v>62.6</v>
      </c>
      <c r="AB1722">
        <v>57</v>
      </c>
      <c r="AC1722">
        <v>5989</v>
      </c>
      <c r="AD1722">
        <v>8.6976797322644632</v>
      </c>
      <c r="AE1722">
        <f t="shared" si="79"/>
        <v>5989.0000000000045</v>
      </c>
      <c r="AF1722">
        <v>8.7538468048430271</v>
      </c>
      <c r="AG1722">
        <f t="shared" si="80"/>
        <v>6335.0108460854199</v>
      </c>
      <c r="AH1722">
        <v>-5.6167072578563904E-2</v>
      </c>
      <c r="AJ1722">
        <v>5989</v>
      </c>
      <c r="AK1722">
        <v>0</v>
      </c>
      <c r="AL1722">
        <v>1</v>
      </c>
      <c r="AM1722">
        <v>6.75</v>
      </c>
      <c r="AN1722">
        <v>6.69</v>
      </c>
      <c r="AO1722">
        <v>4.21</v>
      </c>
    </row>
    <row r="1723" spans="1:41" x14ac:dyDescent="0.3">
      <c r="A1723">
        <v>2</v>
      </c>
      <c r="B1723">
        <v>1.26</v>
      </c>
      <c r="C1723">
        <f t="shared" si="78"/>
        <v>1.0521350361527664</v>
      </c>
      <c r="D1723" t="s">
        <v>37</v>
      </c>
      <c r="E1723">
        <v>0</v>
      </c>
      <c r="F1723">
        <v>0</v>
      </c>
      <c r="G1723">
        <v>1</v>
      </c>
      <c r="H1723">
        <v>0</v>
      </c>
      <c r="I1723">
        <v>0</v>
      </c>
      <c r="J1723" t="s">
        <v>48</v>
      </c>
      <c r="K1723">
        <v>0</v>
      </c>
      <c r="L1723">
        <v>0</v>
      </c>
      <c r="M1723">
        <v>1</v>
      </c>
      <c r="N1723">
        <v>0</v>
      </c>
      <c r="O1723">
        <v>0</v>
      </c>
      <c r="P1723">
        <v>0</v>
      </c>
      <c r="Q1723">
        <v>0</v>
      </c>
      <c r="R1723" t="s">
        <v>36</v>
      </c>
      <c r="S1723">
        <v>0</v>
      </c>
      <c r="T1723">
        <v>0</v>
      </c>
      <c r="U1723">
        <v>1</v>
      </c>
      <c r="V1723">
        <v>0</v>
      </c>
      <c r="W1723">
        <v>0</v>
      </c>
      <c r="X1723">
        <v>0</v>
      </c>
      <c r="Y1723">
        <v>0</v>
      </c>
      <c r="Z1723">
        <v>0</v>
      </c>
      <c r="AA1723">
        <v>60.6</v>
      </c>
      <c r="AB1723">
        <v>56</v>
      </c>
      <c r="AC1723">
        <v>6922</v>
      </c>
      <c r="AD1723">
        <v>8.8424600241952902</v>
      </c>
      <c r="AE1723">
        <f t="shared" si="79"/>
        <v>6922.0000000000045</v>
      </c>
      <c r="AF1723">
        <v>8.9565202924364353</v>
      </c>
      <c r="AG1723">
        <f t="shared" si="80"/>
        <v>7758.3137742837134</v>
      </c>
      <c r="AH1723">
        <v>-0.11406026824114512</v>
      </c>
      <c r="AJ1723">
        <v>6922</v>
      </c>
      <c r="AK1723">
        <v>0</v>
      </c>
      <c r="AL1723">
        <v>1</v>
      </c>
      <c r="AM1723">
        <v>7.05</v>
      </c>
      <c r="AN1723">
        <v>6.98</v>
      </c>
      <c r="AO1723">
        <v>4.25</v>
      </c>
    </row>
    <row r="1724" spans="1:41" x14ac:dyDescent="0.3">
      <c r="A1724">
        <v>2</v>
      </c>
      <c r="B1724">
        <v>1.02</v>
      </c>
      <c r="C1724">
        <f t="shared" si="78"/>
        <v>1.0043640927805335</v>
      </c>
      <c r="D1724" t="s">
        <v>46</v>
      </c>
      <c r="E1724">
        <v>0</v>
      </c>
      <c r="F1724">
        <v>0</v>
      </c>
      <c r="G1724">
        <v>0</v>
      </c>
      <c r="H1724">
        <v>1</v>
      </c>
      <c r="I1724">
        <v>0</v>
      </c>
      <c r="J1724" t="s">
        <v>40</v>
      </c>
      <c r="K1724">
        <v>0</v>
      </c>
      <c r="L1724">
        <v>1</v>
      </c>
      <c r="M1724">
        <v>0</v>
      </c>
      <c r="N1724">
        <v>0</v>
      </c>
      <c r="O1724">
        <v>0</v>
      </c>
      <c r="P1724">
        <v>0</v>
      </c>
      <c r="Q1724">
        <v>0</v>
      </c>
      <c r="R1724" t="s">
        <v>43</v>
      </c>
      <c r="S1724">
        <v>0</v>
      </c>
      <c r="T1724">
        <v>0</v>
      </c>
      <c r="U1724">
        <v>0</v>
      </c>
      <c r="V1724">
        <v>0</v>
      </c>
      <c r="W1724">
        <v>0</v>
      </c>
      <c r="X1724">
        <v>0</v>
      </c>
      <c r="Y1724">
        <v>1</v>
      </c>
      <c r="Z1724">
        <v>0</v>
      </c>
      <c r="AA1724">
        <v>61.5</v>
      </c>
      <c r="AB1724">
        <v>59</v>
      </c>
      <c r="AC1724">
        <v>11163</v>
      </c>
      <c r="AD1724">
        <v>9.3203600170147318</v>
      </c>
      <c r="AE1724">
        <f t="shared" si="79"/>
        <v>11162.999999999996</v>
      </c>
      <c r="AF1724">
        <v>9.0183068328032299</v>
      </c>
      <c r="AG1724">
        <f t="shared" si="80"/>
        <v>8252.791888460597</v>
      </c>
      <c r="AH1724">
        <v>0.30205318421150196</v>
      </c>
      <c r="AJ1724">
        <v>11163</v>
      </c>
      <c r="AK1724">
        <v>0</v>
      </c>
      <c r="AL1724">
        <v>1</v>
      </c>
      <c r="AM1724">
        <v>6.46</v>
      </c>
      <c r="AN1724">
        <v>6.41</v>
      </c>
      <c r="AO1724">
        <v>3.96</v>
      </c>
    </row>
    <row r="1725" spans="1:41" x14ac:dyDescent="0.3">
      <c r="A1725">
        <v>2</v>
      </c>
      <c r="B1725">
        <v>1.23</v>
      </c>
      <c r="C1725">
        <f t="shared" si="78"/>
        <v>1.0465744642047201</v>
      </c>
      <c r="D1725" t="s">
        <v>52</v>
      </c>
      <c r="E1725">
        <v>0</v>
      </c>
      <c r="F1725">
        <v>0</v>
      </c>
      <c r="G1725">
        <v>0</v>
      </c>
      <c r="H1725">
        <v>0</v>
      </c>
      <c r="I1725">
        <v>1</v>
      </c>
      <c r="J1725" t="s">
        <v>44</v>
      </c>
      <c r="K1725">
        <v>0</v>
      </c>
      <c r="L1725">
        <v>0</v>
      </c>
      <c r="M1725">
        <v>0</v>
      </c>
      <c r="N1725">
        <v>0</v>
      </c>
      <c r="O1725">
        <v>0</v>
      </c>
      <c r="P1725">
        <v>1</v>
      </c>
      <c r="Q1725">
        <v>0</v>
      </c>
      <c r="R1725" t="s">
        <v>41</v>
      </c>
      <c r="S1725">
        <v>0</v>
      </c>
      <c r="T1725">
        <v>0</v>
      </c>
      <c r="U1725">
        <v>0</v>
      </c>
      <c r="V1725">
        <v>0</v>
      </c>
      <c r="W1725">
        <v>1</v>
      </c>
      <c r="X1725">
        <v>0</v>
      </c>
      <c r="Y1725">
        <v>0</v>
      </c>
      <c r="Z1725">
        <v>0</v>
      </c>
      <c r="AA1725">
        <v>63.1</v>
      </c>
      <c r="AB1725">
        <v>58</v>
      </c>
      <c r="AC1725">
        <v>6564</v>
      </c>
      <c r="AD1725">
        <v>8.7893554522099819</v>
      </c>
      <c r="AE1725">
        <f t="shared" si="79"/>
        <v>6564.0000000000027</v>
      </c>
      <c r="AF1725">
        <v>8.8197591860009528</v>
      </c>
      <c r="AG1725">
        <f t="shared" si="80"/>
        <v>6766.6349286329087</v>
      </c>
      <c r="AH1725">
        <v>-3.0403733790970833E-2</v>
      </c>
      <c r="AJ1725">
        <v>6564</v>
      </c>
      <c r="AK1725">
        <v>0</v>
      </c>
      <c r="AL1725">
        <v>1</v>
      </c>
      <c r="AM1725">
        <v>6.77</v>
      </c>
      <c r="AN1725">
        <v>6.91</v>
      </c>
      <c r="AO1725">
        <v>4.32</v>
      </c>
    </row>
    <row r="1726" spans="1:41" x14ac:dyDescent="0.3">
      <c r="A1726">
        <v>2</v>
      </c>
      <c r="B1726">
        <v>1.3</v>
      </c>
      <c r="C1726">
        <f t="shared" si="78"/>
        <v>1.0593906684519199</v>
      </c>
      <c r="D1726" t="s">
        <v>37</v>
      </c>
      <c r="E1726">
        <v>0</v>
      </c>
      <c r="F1726">
        <v>0</v>
      </c>
      <c r="G1726">
        <v>1</v>
      </c>
      <c r="H1726">
        <v>0</v>
      </c>
      <c r="I1726">
        <v>0</v>
      </c>
      <c r="J1726" t="s">
        <v>44</v>
      </c>
      <c r="K1726">
        <v>0</v>
      </c>
      <c r="L1726">
        <v>0</v>
      </c>
      <c r="M1726">
        <v>0</v>
      </c>
      <c r="N1726">
        <v>0</v>
      </c>
      <c r="O1726">
        <v>0</v>
      </c>
      <c r="P1726">
        <v>1</v>
      </c>
      <c r="Q1726">
        <v>0</v>
      </c>
      <c r="R1726" t="s">
        <v>49</v>
      </c>
      <c r="S1726">
        <v>0</v>
      </c>
      <c r="T1726">
        <v>0</v>
      </c>
      <c r="U1726">
        <v>0</v>
      </c>
      <c r="V1726">
        <v>0</v>
      </c>
      <c r="W1726">
        <v>0</v>
      </c>
      <c r="X1726">
        <v>1</v>
      </c>
      <c r="Y1726">
        <v>0</v>
      </c>
      <c r="Z1726">
        <v>0</v>
      </c>
      <c r="AA1726">
        <v>61.7</v>
      </c>
      <c r="AB1726">
        <v>56</v>
      </c>
      <c r="AC1726">
        <v>6714</v>
      </c>
      <c r="AD1726">
        <v>8.8119501775399804</v>
      </c>
      <c r="AE1726">
        <f t="shared" si="79"/>
        <v>6714.0000000000018</v>
      </c>
      <c r="AF1726">
        <v>8.8624833334765665</v>
      </c>
      <c r="AG1726">
        <f t="shared" si="80"/>
        <v>7061.9982838511223</v>
      </c>
      <c r="AH1726">
        <v>-5.0533155936586027E-2</v>
      </c>
      <c r="AJ1726">
        <v>6714</v>
      </c>
      <c r="AK1726">
        <v>0</v>
      </c>
      <c r="AL1726">
        <v>1</v>
      </c>
      <c r="AM1726">
        <v>7.07</v>
      </c>
      <c r="AN1726">
        <v>7.02</v>
      </c>
      <c r="AO1726">
        <v>4.3499999999999996</v>
      </c>
    </row>
    <row r="1727" spans="1:41" x14ac:dyDescent="0.3">
      <c r="A1727">
        <v>2</v>
      </c>
      <c r="B1727">
        <v>1.22</v>
      </c>
      <c r="C1727">
        <f t="shared" si="78"/>
        <v>1.0446974310615553</v>
      </c>
      <c r="D1727" t="s">
        <v>46</v>
      </c>
      <c r="E1727">
        <v>0</v>
      </c>
      <c r="F1727">
        <v>0</v>
      </c>
      <c r="G1727">
        <v>0</v>
      </c>
      <c r="H1727">
        <v>1</v>
      </c>
      <c r="I1727">
        <v>0</v>
      </c>
      <c r="J1727" t="s">
        <v>40</v>
      </c>
      <c r="K1727">
        <v>0</v>
      </c>
      <c r="L1727">
        <v>1</v>
      </c>
      <c r="M1727">
        <v>0</v>
      </c>
      <c r="N1727">
        <v>0</v>
      </c>
      <c r="O1727">
        <v>0</v>
      </c>
      <c r="P1727">
        <v>0</v>
      </c>
      <c r="Q1727">
        <v>0</v>
      </c>
      <c r="R1727" t="s">
        <v>45</v>
      </c>
      <c r="S1727">
        <v>0</v>
      </c>
      <c r="T1727">
        <v>0</v>
      </c>
      <c r="U1727">
        <v>0</v>
      </c>
      <c r="V1727">
        <v>1</v>
      </c>
      <c r="W1727">
        <v>0</v>
      </c>
      <c r="X1727">
        <v>0</v>
      </c>
      <c r="Y1727">
        <v>0</v>
      </c>
      <c r="Z1727">
        <v>0</v>
      </c>
      <c r="AA1727">
        <v>61.5</v>
      </c>
      <c r="AB1727">
        <v>58</v>
      </c>
      <c r="AC1727">
        <v>6237</v>
      </c>
      <c r="AD1727">
        <v>8.7382545765261224</v>
      </c>
      <c r="AE1727">
        <f t="shared" si="79"/>
        <v>6236.9999999999982</v>
      </c>
      <c r="AF1727">
        <v>8.7948814288403643</v>
      </c>
      <c r="AG1727">
        <f t="shared" si="80"/>
        <v>6600.3729159855238</v>
      </c>
      <c r="AH1727">
        <v>-5.6626852314241916E-2</v>
      </c>
      <c r="AJ1727">
        <v>6237</v>
      </c>
      <c r="AK1727">
        <v>0</v>
      </c>
      <c r="AL1727">
        <v>1</v>
      </c>
      <c r="AM1727">
        <v>6.81</v>
      </c>
      <c r="AN1727">
        <v>6.85</v>
      </c>
      <c r="AO1727">
        <v>4.2</v>
      </c>
    </row>
    <row r="1728" spans="1:41" x14ac:dyDescent="0.3">
      <c r="A1728">
        <v>2</v>
      </c>
      <c r="B1728">
        <v>1.2</v>
      </c>
      <c r="C1728">
        <f t="shared" si="78"/>
        <v>1.0409070644037852</v>
      </c>
      <c r="D1728" t="s">
        <v>37</v>
      </c>
      <c r="E1728">
        <v>0</v>
      </c>
      <c r="F1728">
        <v>0</v>
      </c>
      <c r="G1728">
        <v>1</v>
      </c>
      <c r="H1728">
        <v>0</v>
      </c>
      <c r="I1728">
        <v>0</v>
      </c>
      <c r="J1728" t="s">
        <v>44</v>
      </c>
      <c r="K1728">
        <v>0</v>
      </c>
      <c r="L1728">
        <v>0</v>
      </c>
      <c r="M1728">
        <v>0</v>
      </c>
      <c r="N1728">
        <v>0</v>
      </c>
      <c r="O1728">
        <v>0</v>
      </c>
      <c r="P1728">
        <v>1</v>
      </c>
      <c r="Q1728">
        <v>0</v>
      </c>
      <c r="R1728" t="s">
        <v>36</v>
      </c>
      <c r="S1728">
        <v>0</v>
      </c>
      <c r="T1728">
        <v>0</v>
      </c>
      <c r="U1728">
        <v>1</v>
      </c>
      <c r="V1728">
        <v>0</v>
      </c>
      <c r="W1728">
        <v>0</v>
      </c>
      <c r="X1728">
        <v>0</v>
      </c>
      <c r="Y1728">
        <v>0</v>
      </c>
      <c r="Z1728">
        <v>0</v>
      </c>
      <c r="AA1728">
        <v>62.3</v>
      </c>
      <c r="AB1728">
        <v>53</v>
      </c>
      <c r="AC1728">
        <v>5694</v>
      </c>
      <c r="AD1728">
        <v>8.6471682678379835</v>
      </c>
      <c r="AE1728">
        <f t="shared" si="79"/>
        <v>5694.0000000000036</v>
      </c>
      <c r="AF1728">
        <v>8.5960578085155053</v>
      </c>
      <c r="AG1728">
        <f t="shared" si="80"/>
        <v>5410.2891001358375</v>
      </c>
      <c r="AH1728">
        <v>5.1110459322478263E-2</v>
      </c>
      <c r="AJ1728">
        <v>5694</v>
      </c>
      <c r="AK1728">
        <v>0</v>
      </c>
      <c r="AL1728">
        <v>1</v>
      </c>
      <c r="AM1728">
        <v>6.8</v>
      </c>
      <c r="AN1728">
        <v>6.85</v>
      </c>
      <c r="AO1728">
        <v>4.25</v>
      </c>
    </row>
    <row r="1729" spans="1:41" x14ac:dyDescent="0.3">
      <c r="A1729">
        <v>2</v>
      </c>
      <c r="B1729">
        <v>1.52</v>
      </c>
      <c r="C1729">
        <f t="shared" si="78"/>
        <v>1.0964463975475236</v>
      </c>
      <c r="D1729" t="s">
        <v>52</v>
      </c>
      <c r="E1729">
        <v>0</v>
      </c>
      <c r="F1729">
        <v>0</v>
      </c>
      <c r="G1729">
        <v>0</v>
      </c>
      <c r="H1729">
        <v>0</v>
      </c>
      <c r="I1729">
        <v>1</v>
      </c>
      <c r="J1729" t="s">
        <v>44</v>
      </c>
      <c r="K1729">
        <v>0</v>
      </c>
      <c r="L1729">
        <v>0</v>
      </c>
      <c r="M1729">
        <v>0</v>
      </c>
      <c r="N1729">
        <v>0</v>
      </c>
      <c r="O1729">
        <v>0</v>
      </c>
      <c r="P1729">
        <v>1</v>
      </c>
      <c r="Q1729">
        <v>0</v>
      </c>
      <c r="R1729" t="s">
        <v>36</v>
      </c>
      <c r="S1729">
        <v>0</v>
      </c>
      <c r="T1729">
        <v>0</v>
      </c>
      <c r="U1729">
        <v>1</v>
      </c>
      <c r="V1729">
        <v>0</v>
      </c>
      <c r="W1729">
        <v>0</v>
      </c>
      <c r="X1729">
        <v>0</v>
      </c>
      <c r="Y1729">
        <v>0</v>
      </c>
      <c r="Z1729">
        <v>0</v>
      </c>
      <c r="AA1729">
        <v>62.8</v>
      </c>
      <c r="AB1729">
        <v>62</v>
      </c>
      <c r="AC1729">
        <v>9129</v>
      </c>
      <c r="AD1729">
        <v>9.1192114385650811</v>
      </c>
      <c r="AE1729">
        <f t="shared" si="79"/>
        <v>9129.0000000000036</v>
      </c>
      <c r="AF1729">
        <v>9.0871262750465949</v>
      </c>
      <c r="AG1729">
        <f t="shared" si="80"/>
        <v>8840.7436469048989</v>
      </c>
      <c r="AH1729">
        <v>3.2085163518486226E-2</v>
      </c>
      <c r="AJ1729">
        <v>9129</v>
      </c>
      <c r="AK1729">
        <v>0</v>
      </c>
      <c r="AL1729">
        <v>1</v>
      </c>
      <c r="AM1729">
        <v>7.23</v>
      </c>
      <c r="AN1729">
        <v>7.29</v>
      </c>
      <c r="AO1729">
        <v>4.5599999999999996</v>
      </c>
    </row>
    <row r="1730" spans="1:41" x14ac:dyDescent="0.3">
      <c r="A1730">
        <v>2</v>
      </c>
      <c r="B1730">
        <v>1.01</v>
      </c>
      <c r="C1730">
        <f t="shared" si="78"/>
        <v>1.0021904733436682</v>
      </c>
      <c r="D1730" t="s">
        <v>52</v>
      </c>
      <c r="E1730">
        <v>0</v>
      </c>
      <c r="F1730">
        <v>0</v>
      </c>
      <c r="G1730">
        <v>0</v>
      </c>
      <c r="H1730">
        <v>0</v>
      </c>
      <c r="I1730">
        <v>1</v>
      </c>
      <c r="J1730" t="s">
        <v>40</v>
      </c>
      <c r="K1730">
        <v>0</v>
      </c>
      <c r="L1730">
        <v>1</v>
      </c>
      <c r="M1730">
        <v>0</v>
      </c>
      <c r="N1730">
        <v>0</v>
      </c>
      <c r="O1730">
        <v>0</v>
      </c>
      <c r="P1730">
        <v>0</v>
      </c>
      <c r="Q1730">
        <v>0</v>
      </c>
      <c r="R1730" t="s">
        <v>41</v>
      </c>
      <c r="S1730">
        <v>0</v>
      </c>
      <c r="T1730">
        <v>0</v>
      </c>
      <c r="U1730">
        <v>0</v>
      </c>
      <c r="V1730">
        <v>0</v>
      </c>
      <c r="W1730">
        <v>1</v>
      </c>
      <c r="X1730">
        <v>0</v>
      </c>
      <c r="Y1730">
        <v>0</v>
      </c>
      <c r="Z1730">
        <v>0</v>
      </c>
      <c r="AA1730">
        <v>60.4</v>
      </c>
      <c r="AB1730">
        <v>60</v>
      </c>
      <c r="AC1730">
        <v>8403</v>
      </c>
      <c r="AD1730">
        <v>9.0363440639282189</v>
      </c>
      <c r="AE1730">
        <f t="shared" si="79"/>
        <v>8403.0000000000055</v>
      </c>
      <c r="AF1730">
        <v>8.8069193497583438</v>
      </c>
      <c r="AG1730">
        <f t="shared" si="80"/>
        <v>6680.3078430538644</v>
      </c>
      <c r="AH1730">
        <v>0.22942471416987509</v>
      </c>
      <c r="AJ1730">
        <v>8403</v>
      </c>
      <c r="AK1730">
        <v>0</v>
      </c>
      <c r="AL1730">
        <v>1</v>
      </c>
      <c r="AM1730">
        <v>6.43</v>
      </c>
      <c r="AN1730">
        <v>6.48</v>
      </c>
      <c r="AO1730">
        <v>3.9</v>
      </c>
    </row>
    <row r="1731" spans="1:41" x14ac:dyDescent="0.3">
      <c r="A1731">
        <v>2</v>
      </c>
      <c r="B1731">
        <v>1.31</v>
      </c>
      <c r="C1731">
        <f t="shared" ref="C1731:C1794" si="81">(B1731^0.2199)</f>
        <v>1.0611773162346796</v>
      </c>
      <c r="D1731" t="s">
        <v>37</v>
      </c>
      <c r="E1731">
        <v>0</v>
      </c>
      <c r="F1731">
        <v>0</v>
      </c>
      <c r="G1731">
        <v>1</v>
      </c>
      <c r="H1731">
        <v>0</v>
      </c>
      <c r="I1731">
        <v>0</v>
      </c>
      <c r="J1731" t="s">
        <v>47</v>
      </c>
      <c r="K1731">
        <v>0</v>
      </c>
      <c r="L1731">
        <v>0</v>
      </c>
      <c r="M1731">
        <v>0</v>
      </c>
      <c r="N1731">
        <v>1</v>
      </c>
      <c r="O1731">
        <v>0</v>
      </c>
      <c r="P1731">
        <v>0</v>
      </c>
      <c r="Q1731">
        <v>0</v>
      </c>
      <c r="R1731" t="s">
        <v>41</v>
      </c>
      <c r="S1731">
        <v>0</v>
      </c>
      <c r="T1731">
        <v>0</v>
      </c>
      <c r="U1731">
        <v>0</v>
      </c>
      <c r="V1731">
        <v>0</v>
      </c>
      <c r="W1731">
        <v>1</v>
      </c>
      <c r="X1731">
        <v>0</v>
      </c>
      <c r="Y1731">
        <v>0</v>
      </c>
      <c r="Z1731">
        <v>0</v>
      </c>
      <c r="AA1731">
        <v>61.9</v>
      </c>
      <c r="AB1731">
        <v>56</v>
      </c>
      <c r="AC1731">
        <v>10099</v>
      </c>
      <c r="AD1731">
        <v>9.2201916880265564</v>
      </c>
      <c r="AE1731">
        <f t="shared" ref="AE1731:AE1794" si="82">EXP(AD1731)</f>
        <v>10098.999999999995</v>
      </c>
      <c r="AF1731">
        <v>9.1955488979795703</v>
      </c>
      <c r="AG1731">
        <f t="shared" ref="AG1731:AG1794" si="83">EXP(AF1731)</f>
        <v>9853.1738247806388</v>
      </c>
      <c r="AH1731">
        <v>2.4642790046986107E-2</v>
      </c>
      <c r="AJ1731">
        <v>10099</v>
      </c>
      <c r="AK1731">
        <v>0</v>
      </c>
      <c r="AL1731">
        <v>1</v>
      </c>
      <c r="AM1731">
        <v>7.03</v>
      </c>
      <c r="AN1731">
        <v>7.13</v>
      </c>
      <c r="AO1731">
        <v>4.38</v>
      </c>
    </row>
    <row r="1732" spans="1:41" x14ac:dyDescent="0.3">
      <c r="A1732">
        <v>2</v>
      </c>
      <c r="B1732">
        <v>1.24</v>
      </c>
      <c r="C1732">
        <f t="shared" si="81"/>
        <v>1.0484396301753314</v>
      </c>
      <c r="D1732" t="s">
        <v>46</v>
      </c>
      <c r="E1732">
        <v>0</v>
      </c>
      <c r="F1732">
        <v>0</v>
      </c>
      <c r="G1732">
        <v>0</v>
      </c>
      <c r="H1732">
        <v>1</v>
      </c>
      <c r="I1732">
        <v>0</v>
      </c>
      <c r="J1732" t="s">
        <v>47</v>
      </c>
      <c r="K1732">
        <v>0</v>
      </c>
      <c r="L1732">
        <v>0</v>
      </c>
      <c r="M1732">
        <v>0</v>
      </c>
      <c r="N1732">
        <v>1</v>
      </c>
      <c r="O1732">
        <v>0</v>
      </c>
      <c r="P1732">
        <v>0</v>
      </c>
      <c r="Q1732">
        <v>0</v>
      </c>
      <c r="R1732" t="s">
        <v>45</v>
      </c>
      <c r="S1732">
        <v>0</v>
      </c>
      <c r="T1732">
        <v>0</v>
      </c>
      <c r="U1732">
        <v>0</v>
      </c>
      <c r="V1732">
        <v>1</v>
      </c>
      <c r="W1732">
        <v>0</v>
      </c>
      <c r="X1732">
        <v>0</v>
      </c>
      <c r="Y1732">
        <v>0</v>
      </c>
      <c r="Z1732">
        <v>0</v>
      </c>
      <c r="AA1732">
        <v>60</v>
      </c>
      <c r="AB1732">
        <v>60</v>
      </c>
      <c r="AC1732">
        <v>3896</v>
      </c>
      <c r="AD1732">
        <v>8.2677056647624259</v>
      </c>
      <c r="AE1732">
        <f t="shared" si="82"/>
        <v>3896.0000000000005</v>
      </c>
      <c r="AF1732">
        <v>8.7050199888918893</v>
      </c>
      <c r="AG1732">
        <f t="shared" si="83"/>
        <v>6033.1225341960107</v>
      </c>
      <c r="AH1732">
        <v>-0.43731432412946347</v>
      </c>
      <c r="AJ1732">
        <v>3896</v>
      </c>
      <c r="AK1732">
        <v>0</v>
      </c>
      <c r="AL1732">
        <v>1</v>
      </c>
      <c r="AM1732">
        <v>6.94</v>
      </c>
      <c r="AN1732">
        <v>6.88</v>
      </c>
      <c r="AO1732">
        <v>4.1500000000000004</v>
      </c>
    </row>
    <row r="1733" spans="1:41" x14ac:dyDescent="0.3">
      <c r="A1733">
        <v>2</v>
      </c>
      <c r="B1733">
        <v>1.05</v>
      </c>
      <c r="C1733">
        <f t="shared" si="81"/>
        <v>1.010786718750355</v>
      </c>
      <c r="D1733" t="s">
        <v>46</v>
      </c>
      <c r="E1733">
        <v>0</v>
      </c>
      <c r="F1733">
        <v>0</v>
      </c>
      <c r="G1733">
        <v>0</v>
      </c>
      <c r="H1733">
        <v>1</v>
      </c>
      <c r="I1733">
        <v>0</v>
      </c>
      <c r="J1733" t="s">
        <v>38</v>
      </c>
      <c r="K1733">
        <v>0</v>
      </c>
      <c r="L1733">
        <v>0</v>
      </c>
      <c r="M1733">
        <v>0</v>
      </c>
      <c r="N1733">
        <v>0</v>
      </c>
      <c r="O1733">
        <v>1</v>
      </c>
      <c r="P1733">
        <v>0</v>
      </c>
      <c r="Q1733">
        <v>0</v>
      </c>
      <c r="R1733" t="s">
        <v>45</v>
      </c>
      <c r="S1733">
        <v>0</v>
      </c>
      <c r="T1733">
        <v>0</v>
      </c>
      <c r="U1733">
        <v>0</v>
      </c>
      <c r="V1733">
        <v>1</v>
      </c>
      <c r="W1733">
        <v>0</v>
      </c>
      <c r="X1733">
        <v>0</v>
      </c>
      <c r="Y1733">
        <v>0</v>
      </c>
      <c r="Z1733">
        <v>0</v>
      </c>
      <c r="AA1733">
        <v>61.4</v>
      </c>
      <c r="AB1733">
        <v>58</v>
      </c>
      <c r="AC1733">
        <v>4116</v>
      </c>
      <c r="AD1733">
        <v>8.3226370969539403</v>
      </c>
      <c r="AE1733">
        <f t="shared" si="82"/>
        <v>4116</v>
      </c>
      <c r="AF1733">
        <v>8.2257288023472537</v>
      </c>
      <c r="AG1733">
        <f t="shared" si="83"/>
        <v>3735.8431024971078</v>
      </c>
      <c r="AH1733">
        <v>9.6908294606686596E-2</v>
      </c>
      <c r="AJ1733">
        <v>4116</v>
      </c>
      <c r="AK1733">
        <v>0</v>
      </c>
      <c r="AL1733">
        <v>1</v>
      </c>
      <c r="AM1733">
        <v>6.58</v>
      </c>
      <c r="AN1733">
        <v>6.54</v>
      </c>
      <c r="AO1733">
        <v>4.03</v>
      </c>
    </row>
    <row r="1734" spans="1:41" x14ac:dyDescent="0.3">
      <c r="A1734">
        <v>2</v>
      </c>
      <c r="B1734">
        <v>1.01</v>
      </c>
      <c r="C1734">
        <f t="shared" si="81"/>
        <v>1.0021904733436682</v>
      </c>
      <c r="D1734" t="s">
        <v>52</v>
      </c>
      <c r="E1734">
        <v>0</v>
      </c>
      <c r="F1734">
        <v>0</v>
      </c>
      <c r="G1734">
        <v>0</v>
      </c>
      <c r="H1734">
        <v>0</v>
      </c>
      <c r="I1734">
        <v>1</v>
      </c>
      <c r="J1734" t="s">
        <v>35</v>
      </c>
      <c r="K1734">
        <v>0</v>
      </c>
      <c r="L1734">
        <v>0</v>
      </c>
      <c r="M1734">
        <v>0</v>
      </c>
      <c r="N1734">
        <v>0</v>
      </c>
      <c r="O1734">
        <v>0</v>
      </c>
      <c r="P1734">
        <v>0</v>
      </c>
      <c r="Q1734">
        <v>1</v>
      </c>
      <c r="R1734" t="s">
        <v>39</v>
      </c>
      <c r="S1734">
        <v>0</v>
      </c>
      <c r="T1734">
        <v>0</v>
      </c>
      <c r="U1734">
        <v>0</v>
      </c>
      <c r="V1734">
        <v>0</v>
      </c>
      <c r="W1734">
        <v>0</v>
      </c>
      <c r="X1734">
        <v>0</v>
      </c>
      <c r="Y1734">
        <v>0</v>
      </c>
      <c r="Z1734">
        <v>1</v>
      </c>
      <c r="AA1734">
        <v>62.2</v>
      </c>
      <c r="AB1734">
        <v>56</v>
      </c>
      <c r="AC1734">
        <v>4850</v>
      </c>
      <c r="AD1734">
        <v>8.4867339839315292</v>
      </c>
      <c r="AE1734">
        <f t="shared" si="82"/>
        <v>4850.0000000000018</v>
      </c>
      <c r="AF1734">
        <v>8.4584277373601413</v>
      </c>
      <c r="AG1734">
        <f t="shared" si="83"/>
        <v>4714.6395156906083</v>
      </c>
      <c r="AH1734">
        <v>2.8306246571387916E-2</v>
      </c>
      <c r="AJ1734">
        <v>4850</v>
      </c>
      <c r="AK1734">
        <v>0</v>
      </c>
      <c r="AL1734">
        <v>1</v>
      </c>
      <c r="AM1734">
        <v>6.37</v>
      </c>
      <c r="AN1734">
        <v>6.42</v>
      </c>
      <c r="AO1734">
        <v>3.98</v>
      </c>
    </row>
    <row r="1735" spans="1:41" x14ac:dyDescent="0.3">
      <c r="A1735">
        <v>2</v>
      </c>
      <c r="B1735">
        <v>1.22</v>
      </c>
      <c r="C1735">
        <f t="shared" si="81"/>
        <v>1.0446974310615553</v>
      </c>
      <c r="D1735" t="s">
        <v>46</v>
      </c>
      <c r="E1735">
        <v>0</v>
      </c>
      <c r="F1735">
        <v>0</v>
      </c>
      <c r="G1735">
        <v>0</v>
      </c>
      <c r="H1735">
        <v>1</v>
      </c>
      <c r="I1735">
        <v>0</v>
      </c>
      <c r="J1735" t="s">
        <v>47</v>
      </c>
      <c r="K1735">
        <v>0</v>
      </c>
      <c r="L1735">
        <v>0</v>
      </c>
      <c r="M1735">
        <v>0</v>
      </c>
      <c r="N1735">
        <v>1</v>
      </c>
      <c r="O1735">
        <v>0</v>
      </c>
      <c r="P1735">
        <v>0</v>
      </c>
      <c r="Q1735">
        <v>0</v>
      </c>
      <c r="R1735" t="s">
        <v>36</v>
      </c>
      <c r="S1735">
        <v>0</v>
      </c>
      <c r="T1735">
        <v>0</v>
      </c>
      <c r="U1735">
        <v>1</v>
      </c>
      <c r="V1735">
        <v>0</v>
      </c>
      <c r="W1735">
        <v>0</v>
      </c>
      <c r="X1735">
        <v>0</v>
      </c>
      <c r="Y1735">
        <v>0</v>
      </c>
      <c r="Z1735">
        <v>0</v>
      </c>
      <c r="AA1735">
        <v>62.3</v>
      </c>
      <c r="AB1735">
        <v>58</v>
      </c>
      <c r="AC1735">
        <v>6288</v>
      </c>
      <c r="AD1735">
        <v>8.7463983341090419</v>
      </c>
      <c r="AE1735">
        <f t="shared" si="82"/>
        <v>6287.9999999999964</v>
      </c>
      <c r="AF1735">
        <v>8.8355255368723959</v>
      </c>
      <c r="AG1735">
        <f t="shared" si="83"/>
        <v>6874.1655242188863</v>
      </c>
      <c r="AH1735">
        <v>-8.9127202763354063E-2</v>
      </c>
      <c r="AJ1735">
        <v>6288</v>
      </c>
      <c r="AK1735">
        <v>0</v>
      </c>
      <c r="AL1735">
        <v>1</v>
      </c>
      <c r="AM1735">
        <v>6.83</v>
      </c>
      <c r="AN1735">
        <v>6.76</v>
      </c>
      <c r="AO1735">
        <v>4.2300000000000004</v>
      </c>
    </row>
    <row r="1736" spans="1:41" x14ac:dyDescent="0.3">
      <c r="A1736">
        <v>2</v>
      </c>
      <c r="B1736">
        <v>1.73</v>
      </c>
      <c r="C1736">
        <f t="shared" si="81"/>
        <v>1.1280967241180349</v>
      </c>
      <c r="D1736" t="s">
        <v>52</v>
      </c>
      <c r="E1736">
        <v>0</v>
      </c>
      <c r="F1736">
        <v>0</v>
      </c>
      <c r="G1736">
        <v>0</v>
      </c>
      <c r="H1736">
        <v>0</v>
      </c>
      <c r="I1736">
        <v>1</v>
      </c>
      <c r="J1736" t="s">
        <v>35</v>
      </c>
      <c r="K1736">
        <v>0</v>
      </c>
      <c r="L1736">
        <v>0</v>
      </c>
      <c r="M1736">
        <v>0</v>
      </c>
      <c r="N1736">
        <v>0</v>
      </c>
      <c r="O1736">
        <v>0</v>
      </c>
      <c r="P1736">
        <v>0</v>
      </c>
      <c r="Q1736">
        <v>1</v>
      </c>
      <c r="R1736" t="s">
        <v>49</v>
      </c>
      <c r="S1736">
        <v>0</v>
      </c>
      <c r="T1736">
        <v>0</v>
      </c>
      <c r="U1736">
        <v>0</v>
      </c>
      <c r="V1736">
        <v>0</v>
      </c>
      <c r="W1736">
        <v>0</v>
      </c>
      <c r="X1736">
        <v>1</v>
      </c>
      <c r="Y1736">
        <v>0</v>
      </c>
      <c r="Z1736">
        <v>0</v>
      </c>
      <c r="AA1736">
        <v>60.9</v>
      </c>
      <c r="AB1736">
        <v>59</v>
      </c>
      <c r="AC1736">
        <v>9510</v>
      </c>
      <c r="AD1736">
        <v>9.1600991555394362</v>
      </c>
      <c r="AE1736">
        <f t="shared" si="82"/>
        <v>9510.0000000000018</v>
      </c>
      <c r="AF1736">
        <v>9.313628928520659</v>
      </c>
      <c r="AG1736">
        <f t="shared" si="83"/>
        <v>11088.113176802328</v>
      </c>
      <c r="AH1736">
        <v>-0.15352977298122283</v>
      </c>
      <c r="AJ1736">
        <v>9510</v>
      </c>
      <c r="AK1736">
        <v>0</v>
      </c>
      <c r="AL1736">
        <v>1</v>
      </c>
      <c r="AM1736">
        <v>7.72</v>
      </c>
      <c r="AN1736">
        <v>7.76</v>
      </c>
      <c r="AO1736">
        <v>4.71</v>
      </c>
    </row>
    <row r="1737" spans="1:41" x14ac:dyDescent="0.3">
      <c r="A1737">
        <v>2</v>
      </c>
      <c r="B1737">
        <v>1.31</v>
      </c>
      <c r="C1737">
        <f t="shared" si="81"/>
        <v>1.0611773162346796</v>
      </c>
      <c r="D1737" t="s">
        <v>37</v>
      </c>
      <c r="E1737">
        <v>0</v>
      </c>
      <c r="F1737">
        <v>0</v>
      </c>
      <c r="G1737">
        <v>1</v>
      </c>
      <c r="H1737">
        <v>0</v>
      </c>
      <c r="I1737">
        <v>0</v>
      </c>
      <c r="J1737" t="s">
        <v>47</v>
      </c>
      <c r="K1737">
        <v>0</v>
      </c>
      <c r="L1737">
        <v>0</v>
      </c>
      <c r="M1737">
        <v>0</v>
      </c>
      <c r="N1737">
        <v>1</v>
      </c>
      <c r="O1737">
        <v>0</v>
      </c>
      <c r="P1737">
        <v>0</v>
      </c>
      <c r="Q1737">
        <v>0</v>
      </c>
      <c r="R1737" t="s">
        <v>39</v>
      </c>
      <c r="S1737">
        <v>0</v>
      </c>
      <c r="T1737">
        <v>0</v>
      </c>
      <c r="U1737">
        <v>0</v>
      </c>
      <c r="V1737">
        <v>0</v>
      </c>
      <c r="W1737">
        <v>0</v>
      </c>
      <c r="X1737">
        <v>0</v>
      </c>
      <c r="Y1737">
        <v>0</v>
      </c>
      <c r="Z1737">
        <v>1</v>
      </c>
      <c r="AA1737">
        <v>60.3</v>
      </c>
      <c r="AB1737">
        <v>56</v>
      </c>
      <c r="AC1737">
        <v>13168</v>
      </c>
      <c r="AD1737">
        <v>9.4855449229168514</v>
      </c>
      <c r="AE1737">
        <f t="shared" si="82"/>
        <v>13168.000000000004</v>
      </c>
      <c r="AF1737">
        <v>9.3619963291197479</v>
      </c>
      <c r="AG1737">
        <f t="shared" si="83"/>
        <v>11637.597843093185</v>
      </c>
      <c r="AH1737">
        <v>0.12354859379710348</v>
      </c>
      <c r="AJ1737">
        <v>13168</v>
      </c>
      <c r="AK1737">
        <v>0</v>
      </c>
      <c r="AL1737">
        <v>1</v>
      </c>
      <c r="AM1737">
        <v>7.09</v>
      </c>
      <c r="AN1737">
        <v>7.15</v>
      </c>
      <c r="AO1737">
        <v>4.29</v>
      </c>
    </row>
    <row r="1738" spans="1:41" x14ac:dyDescent="0.3">
      <c r="A1738">
        <v>2</v>
      </c>
      <c r="B1738">
        <v>1.17</v>
      </c>
      <c r="C1738">
        <f t="shared" si="81"/>
        <v>1.0351280349821694</v>
      </c>
      <c r="D1738" t="s">
        <v>37</v>
      </c>
      <c r="E1738">
        <v>0</v>
      </c>
      <c r="F1738">
        <v>0</v>
      </c>
      <c r="G1738">
        <v>1</v>
      </c>
      <c r="H1738">
        <v>0</v>
      </c>
      <c r="I1738">
        <v>0</v>
      </c>
      <c r="J1738" t="s">
        <v>48</v>
      </c>
      <c r="K1738">
        <v>0</v>
      </c>
      <c r="L1738">
        <v>0</v>
      </c>
      <c r="M1738">
        <v>1</v>
      </c>
      <c r="N1738">
        <v>0</v>
      </c>
      <c r="O1738">
        <v>0</v>
      </c>
      <c r="P1738">
        <v>0</v>
      </c>
      <c r="Q1738">
        <v>0</v>
      </c>
      <c r="R1738" t="s">
        <v>43</v>
      </c>
      <c r="S1738">
        <v>0</v>
      </c>
      <c r="T1738">
        <v>0</v>
      </c>
      <c r="U1738">
        <v>0</v>
      </c>
      <c r="V1738">
        <v>0</v>
      </c>
      <c r="W1738">
        <v>0</v>
      </c>
      <c r="X1738">
        <v>0</v>
      </c>
      <c r="Y1738">
        <v>1</v>
      </c>
      <c r="Z1738">
        <v>0</v>
      </c>
      <c r="AA1738">
        <v>62.1</v>
      </c>
      <c r="AB1738">
        <v>57</v>
      </c>
      <c r="AC1738">
        <v>11886</v>
      </c>
      <c r="AD1738">
        <v>9.3831165159266057</v>
      </c>
      <c r="AE1738">
        <f t="shared" si="82"/>
        <v>11885.999999999996</v>
      </c>
      <c r="AF1738">
        <v>9.21692757240824</v>
      </c>
      <c r="AG1738">
        <f t="shared" si="83"/>
        <v>10066.089437531424</v>
      </c>
      <c r="AH1738">
        <v>0.16618894351836566</v>
      </c>
      <c r="AJ1738">
        <v>11886</v>
      </c>
      <c r="AK1738">
        <v>0</v>
      </c>
      <c r="AL1738">
        <v>1</v>
      </c>
      <c r="AM1738">
        <v>6.82</v>
      </c>
      <c r="AN1738">
        <v>6.73</v>
      </c>
      <c r="AO1738">
        <v>4.21</v>
      </c>
    </row>
    <row r="1739" spans="1:41" x14ac:dyDescent="0.3">
      <c r="A1739">
        <v>2</v>
      </c>
      <c r="B1739">
        <v>1.03</v>
      </c>
      <c r="C1739">
        <f t="shared" si="81"/>
        <v>1.0065211513317971</v>
      </c>
      <c r="D1739" t="s">
        <v>42</v>
      </c>
      <c r="E1739">
        <v>1</v>
      </c>
      <c r="F1739">
        <v>0</v>
      </c>
      <c r="G1739">
        <v>0</v>
      </c>
      <c r="H1739">
        <v>0</v>
      </c>
      <c r="I1739">
        <v>0</v>
      </c>
      <c r="J1739" t="s">
        <v>44</v>
      </c>
      <c r="K1739">
        <v>0</v>
      </c>
      <c r="L1739">
        <v>0</v>
      </c>
      <c r="M1739">
        <v>0</v>
      </c>
      <c r="N1739">
        <v>0</v>
      </c>
      <c r="O1739">
        <v>0</v>
      </c>
      <c r="P1739">
        <v>1</v>
      </c>
      <c r="Q1739">
        <v>0</v>
      </c>
      <c r="R1739" t="s">
        <v>45</v>
      </c>
      <c r="S1739">
        <v>0</v>
      </c>
      <c r="T1739">
        <v>0</v>
      </c>
      <c r="U1739">
        <v>0</v>
      </c>
      <c r="V1739">
        <v>1</v>
      </c>
      <c r="W1739">
        <v>0</v>
      </c>
      <c r="X1739">
        <v>0</v>
      </c>
      <c r="Y1739">
        <v>0</v>
      </c>
      <c r="Z1739">
        <v>0</v>
      </c>
      <c r="AA1739">
        <v>65.3</v>
      </c>
      <c r="AB1739">
        <v>55</v>
      </c>
      <c r="AC1739">
        <v>2884</v>
      </c>
      <c r="AD1739">
        <v>7.9669334984048401</v>
      </c>
      <c r="AE1739">
        <f t="shared" si="82"/>
        <v>2884.0000000000014</v>
      </c>
      <c r="AF1739">
        <v>7.9549953840772556</v>
      </c>
      <c r="AG1739">
        <f t="shared" si="83"/>
        <v>2849.7751746897538</v>
      </c>
      <c r="AH1739">
        <v>1.1938114327584515E-2</v>
      </c>
      <c r="AJ1739">
        <v>2884</v>
      </c>
      <c r="AK1739">
        <v>0</v>
      </c>
      <c r="AL1739">
        <v>1</v>
      </c>
      <c r="AM1739">
        <v>6.32</v>
      </c>
      <c r="AN1739">
        <v>6.27</v>
      </c>
      <c r="AO1739">
        <v>4.1100000000000003</v>
      </c>
    </row>
    <row r="1740" spans="1:41" x14ac:dyDescent="0.3">
      <c r="A1740">
        <v>2</v>
      </c>
      <c r="B1740">
        <v>1.58</v>
      </c>
      <c r="C1740">
        <f t="shared" si="81"/>
        <v>1.105820644308936</v>
      </c>
      <c r="D1740" t="s">
        <v>37</v>
      </c>
      <c r="E1740">
        <v>0</v>
      </c>
      <c r="F1740">
        <v>0</v>
      </c>
      <c r="G1740">
        <v>1</v>
      </c>
      <c r="H1740">
        <v>0</v>
      </c>
      <c r="I1740">
        <v>0</v>
      </c>
      <c r="J1740" t="s">
        <v>38</v>
      </c>
      <c r="K1740">
        <v>0</v>
      </c>
      <c r="L1740">
        <v>0</v>
      </c>
      <c r="M1740">
        <v>0</v>
      </c>
      <c r="N1740">
        <v>0</v>
      </c>
      <c r="O1740">
        <v>1</v>
      </c>
      <c r="P1740">
        <v>0</v>
      </c>
      <c r="Q1740">
        <v>0</v>
      </c>
      <c r="R1740" t="s">
        <v>49</v>
      </c>
      <c r="S1740">
        <v>0</v>
      </c>
      <c r="T1740">
        <v>0</v>
      </c>
      <c r="U1740">
        <v>0</v>
      </c>
      <c r="V1740">
        <v>0</v>
      </c>
      <c r="W1740">
        <v>0</v>
      </c>
      <c r="X1740">
        <v>1</v>
      </c>
      <c r="Y1740">
        <v>0</v>
      </c>
      <c r="Z1740">
        <v>0</v>
      </c>
      <c r="AA1740">
        <v>62.7</v>
      </c>
      <c r="AB1740">
        <v>56</v>
      </c>
      <c r="AC1740">
        <v>11262</v>
      </c>
      <c r="AD1740">
        <v>9.3291895058145631</v>
      </c>
      <c r="AE1740">
        <f t="shared" si="82"/>
        <v>11261.999999999991</v>
      </c>
      <c r="AF1740">
        <v>9.4582660534089982</v>
      </c>
      <c r="AG1740">
        <f t="shared" si="83"/>
        <v>12813.646994667799</v>
      </c>
      <c r="AH1740">
        <v>-0.1290765475944351</v>
      </c>
      <c r="AJ1740">
        <v>11262</v>
      </c>
      <c r="AK1740">
        <v>0</v>
      </c>
      <c r="AL1740">
        <v>1</v>
      </c>
      <c r="AM1740">
        <v>7.39</v>
      </c>
      <c r="AN1740">
        <v>7.44</v>
      </c>
      <c r="AO1740">
        <v>4.6500000000000004</v>
      </c>
    </row>
    <row r="1741" spans="1:41" x14ac:dyDescent="0.3">
      <c r="A1741">
        <v>2</v>
      </c>
      <c r="B1741">
        <v>1.01</v>
      </c>
      <c r="C1741">
        <f t="shared" si="81"/>
        <v>1.0021904733436682</v>
      </c>
      <c r="D1741" t="s">
        <v>34</v>
      </c>
      <c r="E1741">
        <v>0</v>
      </c>
      <c r="F1741">
        <v>1</v>
      </c>
      <c r="G1741">
        <v>0</v>
      </c>
      <c r="H1741">
        <v>0</v>
      </c>
      <c r="I1741">
        <v>0</v>
      </c>
      <c r="J1741" t="s">
        <v>48</v>
      </c>
      <c r="K1741">
        <v>0</v>
      </c>
      <c r="L1741">
        <v>0</v>
      </c>
      <c r="M1741">
        <v>1</v>
      </c>
      <c r="N1741">
        <v>0</v>
      </c>
      <c r="O1741">
        <v>0</v>
      </c>
      <c r="P1741">
        <v>0</v>
      </c>
      <c r="Q1741">
        <v>0</v>
      </c>
      <c r="R1741" t="s">
        <v>36</v>
      </c>
      <c r="S1741">
        <v>0</v>
      </c>
      <c r="T1741">
        <v>0</v>
      </c>
      <c r="U1741">
        <v>1</v>
      </c>
      <c r="V1741">
        <v>0</v>
      </c>
      <c r="W1741">
        <v>0</v>
      </c>
      <c r="X1741">
        <v>0</v>
      </c>
      <c r="Y1741">
        <v>0</v>
      </c>
      <c r="Z1741">
        <v>0</v>
      </c>
      <c r="AA1741">
        <v>57.4</v>
      </c>
      <c r="AB1741">
        <v>57</v>
      </c>
      <c r="AC1741">
        <v>4632</v>
      </c>
      <c r="AD1741">
        <v>8.4407440192528309</v>
      </c>
      <c r="AE1741">
        <f t="shared" si="82"/>
        <v>4631.9999999999991</v>
      </c>
      <c r="AF1741">
        <v>8.5488357726013611</v>
      </c>
      <c r="AG1741">
        <f t="shared" si="83"/>
        <v>5160.7426503265378</v>
      </c>
      <c r="AH1741">
        <v>-0.10809175334853016</v>
      </c>
      <c r="AJ1741">
        <v>4632</v>
      </c>
      <c r="AK1741">
        <v>0</v>
      </c>
      <c r="AL1741">
        <v>1</v>
      </c>
      <c r="AM1741">
        <v>6.52</v>
      </c>
      <c r="AN1741">
        <v>6.48</v>
      </c>
      <c r="AO1741">
        <v>3.73</v>
      </c>
    </row>
    <row r="1742" spans="1:41" x14ac:dyDescent="0.3">
      <c r="A1742">
        <v>2</v>
      </c>
      <c r="B1742">
        <v>1.06</v>
      </c>
      <c r="C1742">
        <f t="shared" si="81"/>
        <v>1.0128957753911554</v>
      </c>
      <c r="D1742" t="s">
        <v>46</v>
      </c>
      <c r="E1742">
        <v>0</v>
      </c>
      <c r="F1742">
        <v>0</v>
      </c>
      <c r="G1742">
        <v>0</v>
      </c>
      <c r="H1742">
        <v>1</v>
      </c>
      <c r="I1742">
        <v>0</v>
      </c>
      <c r="J1742" t="s">
        <v>40</v>
      </c>
      <c r="K1742">
        <v>0</v>
      </c>
      <c r="L1742">
        <v>1</v>
      </c>
      <c r="M1742">
        <v>0</v>
      </c>
      <c r="N1742">
        <v>0</v>
      </c>
      <c r="O1742">
        <v>0</v>
      </c>
      <c r="P1742">
        <v>0</v>
      </c>
      <c r="Q1742">
        <v>0</v>
      </c>
      <c r="R1742" t="s">
        <v>45</v>
      </c>
      <c r="S1742">
        <v>0</v>
      </c>
      <c r="T1742">
        <v>0</v>
      </c>
      <c r="U1742">
        <v>0</v>
      </c>
      <c r="V1742">
        <v>1</v>
      </c>
      <c r="W1742">
        <v>0</v>
      </c>
      <c r="X1742">
        <v>0</v>
      </c>
      <c r="Y1742">
        <v>0</v>
      </c>
      <c r="Z1742">
        <v>0</v>
      </c>
      <c r="AA1742">
        <v>60.5</v>
      </c>
      <c r="AB1742">
        <v>60</v>
      </c>
      <c r="AC1742">
        <v>4652</v>
      </c>
      <c r="AD1742">
        <v>8.4450525136385544</v>
      </c>
      <c r="AE1742">
        <f t="shared" si="82"/>
        <v>4651.9999999999964</v>
      </c>
      <c r="AF1742">
        <v>8.4637818478075317</v>
      </c>
      <c r="AG1742">
        <f t="shared" si="83"/>
        <v>4739.9499132458923</v>
      </c>
      <c r="AH1742">
        <v>-1.8729334168977374E-2</v>
      </c>
      <c r="AJ1742">
        <v>4652</v>
      </c>
      <c r="AK1742">
        <v>0</v>
      </c>
      <c r="AL1742">
        <v>1</v>
      </c>
      <c r="AM1742">
        <v>6.61</v>
      </c>
      <c r="AN1742">
        <v>6.67</v>
      </c>
      <c r="AO1742">
        <v>4.0199999999999996</v>
      </c>
    </row>
    <row r="1743" spans="1:41" x14ac:dyDescent="0.3">
      <c r="A1743">
        <v>2</v>
      </c>
      <c r="B1743">
        <v>1.39</v>
      </c>
      <c r="C1743">
        <f t="shared" si="81"/>
        <v>1.0751002295205567</v>
      </c>
      <c r="D1743" t="s">
        <v>37</v>
      </c>
      <c r="E1743">
        <v>0</v>
      </c>
      <c r="F1743">
        <v>0</v>
      </c>
      <c r="G1743">
        <v>1</v>
      </c>
      <c r="H1743">
        <v>0</v>
      </c>
      <c r="I1743">
        <v>0</v>
      </c>
      <c r="J1743" t="s">
        <v>47</v>
      </c>
      <c r="K1743">
        <v>0</v>
      </c>
      <c r="L1743">
        <v>0</v>
      </c>
      <c r="M1743">
        <v>0</v>
      </c>
      <c r="N1743">
        <v>1</v>
      </c>
      <c r="O1743">
        <v>0</v>
      </c>
      <c r="P1743">
        <v>0</v>
      </c>
      <c r="Q1743">
        <v>0</v>
      </c>
      <c r="R1743" t="s">
        <v>50</v>
      </c>
      <c r="S1743">
        <v>0</v>
      </c>
      <c r="T1743">
        <v>1</v>
      </c>
      <c r="U1743">
        <v>0</v>
      </c>
      <c r="V1743">
        <v>0</v>
      </c>
      <c r="W1743">
        <v>0</v>
      </c>
      <c r="X1743">
        <v>0</v>
      </c>
      <c r="Y1743">
        <v>0</v>
      </c>
      <c r="Z1743">
        <v>0</v>
      </c>
      <c r="AA1743">
        <v>60.6</v>
      </c>
      <c r="AB1743">
        <v>55</v>
      </c>
      <c r="AC1743">
        <v>12943</v>
      </c>
      <c r="AD1743">
        <v>9.4683103804424373</v>
      </c>
      <c r="AE1743">
        <f t="shared" si="82"/>
        <v>12942.999999999989</v>
      </c>
      <c r="AF1743">
        <v>9.6258481330997636</v>
      </c>
      <c r="AG1743">
        <f t="shared" si="83"/>
        <v>15151.398745324666</v>
      </c>
      <c r="AH1743">
        <v>-0.15753775265732628</v>
      </c>
      <c r="AJ1743">
        <v>12943</v>
      </c>
      <c r="AK1743">
        <v>0</v>
      </c>
      <c r="AL1743">
        <v>1</v>
      </c>
      <c r="AM1743">
        <v>7.21</v>
      </c>
      <c r="AN1743">
        <v>7.27</v>
      </c>
      <c r="AO1743">
        <v>4.3899999999999997</v>
      </c>
    </row>
    <row r="1744" spans="1:41" x14ac:dyDescent="0.3">
      <c r="A1744">
        <v>2</v>
      </c>
      <c r="B1744">
        <v>1.5</v>
      </c>
      <c r="C1744">
        <f t="shared" si="81"/>
        <v>1.0932575062388263</v>
      </c>
      <c r="D1744" t="s">
        <v>37</v>
      </c>
      <c r="E1744">
        <v>0</v>
      </c>
      <c r="F1744">
        <v>0</v>
      </c>
      <c r="G1744">
        <v>1</v>
      </c>
      <c r="H1744">
        <v>0</v>
      </c>
      <c r="I1744">
        <v>0</v>
      </c>
      <c r="J1744" t="s">
        <v>48</v>
      </c>
      <c r="K1744">
        <v>0</v>
      </c>
      <c r="L1744">
        <v>0</v>
      </c>
      <c r="M1744">
        <v>1</v>
      </c>
      <c r="N1744">
        <v>0</v>
      </c>
      <c r="O1744">
        <v>0</v>
      </c>
      <c r="P1744">
        <v>0</v>
      </c>
      <c r="Q1744">
        <v>0</v>
      </c>
      <c r="R1744" t="s">
        <v>36</v>
      </c>
      <c r="S1744">
        <v>0</v>
      </c>
      <c r="T1744">
        <v>0</v>
      </c>
      <c r="U1744">
        <v>1</v>
      </c>
      <c r="V1744">
        <v>0</v>
      </c>
      <c r="W1744">
        <v>0</v>
      </c>
      <c r="X1744">
        <v>0</v>
      </c>
      <c r="Y1744">
        <v>0</v>
      </c>
      <c r="Z1744">
        <v>0</v>
      </c>
      <c r="AA1744">
        <v>62</v>
      </c>
      <c r="AB1744">
        <v>53</v>
      </c>
      <c r="AC1744">
        <v>11405</v>
      </c>
      <c r="AD1744">
        <v>9.3418071347184881</v>
      </c>
      <c r="AE1744">
        <f t="shared" si="82"/>
        <v>11404.999999999996</v>
      </c>
      <c r="AF1744">
        <v>9.3589527447800922</v>
      </c>
      <c r="AG1744">
        <f t="shared" si="83"/>
        <v>11602.231679798037</v>
      </c>
      <c r="AH1744">
        <v>-1.7145610061604089E-2</v>
      </c>
      <c r="AJ1744">
        <v>11405</v>
      </c>
      <c r="AK1744">
        <v>0</v>
      </c>
      <c r="AL1744">
        <v>1</v>
      </c>
      <c r="AM1744">
        <v>7.32</v>
      </c>
      <c r="AN1744">
        <v>7.29</v>
      </c>
      <c r="AO1744">
        <v>4.53</v>
      </c>
    </row>
    <row r="1745" spans="1:41" x14ac:dyDescent="0.3">
      <c r="A1745">
        <v>2</v>
      </c>
      <c r="B1745">
        <v>1.53</v>
      </c>
      <c r="C1745">
        <f t="shared" si="81"/>
        <v>1.0980285834290671</v>
      </c>
      <c r="D1745" t="s">
        <v>52</v>
      </c>
      <c r="E1745">
        <v>0</v>
      </c>
      <c r="F1745">
        <v>0</v>
      </c>
      <c r="G1745">
        <v>0</v>
      </c>
      <c r="H1745">
        <v>0</v>
      </c>
      <c r="I1745">
        <v>1</v>
      </c>
      <c r="J1745" t="s">
        <v>40</v>
      </c>
      <c r="K1745">
        <v>0</v>
      </c>
      <c r="L1745">
        <v>1</v>
      </c>
      <c r="M1745">
        <v>0</v>
      </c>
      <c r="N1745">
        <v>0</v>
      </c>
      <c r="O1745">
        <v>0</v>
      </c>
      <c r="P1745">
        <v>0</v>
      </c>
      <c r="Q1745">
        <v>0</v>
      </c>
      <c r="R1745" t="s">
        <v>36</v>
      </c>
      <c r="S1745">
        <v>0</v>
      </c>
      <c r="T1745">
        <v>0</v>
      </c>
      <c r="U1745">
        <v>1</v>
      </c>
      <c r="V1745">
        <v>0</v>
      </c>
      <c r="W1745">
        <v>0</v>
      </c>
      <c r="X1745">
        <v>0</v>
      </c>
      <c r="Y1745">
        <v>0</v>
      </c>
      <c r="Z1745">
        <v>0</v>
      </c>
      <c r="AA1745">
        <v>60.8</v>
      </c>
      <c r="AB1745">
        <v>60</v>
      </c>
      <c r="AC1745">
        <v>12386</v>
      </c>
      <c r="AD1745">
        <v>9.4243220814980067</v>
      </c>
      <c r="AE1745">
        <f t="shared" si="82"/>
        <v>12386.000000000005</v>
      </c>
      <c r="AF1745">
        <v>9.3818950227699389</v>
      </c>
      <c r="AG1745">
        <f t="shared" si="83"/>
        <v>11871.490195957134</v>
      </c>
      <c r="AH1745">
        <v>4.2427058728067735E-2</v>
      </c>
      <c r="AJ1745">
        <v>12386</v>
      </c>
      <c r="AK1745">
        <v>0</v>
      </c>
      <c r="AL1745">
        <v>1</v>
      </c>
      <c r="AM1745">
        <v>7.43</v>
      </c>
      <c r="AN1745">
        <v>7.51</v>
      </c>
      <c r="AO1745">
        <v>4.54</v>
      </c>
    </row>
    <row r="1746" spans="1:41" x14ac:dyDescent="0.3">
      <c r="A1746">
        <v>2</v>
      </c>
      <c r="B1746">
        <v>1.03</v>
      </c>
      <c r="C1746">
        <f t="shared" si="81"/>
        <v>1.0065211513317971</v>
      </c>
      <c r="D1746" t="s">
        <v>37</v>
      </c>
      <c r="E1746">
        <v>0</v>
      </c>
      <c r="F1746">
        <v>0</v>
      </c>
      <c r="G1746">
        <v>1</v>
      </c>
      <c r="H1746">
        <v>0</v>
      </c>
      <c r="I1746">
        <v>0</v>
      </c>
      <c r="J1746" t="s">
        <v>40</v>
      </c>
      <c r="K1746">
        <v>0</v>
      </c>
      <c r="L1746">
        <v>1</v>
      </c>
      <c r="M1746">
        <v>0</v>
      </c>
      <c r="N1746">
        <v>0</v>
      </c>
      <c r="O1746">
        <v>0</v>
      </c>
      <c r="P1746">
        <v>0</v>
      </c>
      <c r="Q1746">
        <v>0</v>
      </c>
      <c r="R1746" t="s">
        <v>45</v>
      </c>
      <c r="S1746">
        <v>0</v>
      </c>
      <c r="T1746">
        <v>0</v>
      </c>
      <c r="U1746">
        <v>0</v>
      </c>
      <c r="V1746">
        <v>1</v>
      </c>
      <c r="W1746">
        <v>0</v>
      </c>
      <c r="X1746">
        <v>0</v>
      </c>
      <c r="Y1746">
        <v>0</v>
      </c>
      <c r="Z1746">
        <v>0</v>
      </c>
      <c r="AA1746">
        <v>62</v>
      </c>
      <c r="AB1746">
        <v>55</v>
      </c>
      <c r="AC1746">
        <v>4095</v>
      </c>
      <c r="AD1746">
        <v>8.3175219962871694</v>
      </c>
      <c r="AE1746">
        <f t="shared" si="82"/>
        <v>4094.9999999999982</v>
      </c>
      <c r="AF1746">
        <v>8.4696596067309784</v>
      </c>
      <c r="AG1746">
        <f t="shared" si="83"/>
        <v>4767.8922348141195</v>
      </c>
      <c r="AH1746">
        <v>-0.15213761044380902</v>
      </c>
      <c r="AJ1746">
        <v>4095</v>
      </c>
      <c r="AK1746">
        <v>0</v>
      </c>
      <c r="AL1746">
        <v>1</v>
      </c>
      <c r="AM1746">
        <v>6.46</v>
      </c>
      <c r="AN1746">
        <v>6.44</v>
      </c>
      <c r="AO1746">
        <v>4</v>
      </c>
    </row>
    <row r="1747" spans="1:41" x14ac:dyDescent="0.3">
      <c r="A1747">
        <v>2</v>
      </c>
      <c r="B1747">
        <v>1.24</v>
      </c>
      <c r="C1747">
        <f t="shared" si="81"/>
        <v>1.0484396301753314</v>
      </c>
      <c r="D1747" t="s">
        <v>46</v>
      </c>
      <c r="E1747">
        <v>0</v>
      </c>
      <c r="F1747">
        <v>0</v>
      </c>
      <c r="G1747">
        <v>0</v>
      </c>
      <c r="H1747">
        <v>1</v>
      </c>
      <c r="I1747">
        <v>0</v>
      </c>
      <c r="J1747" t="s">
        <v>51</v>
      </c>
      <c r="K1747">
        <v>1</v>
      </c>
      <c r="L1747">
        <v>0</v>
      </c>
      <c r="M1747">
        <v>0</v>
      </c>
      <c r="N1747">
        <v>0</v>
      </c>
      <c r="O1747">
        <v>0</v>
      </c>
      <c r="P1747">
        <v>0</v>
      </c>
      <c r="Q1747">
        <v>0</v>
      </c>
      <c r="R1747" t="s">
        <v>36</v>
      </c>
      <c r="S1747">
        <v>0</v>
      </c>
      <c r="T1747">
        <v>0</v>
      </c>
      <c r="U1747">
        <v>1</v>
      </c>
      <c r="V1747">
        <v>0</v>
      </c>
      <c r="W1747">
        <v>0</v>
      </c>
      <c r="X1747">
        <v>0</v>
      </c>
      <c r="Y1747">
        <v>0</v>
      </c>
      <c r="Z1747">
        <v>0</v>
      </c>
      <c r="AA1747">
        <v>62.4</v>
      </c>
      <c r="AB1747">
        <v>59</v>
      </c>
      <c r="AC1747">
        <v>7351</v>
      </c>
      <c r="AD1747">
        <v>8.902591637374087</v>
      </c>
      <c r="AE1747">
        <f t="shared" si="82"/>
        <v>7350.9999999999955</v>
      </c>
      <c r="AF1747">
        <v>9.036001007048208</v>
      </c>
      <c r="AG1747">
        <f t="shared" si="83"/>
        <v>8400.1177874469631</v>
      </c>
      <c r="AH1747">
        <v>-0.13340936967412098</v>
      </c>
      <c r="AJ1747">
        <v>7351</v>
      </c>
      <c r="AK1747">
        <v>0</v>
      </c>
      <c r="AL1747">
        <v>1</v>
      </c>
      <c r="AM1747">
        <v>6.82</v>
      </c>
      <c r="AN1747">
        <v>6.86</v>
      </c>
      <c r="AO1747">
        <v>4.2699999999999996</v>
      </c>
    </row>
    <row r="1748" spans="1:41" x14ac:dyDescent="0.3">
      <c r="A1748">
        <v>2</v>
      </c>
      <c r="B1748">
        <v>1.56</v>
      </c>
      <c r="C1748">
        <f t="shared" si="81"/>
        <v>1.1027272307550515</v>
      </c>
      <c r="D1748" t="s">
        <v>37</v>
      </c>
      <c r="E1748">
        <v>0</v>
      </c>
      <c r="F1748">
        <v>0</v>
      </c>
      <c r="G1748">
        <v>1</v>
      </c>
      <c r="H1748">
        <v>0</v>
      </c>
      <c r="I1748">
        <v>0</v>
      </c>
      <c r="J1748" t="s">
        <v>47</v>
      </c>
      <c r="K1748">
        <v>0</v>
      </c>
      <c r="L1748">
        <v>0</v>
      </c>
      <c r="M1748">
        <v>0</v>
      </c>
      <c r="N1748">
        <v>1</v>
      </c>
      <c r="O1748">
        <v>0</v>
      </c>
      <c r="P1748">
        <v>0</v>
      </c>
      <c r="Q1748">
        <v>0</v>
      </c>
      <c r="R1748" t="s">
        <v>36</v>
      </c>
      <c r="S1748">
        <v>0</v>
      </c>
      <c r="T1748">
        <v>0</v>
      </c>
      <c r="U1748">
        <v>1</v>
      </c>
      <c r="V1748">
        <v>0</v>
      </c>
      <c r="W1748">
        <v>0</v>
      </c>
      <c r="X1748">
        <v>0</v>
      </c>
      <c r="Y1748">
        <v>0</v>
      </c>
      <c r="Z1748">
        <v>0</v>
      </c>
      <c r="AA1748">
        <v>60.4</v>
      </c>
      <c r="AB1748">
        <v>56</v>
      </c>
      <c r="AC1748">
        <v>13724</v>
      </c>
      <c r="AD1748">
        <v>9.5269014039783411</v>
      </c>
      <c r="AE1748">
        <f t="shared" si="82"/>
        <v>13724.000000000011</v>
      </c>
      <c r="AF1748">
        <v>9.3585363017961534</v>
      </c>
      <c r="AG1748">
        <f t="shared" si="83"/>
        <v>11597.401017734426</v>
      </c>
      <c r="AH1748">
        <v>0.1683651021821877</v>
      </c>
      <c r="AJ1748">
        <v>13724</v>
      </c>
      <c r="AK1748">
        <v>0</v>
      </c>
      <c r="AL1748">
        <v>1</v>
      </c>
      <c r="AM1748">
        <v>7.51</v>
      </c>
      <c r="AN1748">
        <v>7.55</v>
      </c>
      <c r="AO1748">
        <v>4.55</v>
      </c>
    </row>
    <row r="1749" spans="1:41" x14ac:dyDescent="0.3">
      <c r="A1749">
        <v>2</v>
      </c>
      <c r="B1749">
        <v>1.01</v>
      </c>
      <c r="C1749">
        <f t="shared" si="81"/>
        <v>1.0021904733436682</v>
      </c>
      <c r="D1749" t="s">
        <v>52</v>
      </c>
      <c r="E1749">
        <v>0</v>
      </c>
      <c r="F1749">
        <v>0</v>
      </c>
      <c r="G1749">
        <v>0</v>
      </c>
      <c r="H1749">
        <v>0</v>
      </c>
      <c r="I1749">
        <v>1</v>
      </c>
      <c r="J1749" t="s">
        <v>40</v>
      </c>
      <c r="K1749">
        <v>0</v>
      </c>
      <c r="L1749">
        <v>1</v>
      </c>
      <c r="M1749">
        <v>0</v>
      </c>
      <c r="N1749">
        <v>0</v>
      </c>
      <c r="O1749">
        <v>0</v>
      </c>
      <c r="P1749">
        <v>0</v>
      </c>
      <c r="Q1749">
        <v>0</v>
      </c>
      <c r="R1749" t="s">
        <v>39</v>
      </c>
      <c r="S1749">
        <v>0</v>
      </c>
      <c r="T1749">
        <v>0</v>
      </c>
      <c r="U1749">
        <v>0</v>
      </c>
      <c r="V1749">
        <v>0</v>
      </c>
      <c r="W1749">
        <v>0</v>
      </c>
      <c r="X1749">
        <v>0</v>
      </c>
      <c r="Y1749">
        <v>0</v>
      </c>
      <c r="Z1749">
        <v>1</v>
      </c>
      <c r="AA1749">
        <v>61.6</v>
      </c>
      <c r="AB1749">
        <v>58</v>
      </c>
      <c r="AC1749">
        <v>8401</v>
      </c>
      <c r="AD1749">
        <v>9.0361060253648464</v>
      </c>
      <c r="AE1749">
        <f t="shared" si="82"/>
        <v>8400.9999999999945</v>
      </c>
      <c r="AF1749">
        <v>8.9359052172508644</v>
      </c>
      <c r="AG1749">
        <f t="shared" si="83"/>
        <v>7600.0128514318249</v>
      </c>
      <c r="AH1749">
        <v>0.10020080811398202</v>
      </c>
      <c r="AJ1749">
        <v>8401</v>
      </c>
      <c r="AK1749">
        <v>0</v>
      </c>
      <c r="AL1749">
        <v>1</v>
      </c>
      <c r="AM1749">
        <v>6.4</v>
      </c>
      <c r="AN1749">
        <v>6.46</v>
      </c>
      <c r="AO1749">
        <v>3.96</v>
      </c>
    </row>
    <row r="1750" spans="1:41" x14ac:dyDescent="0.3">
      <c r="A1750">
        <v>2</v>
      </c>
      <c r="B1750">
        <v>1.51</v>
      </c>
      <c r="C1750">
        <f t="shared" si="81"/>
        <v>1.0948560705584958</v>
      </c>
      <c r="D1750" t="s">
        <v>46</v>
      </c>
      <c r="E1750">
        <v>0</v>
      </c>
      <c r="F1750">
        <v>0</v>
      </c>
      <c r="G1750">
        <v>0</v>
      </c>
      <c r="H1750">
        <v>1</v>
      </c>
      <c r="I1750">
        <v>0</v>
      </c>
      <c r="J1750" t="s">
        <v>47</v>
      </c>
      <c r="K1750">
        <v>0</v>
      </c>
      <c r="L1750">
        <v>0</v>
      </c>
      <c r="M1750">
        <v>0</v>
      </c>
      <c r="N1750">
        <v>1</v>
      </c>
      <c r="O1750">
        <v>0</v>
      </c>
      <c r="P1750">
        <v>0</v>
      </c>
      <c r="Q1750">
        <v>0</v>
      </c>
      <c r="R1750" t="s">
        <v>36</v>
      </c>
      <c r="S1750">
        <v>0</v>
      </c>
      <c r="T1750">
        <v>0</v>
      </c>
      <c r="U1750">
        <v>1</v>
      </c>
      <c r="V1750">
        <v>0</v>
      </c>
      <c r="W1750">
        <v>0</v>
      </c>
      <c r="X1750">
        <v>0</v>
      </c>
      <c r="Y1750">
        <v>0</v>
      </c>
      <c r="Z1750">
        <v>0</v>
      </c>
      <c r="AA1750">
        <v>60.6</v>
      </c>
      <c r="AB1750">
        <v>58</v>
      </c>
      <c r="AC1750">
        <v>10020</v>
      </c>
      <c r="AD1750">
        <v>9.2123383746388559</v>
      </c>
      <c r="AE1750">
        <f t="shared" si="82"/>
        <v>10020</v>
      </c>
      <c r="AF1750">
        <v>9.2292611008381158</v>
      </c>
      <c r="AG1750">
        <f t="shared" si="83"/>
        <v>10191.008601303651</v>
      </c>
      <c r="AH1750">
        <v>-1.6922726199259941E-2</v>
      </c>
      <c r="AJ1750">
        <v>10020</v>
      </c>
      <c r="AK1750">
        <v>0</v>
      </c>
      <c r="AL1750">
        <v>1</v>
      </c>
      <c r="AM1750">
        <v>7.47</v>
      </c>
      <c r="AN1750">
        <v>7.39</v>
      </c>
      <c r="AO1750">
        <v>4.5</v>
      </c>
    </row>
    <row r="1751" spans="1:41" x14ac:dyDescent="0.3">
      <c r="A1751">
        <v>2</v>
      </c>
      <c r="B1751">
        <v>1.01</v>
      </c>
      <c r="C1751">
        <f t="shared" si="81"/>
        <v>1.0021904733436682</v>
      </c>
      <c r="D1751" t="s">
        <v>46</v>
      </c>
      <c r="E1751">
        <v>0</v>
      </c>
      <c r="F1751">
        <v>0</v>
      </c>
      <c r="G1751">
        <v>0</v>
      </c>
      <c r="H1751">
        <v>1</v>
      </c>
      <c r="I1751">
        <v>0</v>
      </c>
      <c r="J1751" t="s">
        <v>48</v>
      </c>
      <c r="K1751">
        <v>0</v>
      </c>
      <c r="L1751">
        <v>0</v>
      </c>
      <c r="M1751">
        <v>1</v>
      </c>
      <c r="N1751">
        <v>0</v>
      </c>
      <c r="O1751">
        <v>0</v>
      </c>
      <c r="P1751">
        <v>0</v>
      </c>
      <c r="Q1751">
        <v>0</v>
      </c>
      <c r="R1751" t="s">
        <v>39</v>
      </c>
      <c r="S1751">
        <v>0</v>
      </c>
      <c r="T1751">
        <v>0</v>
      </c>
      <c r="U1751">
        <v>0</v>
      </c>
      <c r="V1751">
        <v>0</v>
      </c>
      <c r="W1751">
        <v>0</v>
      </c>
      <c r="X1751">
        <v>0</v>
      </c>
      <c r="Y1751">
        <v>0</v>
      </c>
      <c r="Z1751">
        <v>1</v>
      </c>
      <c r="AA1751">
        <v>60.4</v>
      </c>
      <c r="AB1751">
        <v>59</v>
      </c>
      <c r="AC1751">
        <v>9065</v>
      </c>
      <c r="AD1751">
        <v>9.1121761231889522</v>
      </c>
      <c r="AE1751">
        <f t="shared" si="82"/>
        <v>9065.0000000000073</v>
      </c>
      <c r="AF1751">
        <v>8.9090056208648392</v>
      </c>
      <c r="AG1751">
        <f t="shared" si="83"/>
        <v>7398.3007235110445</v>
      </c>
      <c r="AH1751">
        <v>0.20317050232411304</v>
      </c>
      <c r="AJ1751">
        <v>9065</v>
      </c>
      <c r="AK1751">
        <v>0</v>
      </c>
      <c r="AL1751">
        <v>1</v>
      </c>
      <c r="AM1751">
        <v>6.45</v>
      </c>
      <c r="AN1751">
        <v>6.49</v>
      </c>
      <c r="AO1751">
        <v>3.91</v>
      </c>
    </row>
    <row r="1752" spans="1:41" x14ac:dyDescent="0.3">
      <c r="A1752">
        <v>2</v>
      </c>
      <c r="B1752">
        <v>1.02</v>
      </c>
      <c r="C1752">
        <f t="shared" si="81"/>
        <v>1.0043640927805335</v>
      </c>
      <c r="D1752" t="s">
        <v>37</v>
      </c>
      <c r="E1752">
        <v>0</v>
      </c>
      <c r="F1752">
        <v>0</v>
      </c>
      <c r="G1752">
        <v>1</v>
      </c>
      <c r="H1752">
        <v>0</v>
      </c>
      <c r="I1752">
        <v>0</v>
      </c>
      <c r="J1752" t="s">
        <v>47</v>
      </c>
      <c r="K1752">
        <v>0</v>
      </c>
      <c r="L1752">
        <v>0</v>
      </c>
      <c r="M1752">
        <v>0</v>
      </c>
      <c r="N1752">
        <v>1</v>
      </c>
      <c r="O1752">
        <v>0</v>
      </c>
      <c r="P1752">
        <v>0</v>
      </c>
      <c r="Q1752">
        <v>0</v>
      </c>
      <c r="R1752" t="s">
        <v>49</v>
      </c>
      <c r="S1752">
        <v>0</v>
      </c>
      <c r="T1752">
        <v>0</v>
      </c>
      <c r="U1752">
        <v>0</v>
      </c>
      <c r="V1752">
        <v>0</v>
      </c>
      <c r="W1752">
        <v>0</v>
      </c>
      <c r="X1752">
        <v>1</v>
      </c>
      <c r="Y1752">
        <v>0</v>
      </c>
      <c r="Z1752">
        <v>0</v>
      </c>
      <c r="AA1752">
        <v>62.6</v>
      </c>
      <c r="AB1752">
        <v>58</v>
      </c>
      <c r="AC1752">
        <v>5915</v>
      </c>
      <c r="AD1752">
        <v>8.6852467764124874</v>
      </c>
      <c r="AE1752">
        <f t="shared" si="82"/>
        <v>5915.0000000000018</v>
      </c>
      <c r="AF1752">
        <v>8.6538368566152997</v>
      </c>
      <c r="AG1752">
        <f t="shared" si="83"/>
        <v>5732.0978327034891</v>
      </c>
      <c r="AH1752">
        <v>3.1409919797187769E-2</v>
      </c>
      <c r="AJ1752">
        <v>5915</v>
      </c>
      <c r="AK1752">
        <v>0</v>
      </c>
      <c r="AL1752">
        <v>1</v>
      </c>
      <c r="AM1752">
        <v>6.43</v>
      </c>
      <c r="AN1752">
        <v>6.39</v>
      </c>
      <c r="AO1752">
        <v>4.01</v>
      </c>
    </row>
    <row r="1753" spans="1:41" x14ac:dyDescent="0.3">
      <c r="A1753">
        <v>2</v>
      </c>
      <c r="B1753">
        <v>1.06</v>
      </c>
      <c r="C1753">
        <f t="shared" si="81"/>
        <v>1.0128957753911554</v>
      </c>
      <c r="D1753" t="s">
        <v>37</v>
      </c>
      <c r="E1753">
        <v>0</v>
      </c>
      <c r="F1753">
        <v>0</v>
      </c>
      <c r="G1753">
        <v>1</v>
      </c>
      <c r="H1753">
        <v>0</v>
      </c>
      <c r="I1753">
        <v>0</v>
      </c>
      <c r="J1753" t="s">
        <v>44</v>
      </c>
      <c r="K1753">
        <v>0</v>
      </c>
      <c r="L1753">
        <v>0</v>
      </c>
      <c r="M1753">
        <v>0</v>
      </c>
      <c r="N1753">
        <v>0</v>
      </c>
      <c r="O1753">
        <v>0</v>
      </c>
      <c r="P1753">
        <v>1</v>
      </c>
      <c r="Q1753">
        <v>0</v>
      </c>
      <c r="R1753" t="s">
        <v>49</v>
      </c>
      <c r="S1753">
        <v>0</v>
      </c>
      <c r="T1753">
        <v>0</v>
      </c>
      <c r="U1753">
        <v>0</v>
      </c>
      <c r="V1753">
        <v>0</v>
      </c>
      <c r="W1753">
        <v>0</v>
      </c>
      <c r="X1753">
        <v>1</v>
      </c>
      <c r="Y1753">
        <v>0</v>
      </c>
      <c r="Z1753">
        <v>0</v>
      </c>
      <c r="AA1753">
        <v>60.3</v>
      </c>
      <c r="AB1753">
        <v>57</v>
      </c>
      <c r="AC1753">
        <v>5516</v>
      </c>
      <c r="AD1753">
        <v>8.6154082389131919</v>
      </c>
      <c r="AE1753">
        <f t="shared" si="82"/>
        <v>5515.9999999999964</v>
      </c>
      <c r="AF1753">
        <v>8.4932706482832057</v>
      </c>
      <c r="AG1753">
        <f t="shared" si="83"/>
        <v>4881.8066635948699</v>
      </c>
      <c r="AH1753">
        <v>0.12213759062998619</v>
      </c>
      <c r="AJ1753">
        <v>5516</v>
      </c>
      <c r="AK1753">
        <v>0</v>
      </c>
      <c r="AL1753">
        <v>1</v>
      </c>
      <c r="AM1753">
        <v>6.61</v>
      </c>
      <c r="AN1753">
        <v>6.66</v>
      </c>
      <c r="AO1753">
        <v>4.01</v>
      </c>
    </row>
    <row r="1754" spans="1:41" x14ac:dyDescent="0.3">
      <c r="A1754">
        <v>2</v>
      </c>
      <c r="B1754">
        <v>1.21</v>
      </c>
      <c r="C1754">
        <f t="shared" si="81"/>
        <v>1.0428083570334503</v>
      </c>
      <c r="D1754" t="s">
        <v>46</v>
      </c>
      <c r="E1754">
        <v>0</v>
      </c>
      <c r="F1754">
        <v>0</v>
      </c>
      <c r="G1754">
        <v>0</v>
      </c>
      <c r="H1754">
        <v>1</v>
      </c>
      <c r="I1754">
        <v>0</v>
      </c>
      <c r="J1754" t="s">
        <v>48</v>
      </c>
      <c r="K1754">
        <v>0</v>
      </c>
      <c r="L1754">
        <v>0</v>
      </c>
      <c r="M1754">
        <v>1</v>
      </c>
      <c r="N1754">
        <v>0</v>
      </c>
      <c r="O1754">
        <v>0</v>
      </c>
      <c r="P1754">
        <v>0</v>
      </c>
      <c r="Q1754">
        <v>0</v>
      </c>
      <c r="R1754" t="s">
        <v>41</v>
      </c>
      <c r="S1754">
        <v>0</v>
      </c>
      <c r="T1754">
        <v>0</v>
      </c>
      <c r="U1754">
        <v>0</v>
      </c>
      <c r="V1754">
        <v>0</v>
      </c>
      <c r="W1754">
        <v>1</v>
      </c>
      <c r="X1754">
        <v>0</v>
      </c>
      <c r="Y1754">
        <v>0</v>
      </c>
      <c r="Z1754">
        <v>0</v>
      </c>
      <c r="AA1754">
        <v>61.6</v>
      </c>
      <c r="AB1754">
        <v>59</v>
      </c>
      <c r="AC1754">
        <v>9107</v>
      </c>
      <c r="AD1754">
        <v>9.1167986275678192</v>
      </c>
      <c r="AE1754">
        <f t="shared" si="82"/>
        <v>9107.0000000000055</v>
      </c>
      <c r="AF1754">
        <v>9.0970759849922249</v>
      </c>
      <c r="AG1754">
        <f t="shared" si="83"/>
        <v>8929.1455391984546</v>
      </c>
      <c r="AH1754">
        <v>1.9722642575594307E-2</v>
      </c>
      <c r="AJ1754">
        <v>9107</v>
      </c>
      <c r="AK1754">
        <v>0</v>
      </c>
      <c r="AL1754">
        <v>1</v>
      </c>
      <c r="AM1754">
        <v>6.84</v>
      </c>
      <c r="AN1754">
        <v>6.77</v>
      </c>
      <c r="AO1754">
        <v>4.1900000000000004</v>
      </c>
    </row>
    <row r="1755" spans="1:41" x14ac:dyDescent="0.3">
      <c r="A1755">
        <v>2</v>
      </c>
      <c r="B1755">
        <v>1.24</v>
      </c>
      <c r="C1755">
        <f t="shared" si="81"/>
        <v>1.0484396301753314</v>
      </c>
      <c r="D1755" t="s">
        <v>46</v>
      </c>
      <c r="E1755">
        <v>0</v>
      </c>
      <c r="F1755">
        <v>0</v>
      </c>
      <c r="G1755">
        <v>0</v>
      </c>
      <c r="H1755">
        <v>1</v>
      </c>
      <c r="I1755">
        <v>0</v>
      </c>
      <c r="J1755" t="s">
        <v>44</v>
      </c>
      <c r="K1755">
        <v>0</v>
      </c>
      <c r="L1755">
        <v>0</v>
      </c>
      <c r="M1755">
        <v>0</v>
      </c>
      <c r="N1755">
        <v>0</v>
      </c>
      <c r="O1755">
        <v>0</v>
      </c>
      <c r="P1755">
        <v>1</v>
      </c>
      <c r="Q1755">
        <v>0</v>
      </c>
      <c r="R1755" t="s">
        <v>49</v>
      </c>
      <c r="S1755">
        <v>0</v>
      </c>
      <c r="T1755">
        <v>0</v>
      </c>
      <c r="U1755">
        <v>0</v>
      </c>
      <c r="V1755">
        <v>0</v>
      </c>
      <c r="W1755">
        <v>0</v>
      </c>
      <c r="X1755">
        <v>1</v>
      </c>
      <c r="Y1755">
        <v>0</v>
      </c>
      <c r="Z1755">
        <v>0</v>
      </c>
      <c r="AA1755">
        <v>60.2</v>
      </c>
      <c r="AB1755">
        <v>58</v>
      </c>
      <c r="AC1755">
        <v>6257</v>
      </c>
      <c r="AD1755">
        <v>8.7414561159983641</v>
      </c>
      <c r="AE1755">
        <f t="shared" si="82"/>
        <v>6257.0000000000036</v>
      </c>
      <c r="AF1755">
        <v>8.7691106940021886</v>
      </c>
      <c r="AG1755">
        <f t="shared" si="83"/>
        <v>6432.4495040844567</v>
      </c>
      <c r="AH1755">
        <v>-2.7654578003824426E-2</v>
      </c>
      <c r="AJ1755">
        <v>6257</v>
      </c>
      <c r="AK1755">
        <v>0</v>
      </c>
      <c r="AL1755">
        <v>1</v>
      </c>
      <c r="AM1755">
        <v>6.98</v>
      </c>
      <c r="AN1755">
        <v>6.93</v>
      </c>
      <c r="AO1755">
        <v>4.1900000000000004</v>
      </c>
    </row>
    <row r="1756" spans="1:41" x14ac:dyDescent="0.3">
      <c r="A1756">
        <v>2</v>
      </c>
      <c r="B1756">
        <v>1.36</v>
      </c>
      <c r="C1756">
        <f t="shared" si="81"/>
        <v>1.0699542445691419</v>
      </c>
      <c r="D1756" t="s">
        <v>37</v>
      </c>
      <c r="E1756">
        <v>0</v>
      </c>
      <c r="F1756">
        <v>0</v>
      </c>
      <c r="G1756">
        <v>1</v>
      </c>
      <c r="H1756">
        <v>0</v>
      </c>
      <c r="I1756">
        <v>0</v>
      </c>
      <c r="J1756" t="s">
        <v>48</v>
      </c>
      <c r="K1756">
        <v>0</v>
      </c>
      <c r="L1756">
        <v>0</v>
      </c>
      <c r="M1756">
        <v>1</v>
      </c>
      <c r="N1756">
        <v>0</v>
      </c>
      <c r="O1756">
        <v>0</v>
      </c>
      <c r="P1756">
        <v>0</v>
      </c>
      <c r="Q1756">
        <v>0</v>
      </c>
      <c r="R1756" t="s">
        <v>43</v>
      </c>
      <c r="S1756">
        <v>0</v>
      </c>
      <c r="T1756">
        <v>0</v>
      </c>
      <c r="U1756">
        <v>0</v>
      </c>
      <c r="V1756">
        <v>0</v>
      </c>
      <c r="W1756">
        <v>0</v>
      </c>
      <c r="X1756">
        <v>0</v>
      </c>
      <c r="Y1756">
        <v>1</v>
      </c>
      <c r="Z1756">
        <v>0</v>
      </c>
      <c r="AA1756">
        <v>61.3</v>
      </c>
      <c r="AB1756">
        <v>57</v>
      </c>
      <c r="AC1756">
        <v>15386</v>
      </c>
      <c r="AD1756">
        <v>9.64121328401888</v>
      </c>
      <c r="AE1756">
        <f t="shared" si="82"/>
        <v>15386</v>
      </c>
      <c r="AF1756">
        <v>9.5033132874277619</v>
      </c>
      <c r="AG1756">
        <f t="shared" si="83"/>
        <v>13404.064856356705</v>
      </c>
      <c r="AH1756">
        <v>0.13789999659111807</v>
      </c>
      <c r="AJ1756">
        <v>15386</v>
      </c>
      <c r="AK1756">
        <v>0</v>
      </c>
      <c r="AL1756">
        <v>1</v>
      </c>
      <c r="AM1756">
        <v>7.23</v>
      </c>
      <c r="AN1756">
        <v>7.13</v>
      </c>
      <c r="AO1756">
        <v>4.4000000000000004</v>
      </c>
    </row>
    <row r="1757" spans="1:41" x14ac:dyDescent="0.3">
      <c r="A1757">
        <v>2</v>
      </c>
      <c r="B1757">
        <v>1.05</v>
      </c>
      <c r="C1757">
        <f t="shared" si="81"/>
        <v>1.010786718750355</v>
      </c>
      <c r="D1757" t="s">
        <v>37</v>
      </c>
      <c r="E1757">
        <v>0</v>
      </c>
      <c r="F1757">
        <v>0</v>
      </c>
      <c r="G1757">
        <v>1</v>
      </c>
      <c r="H1757">
        <v>0</v>
      </c>
      <c r="I1757">
        <v>0</v>
      </c>
      <c r="J1757" t="s">
        <v>38</v>
      </c>
      <c r="K1757">
        <v>0</v>
      </c>
      <c r="L1757">
        <v>0</v>
      </c>
      <c r="M1757">
        <v>0</v>
      </c>
      <c r="N1757">
        <v>0</v>
      </c>
      <c r="O1757">
        <v>1</v>
      </c>
      <c r="P1757">
        <v>0</v>
      </c>
      <c r="Q1757">
        <v>0</v>
      </c>
      <c r="R1757" t="s">
        <v>49</v>
      </c>
      <c r="S1757">
        <v>0</v>
      </c>
      <c r="T1757">
        <v>0</v>
      </c>
      <c r="U1757">
        <v>0</v>
      </c>
      <c r="V1757">
        <v>0</v>
      </c>
      <c r="W1757">
        <v>0</v>
      </c>
      <c r="X1757">
        <v>1</v>
      </c>
      <c r="Y1757">
        <v>0</v>
      </c>
      <c r="Z1757">
        <v>0</v>
      </c>
      <c r="AA1757">
        <v>62.6</v>
      </c>
      <c r="AB1757">
        <v>56</v>
      </c>
      <c r="AC1757">
        <v>6165</v>
      </c>
      <c r="AD1757">
        <v>8.7266434155984438</v>
      </c>
      <c r="AE1757">
        <f t="shared" si="82"/>
        <v>6164.9999999999945</v>
      </c>
      <c r="AF1757">
        <v>8.6423115619755428</v>
      </c>
      <c r="AG1757">
        <f t="shared" si="83"/>
        <v>5666.4129621095526</v>
      </c>
      <c r="AH1757">
        <v>8.4331853622900965E-2</v>
      </c>
      <c r="AJ1757">
        <v>6165</v>
      </c>
      <c r="AK1757">
        <v>0</v>
      </c>
      <c r="AL1757">
        <v>1</v>
      </c>
      <c r="AM1757">
        <v>6.45</v>
      </c>
      <c r="AN1757">
        <v>6.5</v>
      </c>
      <c r="AO1757">
        <v>4.05</v>
      </c>
    </row>
    <row r="1758" spans="1:41" x14ac:dyDescent="0.3">
      <c r="A1758">
        <v>2</v>
      </c>
      <c r="B1758">
        <v>1.51</v>
      </c>
      <c r="C1758">
        <f t="shared" si="81"/>
        <v>1.0948560705584958</v>
      </c>
      <c r="D1758" t="s">
        <v>37</v>
      </c>
      <c r="E1758">
        <v>0</v>
      </c>
      <c r="F1758">
        <v>0</v>
      </c>
      <c r="G1758">
        <v>1</v>
      </c>
      <c r="H1758">
        <v>0</v>
      </c>
      <c r="I1758">
        <v>0</v>
      </c>
      <c r="J1758" t="s">
        <v>38</v>
      </c>
      <c r="K1758">
        <v>0</v>
      </c>
      <c r="L1758">
        <v>0</v>
      </c>
      <c r="M1758">
        <v>0</v>
      </c>
      <c r="N1758">
        <v>0</v>
      </c>
      <c r="O1758">
        <v>1</v>
      </c>
      <c r="P1758">
        <v>0</v>
      </c>
      <c r="Q1758">
        <v>0</v>
      </c>
      <c r="R1758" t="s">
        <v>49</v>
      </c>
      <c r="S1758">
        <v>0</v>
      </c>
      <c r="T1758">
        <v>0</v>
      </c>
      <c r="U1758">
        <v>0</v>
      </c>
      <c r="V1758">
        <v>0</v>
      </c>
      <c r="W1758">
        <v>0</v>
      </c>
      <c r="X1758">
        <v>1</v>
      </c>
      <c r="Y1758">
        <v>0</v>
      </c>
      <c r="Z1758">
        <v>0</v>
      </c>
      <c r="AA1758">
        <v>62.4</v>
      </c>
      <c r="AB1758">
        <v>56</v>
      </c>
      <c r="AC1758">
        <v>12219</v>
      </c>
      <c r="AD1758">
        <v>9.4107473963165216</v>
      </c>
      <c r="AE1758">
        <f t="shared" si="82"/>
        <v>12218.999999999991</v>
      </c>
      <c r="AF1758">
        <v>9.3488231491759546</v>
      </c>
      <c r="AG1758">
        <f t="shared" si="83"/>
        <v>11485.299004988041</v>
      </c>
      <c r="AH1758">
        <v>6.192424714056699E-2</v>
      </c>
      <c r="AJ1758">
        <v>12219</v>
      </c>
      <c r="AK1758">
        <v>0</v>
      </c>
      <c r="AL1758">
        <v>1</v>
      </c>
      <c r="AM1758">
        <v>7.33</v>
      </c>
      <c r="AN1758">
        <v>7.28</v>
      </c>
      <c r="AO1758">
        <v>4.5599999999999996</v>
      </c>
    </row>
    <row r="1759" spans="1:41" x14ac:dyDescent="0.3">
      <c r="A1759">
        <v>2</v>
      </c>
      <c r="B1759">
        <v>1.1299999999999999</v>
      </c>
      <c r="C1759">
        <f t="shared" si="81"/>
        <v>1.027240065158562</v>
      </c>
      <c r="D1759" t="s">
        <v>46</v>
      </c>
      <c r="E1759">
        <v>0</v>
      </c>
      <c r="F1759">
        <v>0</v>
      </c>
      <c r="G1759">
        <v>0</v>
      </c>
      <c r="H1759">
        <v>1</v>
      </c>
      <c r="I1759">
        <v>0</v>
      </c>
      <c r="J1759" t="s">
        <v>38</v>
      </c>
      <c r="K1759">
        <v>0</v>
      </c>
      <c r="L1759">
        <v>0</v>
      </c>
      <c r="M1759">
        <v>0</v>
      </c>
      <c r="N1759">
        <v>0</v>
      </c>
      <c r="O1759">
        <v>1</v>
      </c>
      <c r="P1759">
        <v>0</v>
      </c>
      <c r="Q1759">
        <v>0</v>
      </c>
      <c r="R1759" t="s">
        <v>36</v>
      </c>
      <c r="S1759">
        <v>0</v>
      </c>
      <c r="T1759">
        <v>0</v>
      </c>
      <c r="U1759">
        <v>1</v>
      </c>
      <c r="V1759">
        <v>0</v>
      </c>
      <c r="W1759">
        <v>0</v>
      </c>
      <c r="X1759">
        <v>0</v>
      </c>
      <c r="Y1759">
        <v>0</v>
      </c>
      <c r="Z1759">
        <v>0</v>
      </c>
      <c r="AA1759">
        <v>62.3</v>
      </c>
      <c r="AB1759">
        <v>58</v>
      </c>
      <c r="AC1759">
        <v>5194</v>
      </c>
      <c r="AD1759">
        <v>8.5552593922226929</v>
      </c>
      <c r="AE1759">
        <f t="shared" si="82"/>
        <v>5193.9999999999955</v>
      </c>
      <c r="AF1759">
        <v>8.5680421143054382</v>
      </c>
      <c r="AG1759">
        <f t="shared" si="83"/>
        <v>5260.8196169475859</v>
      </c>
      <c r="AH1759">
        <v>-1.2782722082745224E-2</v>
      </c>
      <c r="AJ1759">
        <v>5194</v>
      </c>
      <c r="AK1759">
        <v>0</v>
      </c>
      <c r="AL1759">
        <v>1</v>
      </c>
      <c r="AM1759">
        <v>6.68</v>
      </c>
      <c r="AN1759">
        <v>6.67</v>
      </c>
      <c r="AO1759">
        <v>4.16</v>
      </c>
    </row>
    <row r="1760" spans="1:41" x14ac:dyDescent="0.3">
      <c r="A1760">
        <v>2</v>
      </c>
      <c r="B1760">
        <v>1.01</v>
      </c>
      <c r="C1760">
        <f t="shared" si="81"/>
        <v>1.0021904733436682</v>
      </c>
      <c r="D1760" t="s">
        <v>37</v>
      </c>
      <c r="E1760">
        <v>0</v>
      </c>
      <c r="F1760">
        <v>0</v>
      </c>
      <c r="G1760">
        <v>1</v>
      </c>
      <c r="H1760">
        <v>0</v>
      </c>
      <c r="I1760">
        <v>0</v>
      </c>
      <c r="J1760" t="s">
        <v>40</v>
      </c>
      <c r="K1760">
        <v>0</v>
      </c>
      <c r="L1760">
        <v>1</v>
      </c>
      <c r="M1760">
        <v>0</v>
      </c>
      <c r="N1760">
        <v>0</v>
      </c>
      <c r="O1760">
        <v>0</v>
      </c>
      <c r="P1760">
        <v>0</v>
      </c>
      <c r="Q1760">
        <v>0</v>
      </c>
      <c r="R1760" t="s">
        <v>53</v>
      </c>
      <c r="S1760">
        <v>1</v>
      </c>
      <c r="T1760">
        <v>0</v>
      </c>
      <c r="U1760">
        <v>0</v>
      </c>
      <c r="V1760">
        <v>0</v>
      </c>
      <c r="W1760">
        <v>0</v>
      </c>
      <c r="X1760">
        <v>0</v>
      </c>
      <c r="Y1760">
        <v>0</v>
      </c>
      <c r="Z1760">
        <v>0</v>
      </c>
      <c r="AA1760">
        <v>62</v>
      </c>
      <c r="AB1760">
        <v>57</v>
      </c>
      <c r="AC1760">
        <v>3388</v>
      </c>
      <c r="AD1760">
        <v>8.1279950557719456</v>
      </c>
      <c r="AE1760">
        <f t="shared" si="82"/>
        <v>3388.0000000000018</v>
      </c>
      <c r="AF1760">
        <v>8.0573109405568815</v>
      </c>
      <c r="AG1760">
        <f t="shared" si="83"/>
        <v>3156.7899149509426</v>
      </c>
      <c r="AH1760">
        <v>7.0684115215064125E-2</v>
      </c>
      <c r="AJ1760">
        <v>3388</v>
      </c>
      <c r="AK1760">
        <v>0</v>
      </c>
      <c r="AL1760">
        <v>1</v>
      </c>
      <c r="AM1760">
        <v>6.37</v>
      </c>
      <c r="AN1760">
        <v>6.41</v>
      </c>
      <c r="AO1760">
        <v>3.96</v>
      </c>
    </row>
    <row r="1761" spans="1:41" x14ac:dyDescent="0.3">
      <c r="A1761">
        <v>2</v>
      </c>
      <c r="B1761">
        <v>1.01</v>
      </c>
      <c r="C1761">
        <f t="shared" si="81"/>
        <v>1.0021904733436682</v>
      </c>
      <c r="D1761" t="s">
        <v>34</v>
      </c>
      <c r="E1761">
        <v>0</v>
      </c>
      <c r="F1761">
        <v>1</v>
      </c>
      <c r="G1761">
        <v>0</v>
      </c>
      <c r="H1761">
        <v>0</v>
      </c>
      <c r="I1761">
        <v>0</v>
      </c>
      <c r="J1761" t="s">
        <v>47</v>
      </c>
      <c r="K1761">
        <v>0</v>
      </c>
      <c r="L1761">
        <v>0</v>
      </c>
      <c r="M1761">
        <v>0</v>
      </c>
      <c r="N1761">
        <v>1</v>
      </c>
      <c r="O1761">
        <v>0</v>
      </c>
      <c r="P1761">
        <v>0</v>
      </c>
      <c r="Q1761">
        <v>0</v>
      </c>
      <c r="R1761" t="s">
        <v>39</v>
      </c>
      <c r="S1761">
        <v>0</v>
      </c>
      <c r="T1761">
        <v>0</v>
      </c>
      <c r="U1761">
        <v>0</v>
      </c>
      <c r="V1761">
        <v>0</v>
      </c>
      <c r="W1761">
        <v>0</v>
      </c>
      <c r="X1761">
        <v>0</v>
      </c>
      <c r="Y1761">
        <v>0</v>
      </c>
      <c r="Z1761">
        <v>1</v>
      </c>
      <c r="AA1761">
        <v>62.4</v>
      </c>
      <c r="AB1761">
        <v>59</v>
      </c>
      <c r="AC1761">
        <v>7332</v>
      </c>
      <c r="AD1761">
        <v>8.9000036089595955</v>
      </c>
      <c r="AE1761">
        <f t="shared" si="82"/>
        <v>7331.9999999999991</v>
      </c>
      <c r="AF1761">
        <v>8.8089695299066921</v>
      </c>
      <c r="AG1761">
        <f t="shared" si="83"/>
        <v>6694.0177266419741</v>
      </c>
      <c r="AH1761">
        <v>9.1034079052903394E-2</v>
      </c>
      <c r="AJ1761">
        <v>7332</v>
      </c>
      <c r="AK1761">
        <v>0</v>
      </c>
      <c r="AL1761">
        <v>1</v>
      </c>
      <c r="AM1761">
        <v>6.32</v>
      </c>
      <c r="AN1761">
        <v>6.37</v>
      </c>
      <c r="AO1761">
        <v>3.96</v>
      </c>
    </row>
    <row r="1762" spans="1:41" x14ac:dyDescent="0.3">
      <c r="A1762">
        <v>2</v>
      </c>
      <c r="B1762">
        <v>1.02</v>
      </c>
      <c r="C1762">
        <f t="shared" si="81"/>
        <v>1.0043640927805335</v>
      </c>
      <c r="D1762" t="s">
        <v>52</v>
      </c>
      <c r="E1762">
        <v>0</v>
      </c>
      <c r="F1762">
        <v>0</v>
      </c>
      <c r="G1762">
        <v>0</v>
      </c>
      <c r="H1762">
        <v>0</v>
      </c>
      <c r="I1762">
        <v>1</v>
      </c>
      <c r="J1762" t="s">
        <v>40</v>
      </c>
      <c r="K1762">
        <v>0</v>
      </c>
      <c r="L1762">
        <v>1</v>
      </c>
      <c r="M1762">
        <v>0</v>
      </c>
      <c r="N1762">
        <v>0</v>
      </c>
      <c r="O1762">
        <v>0</v>
      </c>
      <c r="P1762">
        <v>0</v>
      </c>
      <c r="Q1762">
        <v>0</v>
      </c>
      <c r="R1762" t="s">
        <v>36</v>
      </c>
      <c r="S1762">
        <v>0</v>
      </c>
      <c r="T1762">
        <v>0</v>
      </c>
      <c r="U1762">
        <v>1</v>
      </c>
      <c r="V1762">
        <v>0</v>
      </c>
      <c r="W1762">
        <v>0</v>
      </c>
      <c r="X1762">
        <v>0</v>
      </c>
      <c r="Y1762">
        <v>0</v>
      </c>
      <c r="Z1762">
        <v>0</v>
      </c>
      <c r="AA1762">
        <v>62.6</v>
      </c>
      <c r="AB1762">
        <v>58</v>
      </c>
      <c r="AC1762">
        <v>5814</v>
      </c>
      <c r="AD1762">
        <v>8.6680240811188209</v>
      </c>
      <c r="AE1762">
        <f t="shared" si="82"/>
        <v>5813.9999999999982</v>
      </c>
      <c r="AF1762">
        <v>8.5824448724353495</v>
      </c>
      <c r="AG1762">
        <f t="shared" si="83"/>
        <v>5337.1382092827298</v>
      </c>
      <c r="AH1762">
        <v>8.5579208683471464E-2</v>
      </c>
      <c r="AJ1762">
        <v>5814</v>
      </c>
      <c r="AK1762">
        <v>0</v>
      </c>
      <c r="AL1762">
        <v>1</v>
      </c>
      <c r="AM1762">
        <v>6.4</v>
      </c>
      <c r="AN1762">
        <v>6.45</v>
      </c>
      <c r="AO1762">
        <v>4.0199999999999996</v>
      </c>
    </row>
    <row r="1763" spans="1:41" x14ac:dyDescent="0.3">
      <c r="A1763">
        <v>2</v>
      </c>
      <c r="B1763">
        <v>1.2</v>
      </c>
      <c r="C1763">
        <f t="shared" si="81"/>
        <v>1.0409070644037852</v>
      </c>
      <c r="D1763" t="s">
        <v>34</v>
      </c>
      <c r="E1763">
        <v>0</v>
      </c>
      <c r="F1763">
        <v>1</v>
      </c>
      <c r="G1763">
        <v>0</v>
      </c>
      <c r="H1763">
        <v>0</v>
      </c>
      <c r="I1763">
        <v>0</v>
      </c>
      <c r="J1763" t="s">
        <v>48</v>
      </c>
      <c r="K1763">
        <v>0</v>
      </c>
      <c r="L1763">
        <v>0</v>
      </c>
      <c r="M1763">
        <v>1</v>
      </c>
      <c r="N1763">
        <v>0</v>
      </c>
      <c r="O1763">
        <v>0</v>
      </c>
      <c r="P1763">
        <v>0</v>
      </c>
      <c r="Q1763">
        <v>0</v>
      </c>
      <c r="R1763" t="s">
        <v>43</v>
      </c>
      <c r="S1763">
        <v>0</v>
      </c>
      <c r="T1763">
        <v>0</v>
      </c>
      <c r="U1763">
        <v>0</v>
      </c>
      <c r="V1763">
        <v>0</v>
      </c>
      <c r="W1763">
        <v>0</v>
      </c>
      <c r="X1763">
        <v>0</v>
      </c>
      <c r="Y1763">
        <v>1</v>
      </c>
      <c r="Z1763">
        <v>0</v>
      </c>
      <c r="AA1763">
        <v>63.6</v>
      </c>
      <c r="AB1763">
        <v>57</v>
      </c>
      <c r="AC1763">
        <v>10982</v>
      </c>
      <c r="AD1763">
        <v>9.304012847838818</v>
      </c>
      <c r="AE1763">
        <f t="shared" si="82"/>
        <v>10982</v>
      </c>
      <c r="AF1763">
        <v>9.2238461188075735</v>
      </c>
      <c r="AG1763">
        <f t="shared" si="83"/>
        <v>10135.973614066026</v>
      </c>
      <c r="AH1763">
        <v>8.0166729031244444E-2</v>
      </c>
      <c r="AJ1763">
        <v>10982</v>
      </c>
      <c r="AK1763">
        <v>0</v>
      </c>
      <c r="AL1763">
        <v>1</v>
      </c>
      <c r="AM1763">
        <v>6.71</v>
      </c>
      <c r="AN1763">
        <v>6.74</v>
      </c>
      <c r="AO1763">
        <v>4.28</v>
      </c>
    </row>
    <row r="1764" spans="1:41" x14ac:dyDescent="0.3">
      <c r="A1764">
        <v>2</v>
      </c>
      <c r="B1764">
        <v>1.08</v>
      </c>
      <c r="C1764">
        <f t="shared" si="81"/>
        <v>1.0170677506059698</v>
      </c>
      <c r="D1764" t="s">
        <v>46</v>
      </c>
      <c r="E1764">
        <v>0</v>
      </c>
      <c r="F1764">
        <v>0</v>
      </c>
      <c r="G1764">
        <v>0</v>
      </c>
      <c r="H1764">
        <v>1</v>
      </c>
      <c r="I1764">
        <v>0</v>
      </c>
      <c r="J1764" t="s">
        <v>51</v>
      </c>
      <c r="K1764">
        <v>1</v>
      </c>
      <c r="L1764">
        <v>0</v>
      </c>
      <c r="M1764">
        <v>0</v>
      </c>
      <c r="N1764">
        <v>0</v>
      </c>
      <c r="O1764">
        <v>0</v>
      </c>
      <c r="P1764">
        <v>0</v>
      </c>
      <c r="Q1764">
        <v>0</v>
      </c>
      <c r="R1764" t="s">
        <v>36</v>
      </c>
      <c r="S1764">
        <v>0</v>
      </c>
      <c r="T1764">
        <v>0</v>
      </c>
      <c r="U1764">
        <v>1</v>
      </c>
      <c r="V1764">
        <v>0</v>
      </c>
      <c r="W1764">
        <v>0</v>
      </c>
      <c r="X1764">
        <v>0</v>
      </c>
      <c r="Y1764">
        <v>0</v>
      </c>
      <c r="Z1764">
        <v>0</v>
      </c>
      <c r="AA1764">
        <v>61.6</v>
      </c>
      <c r="AB1764">
        <v>56</v>
      </c>
      <c r="AC1764">
        <v>5419</v>
      </c>
      <c r="AD1764">
        <v>8.5976665755661141</v>
      </c>
      <c r="AE1764">
        <f t="shared" si="82"/>
        <v>5419</v>
      </c>
      <c r="AF1764">
        <v>8.7063941893253265</v>
      </c>
      <c r="AG1764">
        <f t="shared" si="83"/>
        <v>6041.4189529630175</v>
      </c>
      <c r="AH1764">
        <v>-0.10872761375921236</v>
      </c>
      <c r="AJ1764">
        <v>5419</v>
      </c>
      <c r="AK1764">
        <v>0</v>
      </c>
      <c r="AL1764">
        <v>1</v>
      </c>
      <c r="AM1764">
        <v>6.64</v>
      </c>
      <c r="AN1764">
        <v>6.57</v>
      </c>
      <c r="AO1764">
        <v>4.07</v>
      </c>
    </row>
    <row r="1765" spans="1:41" x14ac:dyDescent="0.3">
      <c r="A1765">
        <v>2</v>
      </c>
      <c r="B1765">
        <v>1.06</v>
      </c>
      <c r="C1765">
        <f t="shared" si="81"/>
        <v>1.0128957753911554</v>
      </c>
      <c r="D1765" t="s">
        <v>37</v>
      </c>
      <c r="E1765">
        <v>0</v>
      </c>
      <c r="F1765">
        <v>0</v>
      </c>
      <c r="G1765">
        <v>1</v>
      </c>
      <c r="H1765">
        <v>0</v>
      </c>
      <c r="I1765">
        <v>0</v>
      </c>
      <c r="J1765" t="s">
        <v>44</v>
      </c>
      <c r="K1765">
        <v>0</v>
      </c>
      <c r="L1765">
        <v>0</v>
      </c>
      <c r="M1765">
        <v>0</v>
      </c>
      <c r="N1765">
        <v>0</v>
      </c>
      <c r="O1765">
        <v>0</v>
      </c>
      <c r="P1765">
        <v>1</v>
      </c>
      <c r="Q1765">
        <v>0</v>
      </c>
      <c r="R1765" t="s">
        <v>36</v>
      </c>
      <c r="S1765">
        <v>0</v>
      </c>
      <c r="T1765">
        <v>0</v>
      </c>
      <c r="U1765">
        <v>1</v>
      </c>
      <c r="V1765">
        <v>0</v>
      </c>
      <c r="W1765">
        <v>0</v>
      </c>
      <c r="X1765">
        <v>0</v>
      </c>
      <c r="Y1765">
        <v>0</v>
      </c>
      <c r="Z1765">
        <v>0</v>
      </c>
      <c r="AA1765">
        <v>62.8</v>
      </c>
      <c r="AB1765">
        <v>56</v>
      </c>
      <c r="AC1765">
        <v>4333</v>
      </c>
      <c r="AD1765">
        <v>8.3740154217399088</v>
      </c>
      <c r="AE1765">
        <f t="shared" si="82"/>
        <v>4332.9999999999973</v>
      </c>
      <c r="AF1765">
        <v>8.3475209432008519</v>
      </c>
      <c r="AG1765">
        <f t="shared" si="83"/>
        <v>4219.7068728217382</v>
      </c>
      <c r="AH1765">
        <v>2.6494478539056843E-2</v>
      </c>
      <c r="AJ1765">
        <v>4333</v>
      </c>
      <c r="AK1765">
        <v>0</v>
      </c>
      <c r="AL1765">
        <v>1</v>
      </c>
      <c r="AM1765">
        <v>6.52</v>
      </c>
      <c r="AN1765">
        <v>6.47</v>
      </c>
      <c r="AO1765">
        <v>4.08</v>
      </c>
    </row>
    <row r="1766" spans="1:41" x14ac:dyDescent="0.3">
      <c r="A1766">
        <v>2</v>
      </c>
      <c r="B1766">
        <v>1.1200000000000001</v>
      </c>
      <c r="C1766">
        <f t="shared" si="81"/>
        <v>1.0252341011706301</v>
      </c>
      <c r="D1766" t="s">
        <v>37</v>
      </c>
      <c r="E1766">
        <v>0</v>
      </c>
      <c r="F1766">
        <v>0</v>
      </c>
      <c r="G1766">
        <v>1</v>
      </c>
      <c r="H1766">
        <v>0</v>
      </c>
      <c r="I1766">
        <v>0</v>
      </c>
      <c r="J1766" t="s">
        <v>48</v>
      </c>
      <c r="K1766">
        <v>0</v>
      </c>
      <c r="L1766">
        <v>0</v>
      </c>
      <c r="M1766">
        <v>1</v>
      </c>
      <c r="N1766">
        <v>0</v>
      </c>
      <c r="O1766">
        <v>0</v>
      </c>
      <c r="P1766">
        <v>0</v>
      </c>
      <c r="Q1766">
        <v>0</v>
      </c>
      <c r="R1766" t="s">
        <v>39</v>
      </c>
      <c r="S1766">
        <v>0</v>
      </c>
      <c r="T1766">
        <v>0</v>
      </c>
      <c r="U1766">
        <v>0</v>
      </c>
      <c r="V1766">
        <v>0</v>
      </c>
      <c r="W1766">
        <v>0</v>
      </c>
      <c r="X1766">
        <v>0</v>
      </c>
      <c r="Y1766">
        <v>0</v>
      </c>
      <c r="Z1766">
        <v>1</v>
      </c>
      <c r="AA1766">
        <v>61.3</v>
      </c>
      <c r="AB1766">
        <v>57</v>
      </c>
      <c r="AC1766">
        <v>10764</v>
      </c>
      <c r="AD1766">
        <v>9.2839625118467968</v>
      </c>
      <c r="AE1766">
        <f t="shared" si="82"/>
        <v>10764.000000000004</v>
      </c>
      <c r="AF1766">
        <v>9.1254406819924672</v>
      </c>
      <c r="AG1766">
        <f t="shared" si="83"/>
        <v>9186.0442500489862</v>
      </c>
      <c r="AH1766">
        <v>0.15852182985432961</v>
      </c>
      <c r="AJ1766">
        <v>10764</v>
      </c>
      <c r="AK1766">
        <v>0</v>
      </c>
      <c r="AL1766">
        <v>1</v>
      </c>
      <c r="AM1766">
        <v>6.67</v>
      </c>
      <c r="AN1766">
        <v>6.7</v>
      </c>
      <c r="AO1766">
        <v>4.0999999999999996</v>
      </c>
    </row>
    <row r="1767" spans="1:41" x14ac:dyDescent="0.3">
      <c r="A1767">
        <v>2</v>
      </c>
      <c r="B1767">
        <v>1.1000000000000001</v>
      </c>
      <c r="C1767">
        <f t="shared" si="81"/>
        <v>1.0211798847575535</v>
      </c>
      <c r="D1767" t="s">
        <v>46</v>
      </c>
      <c r="E1767">
        <v>0</v>
      </c>
      <c r="F1767">
        <v>0</v>
      </c>
      <c r="G1767">
        <v>0</v>
      </c>
      <c r="H1767">
        <v>1</v>
      </c>
      <c r="I1767">
        <v>0</v>
      </c>
      <c r="J1767" t="s">
        <v>40</v>
      </c>
      <c r="K1767">
        <v>0</v>
      </c>
      <c r="L1767">
        <v>1</v>
      </c>
      <c r="M1767">
        <v>0</v>
      </c>
      <c r="N1767">
        <v>0</v>
      </c>
      <c r="O1767">
        <v>0</v>
      </c>
      <c r="P1767">
        <v>0</v>
      </c>
      <c r="Q1767">
        <v>0</v>
      </c>
      <c r="R1767" t="s">
        <v>39</v>
      </c>
      <c r="S1767">
        <v>0</v>
      </c>
      <c r="T1767">
        <v>0</v>
      </c>
      <c r="U1767">
        <v>0</v>
      </c>
      <c r="V1767">
        <v>0</v>
      </c>
      <c r="W1767">
        <v>0</v>
      </c>
      <c r="X1767">
        <v>0</v>
      </c>
      <c r="Y1767">
        <v>0</v>
      </c>
      <c r="Z1767">
        <v>1</v>
      </c>
      <c r="AA1767">
        <v>60.1</v>
      </c>
      <c r="AB1767">
        <v>58</v>
      </c>
      <c r="AC1767">
        <v>10387</v>
      </c>
      <c r="AD1767">
        <v>9.2483103032278109</v>
      </c>
      <c r="AE1767">
        <f t="shared" si="82"/>
        <v>10386.999999999995</v>
      </c>
      <c r="AF1767">
        <v>9.0961211092329375</v>
      </c>
      <c r="AG1767">
        <f t="shared" si="83"/>
        <v>8920.6233840191562</v>
      </c>
      <c r="AH1767">
        <v>0.15218919399487341</v>
      </c>
      <c r="AJ1767">
        <v>10387</v>
      </c>
      <c r="AK1767">
        <v>0</v>
      </c>
      <c r="AL1767">
        <v>1</v>
      </c>
      <c r="AM1767">
        <v>6.69</v>
      </c>
      <c r="AN1767">
        <v>6.76</v>
      </c>
      <c r="AO1767">
        <v>4.04</v>
      </c>
    </row>
    <row r="1768" spans="1:41" x14ac:dyDescent="0.3">
      <c r="A1768">
        <v>2</v>
      </c>
      <c r="B1768">
        <v>1.26</v>
      </c>
      <c r="C1768">
        <f t="shared" si="81"/>
        <v>1.0521350361527664</v>
      </c>
      <c r="D1768" t="s">
        <v>37</v>
      </c>
      <c r="E1768">
        <v>0</v>
      </c>
      <c r="F1768">
        <v>0</v>
      </c>
      <c r="G1768">
        <v>1</v>
      </c>
      <c r="H1768">
        <v>0</v>
      </c>
      <c r="I1768">
        <v>0</v>
      </c>
      <c r="J1768" t="s">
        <v>47</v>
      </c>
      <c r="K1768">
        <v>0</v>
      </c>
      <c r="L1768">
        <v>0</v>
      </c>
      <c r="M1768">
        <v>0</v>
      </c>
      <c r="N1768">
        <v>1</v>
      </c>
      <c r="O1768">
        <v>0</v>
      </c>
      <c r="P1768">
        <v>0</v>
      </c>
      <c r="Q1768">
        <v>0</v>
      </c>
      <c r="R1768" t="s">
        <v>43</v>
      </c>
      <c r="S1768">
        <v>0</v>
      </c>
      <c r="T1768">
        <v>0</v>
      </c>
      <c r="U1768">
        <v>0</v>
      </c>
      <c r="V1768">
        <v>0</v>
      </c>
      <c r="W1768">
        <v>0</v>
      </c>
      <c r="X1768">
        <v>0</v>
      </c>
      <c r="Y1768">
        <v>1</v>
      </c>
      <c r="Z1768">
        <v>0</v>
      </c>
      <c r="AA1768">
        <v>61.7</v>
      </c>
      <c r="AB1768">
        <v>56</v>
      </c>
      <c r="AC1768">
        <v>11218</v>
      </c>
      <c r="AD1768">
        <v>9.3252749100682824</v>
      </c>
      <c r="AE1768">
        <f t="shared" si="82"/>
        <v>11218.000000000002</v>
      </c>
      <c r="AF1768">
        <v>9.3243702052218023</v>
      </c>
      <c r="AG1768">
        <f t="shared" si="83"/>
        <v>11207.855610563256</v>
      </c>
      <c r="AH1768">
        <v>9.0470484648008664E-4</v>
      </c>
      <c r="AJ1768">
        <v>11218</v>
      </c>
      <c r="AK1768">
        <v>0</v>
      </c>
      <c r="AL1768">
        <v>1</v>
      </c>
      <c r="AM1768">
        <v>6.96</v>
      </c>
      <c r="AN1768">
        <v>6.98</v>
      </c>
      <c r="AO1768">
        <v>4.3</v>
      </c>
    </row>
    <row r="1769" spans="1:41" x14ac:dyDescent="0.3">
      <c r="A1769">
        <v>2</v>
      </c>
      <c r="B1769">
        <v>1.52</v>
      </c>
      <c r="C1769">
        <f t="shared" si="81"/>
        <v>1.0964463975475236</v>
      </c>
      <c r="D1769" t="s">
        <v>37</v>
      </c>
      <c r="E1769">
        <v>0</v>
      </c>
      <c r="F1769">
        <v>0</v>
      </c>
      <c r="G1769">
        <v>1</v>
      </c>
      <c r="H1769">
        <v>0</v>
      </c>
      <c r="I1769">
        <v>0</v>
      </c>
      <c r="J1769" t="s">
        <v>35</v>
      </c>
      <c r="K1769">
        <v>0</v>
      </c>
      <c r="L1769">
        <v>0</v>
      </c>
      <c r="M1769">
        <v>0</v>
      </c>
      <c r="N1769">
        <v>0</v>
      </c>
      <c r="O1769">
        <v>0</v>
      </c>
      <c r="P1769">
        <v>0</v>
      </c>
      <c r="Q1769">
        <v>1</v>
      </c>
      <c r="R1769" t="s">
        <v>41</v>
      </c>
      <c r="S1769">
        <v>0</v>
      </c>
      <c r="T1769">
        <v>0</v>
      </c>
      <c r="U1769">
        <v>0</v>
      </c>
      <c r="V1769">
        <v>0</v>
      </c>
      <c r="W1769">
        <v>1</v>
      </c>
      <c r="X1769">
        <v>0</v>
      </c>
      <c r="Y1769">
        <v>0</v>
      </c>
      <c r="Z1769">
        <v>0</v>
      </c>
      <c r="AA1769">
        <v>62.3</v>
      </c>
      <c r="AB1769">
        <v>58</v>
      </c>
      <c r="AC1769">
        <v>8608</v>
      </c>
      <c r="AD1769">
        <v>9.0604472824015652</v>
      </c>
      <c r="AE1769">
        <f t="shared" si="82"/>
        <v>8607.9999999999964</v>
      </c>
      <c r="AF1769">
        <v>9.1726223565833465</v>
      </c>
      <c r="AG1769">
        <f t="shared" si="83"/>
        <v>9629.844494004592</v>
      </c>
      <c r="AH1769">
        <v>-0.1121750741817813</v>
      </c>
      <c r="AJ1769">
        <v>8608</v>
      </c>
      <c r="AK1769">
        <v>0</v>
      </c>
      <c r="AL1769">
        <v>1</v>
      </c>
      <c r="AM1769">
        <v>7.32</v>
      </c>
      <c r="AN1769">
        <v>7.35</v>
      </c>
      <c r="AO1769">
        <v>4.57</v>
      </c>
    </row>
    <row r="1770" spans="1:41" x14ac:dyDescent="0.3">
      <c r="A1770">
        <v>2</v>
      </c>
      <c r="B1770">
        <v>1.05</v>
      </c>
      <c r="C1770">
        <f t="shared" si="81"/>
        <v>1.010786718750355</v>
      </c>
      <c r="D1770" t="s">
        <v>46</v>
      </c>
      <c r="E1770">
        <v>0</v>
      </c>
      <c r="F1770">
        <v>0</v>
      </c>
      <c r="G1770">
        <v>0</v>
      </c>
      <c r="H1770">
        <v>1</v>
      </c>
      <c r="I1770">
        <v>0</v>
      </c>
      <c r="J1770" t="s">
        <v>40</v>
      </c>
      <c r="K1770">
        <v>0</v>
      </c>
      <c r="L1770">
        <v>1</v>
      </c>
      <c r="M1770">
        <v>0</v>
      </c>
      <c r="N1770">
        <v>0</v>
      </c>
      <c r="O1770">
        <v>0</v>
      </c>
      <c r="P1770">
        <v>0</v>
      </c>
      <c r="Q1770">
        <v>0</v>
      </c>
      <c r="R1770" t="s">
        <v>50</v>
      </c>
      <c r="S1770">
        <v>0</v>
      </c>
      <c r="T1770">
        <v>1</v>
      </c>
      <c r="U1770">
        <v>0</v>
      </c>
      <c r="V1770">
        <v>0</v>
      </c>
      <c r="W1770">
        <v>0</v>
      </c>
      <c r="X1770">
        <v>0</v>
      </c>
      <c r="Y1770">
        <v>0</v>
      </c>
      <c r="Z1770">
        <v>0</v>
      </c>
      <c r="AA1770">
        <v>59.8</v>
      </c>
      <c r="AB1770">
        <v>59</v>
      </c>
      <c r="AC1770">
        <v>11025</v>
      </c>
      <c r="AD1770">
        <v>9.3079207003150461</v>
      </c>
      <c r="AE1770">
        <f t="shared" si="82"/>
        <v>11024.999999999993</v>
      </c>
      <c r="AF1770">
        <v>9.1201219271679328</v>
      </c>
      <c r="AG1770">
        <f t="shared" si="83"/>
        <v>9137.3156355266583</v>
      </c>
      <c r="AH1770">
        <v>0.18779877314711335</v>
      </c>
      <c r="AJ1770">
        <v>11025</v>
      </c>
      <c r="AK1770">
        <v>0</v>
      </c>
      <c r="AL1770">
        <v>1</v>
      </c>
      <c r="AM1770">
        <v>6.65</v>
      </c>
      <c r="AN1770">
        <v>6.62</v>
      </c>
      <c r="AO1770">
        <v>3.97</v>
      </c>
    </row>
    <row r="1771" spans="1:41" x14ac:dyDescent="0.3">
      <c r="A1771">
        <v>2</v>
      </c>
      <c r="B1771">
        <v>1.52</v>
      </c>
      <c r="C1771">
        <f t="shared" si="81"/>
        <v>1.0964463975475236</v>
      </c>
      <c r="D1771" t="s">
        <v>46</v>
      </c>
      <c r="E1771">
        <v>0</v>
      </c>
      <c r="F1771">
        <v>0</v>
      </c>
      <c r="G1771">
        <v>0</v>
      </c>
      <c r="H1771">
        <v>1</v>
      </c>
      <c r="I1771">
        <v>0</v>
      </c>
      <c r="J1771" t="s">
        <v>35</v>
      </c>
      <c r="K1771">
        <v>0</v>
      </c>
      <c r="L1771">
        <v>0</v>
      </c>
      <c r="M1771">
        <v>0</v>
      </c>
      <c r="N1771">
        <v>0</v>
      </c>
      <c r="O1771">
        <v>0</v>
      </c>
      <c r="P1771">
        <v>0</v>
      </c>
      <c r="Q1771">
        <v>1</v>
      </c>
      <c r="R1771" t="s">
        <v>41</v>
      </c>
      <c r="S1771">
        <v>0</v>
      </c>
      <c r="T1771">
        <v>0</v>
      </c>
      <c r="U1771">
        <v>0</v>
      </c>
      <c r="V1771">
        <v>0</v>
      </c>
      <c r="W1771">
        <v>1</v>
      </c>
      <c r="X1771">
        <v>0</v>
      </c>
      <c r="Y1771">
        <v>0</v>
      </c>
      <c r="Z1771">
        <v>0</v>
      </c>
      <c r="AA1771">
        <v>62</v>
      </c>
      <c r="AB1771">
        <v>59</v>
      </c>
      <c r="AC1771">
        <v>8110</v>
      </c>
      <c r="AD1771">
        <v>9.0008531471094582</v>
      </c>
      <c r="AE1771">
        <f t="shared" si="82"/>
        <v>8109.9999999999964</v>
      </c>
      <c r="AF1771">
        <v>9.1297905669172188</v>
      </c>
      <c r="AG1771">
        <f t="shared" si="83"/>
        <v>9226.0895184620422</v>
      </c>
      <c r="AH1771">
        <v>-0.12893741980776063</v>
      </c>
      <c r="AJ1771">
        <v>8110</v>
      </c>
      <c r="AK1771">
        <v>0</v>
      </c>
      <c r="AL1771">
        <v>1</v>
      </c>
      <c r="AM1771">
        <v>7.34</v>
      </c>
      <c r="AN1771">
        <v>7.36</v>
      </c>
      <c r="AO1771">
        <v>4.5599999999999996</v>
      </c>
    </row>
    <row r="1772" spans="1:41" x14ac:dyDescent="0.3">
      <c r="A1772">
        <v>2</v>
      </c>
      <c r="B1772">
        <v>1.01</v>
      </c>
      <c r="C1772">
        <f t="shared" si="81"/>
        <v>1.0021904733436682</v>
      </c>
      <c r="D1772" t="s">
        <v>46</v>
      </c>
      <c r="E1772">
        <v>0</v>
      </c>
      <c r="F1772">
        <v>0</v>
      </c>
      <c r="G1772">
        <v>0</v>
      </c>
      <c r="H1772">
        <v>1</v>
      </c>
      <c r="I1772">
        <v>0</v>
      </c>
      <c r="J1772" t="s">
        <v>38</v>
      </c>
      <c r="K1772">
        <v>0</v>
      </c>
      <c r="L1772">
        <v>0</v>
      </c>
      <c r="M1772">
        <v>0</v>
      </c>
      <c r="N1772">
        <v>0</v>
      </c>
      <c r="O1772">
        <v>1</v>
      </c>
      <c r="P1772">
        <v>0</v>
      </c>
      <c r="Q1772">
        <v>0</v>
      </c>
      <c r="R1772" t="s">
        <v>49</v>
      </c>
      <c r="S1772">
        <v>0</v>
      </c>
      <c r="T1772">
        <v>0</v>
      </c>
      <c r="U1772">
        <v>0</v>
      </c>
      <c r="V1772">
        <v>0</v>
      </c>
      <c r="W1772">
        <v>0</v>
      </c>
      <c r="X1772">
        <v>1</v>
      </c>
      <c r="Y1772">
        <v>0</v>
      </c>
      <c r="Z1772">
        <v>0</v>
      </c>
      <c r="AA1772">
        <v>62.5</v>
      </c>
      <c r="AB1772">
        <v>58</v>
      </c>
      <c r="AC1772">
        <v>5611</v>
      </c>
      <c r="AD1772">
        <v>8.6324842357509723</v>
      </c>
      <c r="AE1772">
        <f t="shared" si="82"/>
        <v>5611.0000000000018</v>
      </c>
      <c r="AF1772">
        <v>8.5112639550874185</v>
      </c>
      <c r="AG1772">
        <f t="shared" si="83"/>
        <v>4970.4415345156076</v>
      </c>
      <c r="AH1772">
        <v>0.12122028066355384</v>
      </c>
      <c r="AJ1772">
        <v>5611</v>
      </c>
      <c r="AK1772">
        <v>0</v>
      </c>
      <c r="AL1772">
        <v>1</v>
      </c>
      <c r="AM1772">
        <v>6.41</v>
      </c>
      <c r="AN1772">
        <v>6.33</v>
      </c>
      <c r="AO1772">
        <v>3.98</v>
      </c>
    </row>
    <row r="1773" spans="1:41" x14ac:dyDescent="0.3">
      <c r="A1773">
        <v>2</v>
      </c>
      <c r="B1773">
        <v>1.21</v>
      </c>
      <c r="C1773">
        <f t="shared" si="81"/>
        <v>1.0428083570334503</v>
      </c>
      <c r="D1773" t="s">
        <v>37</v>
      </c>
      <c r="E1773">
        <v>0</v>
      </c>
      <c r="F1773">
        <v>0</v>
      </c>
      <c r="G1773">
        <v>1</v>
      </c>
      <c r="H1773">
        <v>0</v>
      </c>
      <c r="I1773">
        <v>0</v>
      </c>
      <c r="J1773" t="s">
        <v>47</v>
      </c>
      <c r="K1773">
        <v>0</v>
      </c>
      <c r="L1773">
        <v>0</v>
      </c>
      <c r="M1773">
        <v>0</v>
      </c>
      <c r="N1773">
        <v>1</v>
      </c>
      <c r="O1773">
        <v>0</v>
      </c>
      <c r="P1773">
        <v>0</v>
      </c>
      <c r="Q1773">
        <v>0</v>
      </c>
      <c r="R1773" t="s">
        <v>45</v>
      </c>
      <c r="S1773">
        <v>0</v>
      </c>
      <c r="T1773">
        <v>0</v>
      </c>
      <c r="U1773">
        <v>0</v>
      </c>
      <c r="V1773">
        <v>1</v>
      </c>
      <c r="W1773">
        <v>0</v>
      </c>
      <c r="X1773">
        <v>0</v>
      </c>
      <c r="Y1773">
        <v>0</v>
      </c>
      <c r="Z1773">
        <v>0</v>
      </c>
      <c r="AA1773">
        <v>62.1</v>
      </c>
      <c r="AB1773">
        <v>57</v>
      </c>
      <c r="AC1773">
        <v>5226</v>
      </c>
      <c r="AD1773">
        <v>8.5614014460805574</v>
      </c>
      <c r="AE1773">
        <f t="shared" si="82"/>
        <v>5225.9999999999982</v>
      </c>
      <c r="AF1773">
        <v>8.672022344510788</v>
      </c>
      <c r="AG1773">
        <f t="shared" si="83"/>
        <v>5837.292436980325</v>
      </c>
      <c r="AH1773">
        <v>-0.1106208984302306</v>
      </c>
      <c r="AJ1773">
        <v>5226</v>
      </c>
      <c r="AK1773">
        <v>0</v>
      </c>
      <c r="AL1773">
        <v>1</v>
      </c>
      <c r="AM1773">
        <v>6.8</v>
      </c>
      <c r="AN1773">
        <v>6.85</v>
      </c>
      <c r="AO1773">
        <v>4.24</v>
      </c>
    </row>
    <row r="1774" spans="1:41" x14ac:dyDescent="0.3">
      <c r="A1774">
        <v>2</v>
      </c>
      <c r="B1774">
        <v>1.5</v>
      </c>
      <c r="C1774">
        <f t="shared" si="81"/>
        <v>1.0932575062388263</v>
      </c>
      <c r="D1774" t="s">
        <v>52</v>
      </c>
      <c r="E1774">
        <v>0</v>
      </c>
      <c r="F1774">
        <v>0</v>
      </c>
      <c r="G1774">
        <v>0</v>
      </c>
      <c r="H1774">
        <v>0</v>
      </c>
      <c r="I1774">
        <v>1</v>
      </c>
      <c r="J1774" t="s">
        <v>44</v>
      </c>
      <c r="K1774">
        <v>0</v>
      </c>
      <c r="L1774">
        <v>0</v>
      </c>
      <c r="M1774">
        <v>0</v>
      </c>
      <c r="N1774">
        <v>0</v>
      </c>
      <c r="O1774">
        <v>0</v>
      </c>
      <c r="P1774">
        <v>1</v>
      </c>
      <c r="Q1774">
        <v>0</v>
      </c>
      <c r="R1774" t="s">
        <v>39</v>
      </c>
      <c r="S1774">
        <v>0</v>
      </c>
      <c r="T1774">
        <v>0</v>
      </c>
      <c r="U1774">
        <v>0</v>
      </c>
      <c r="V1774">
        <v>0</v>
      </c>
      <c r="W1774">
        <v>0</v>
      </c>
      <c r="X1774">
        <v>0</v>
      </c>
      <c r="Y1774">
        <v>0</v>
      </c>
      <c r="Z1774">
        <v>1</v>
      </c>
      <c r="AA1774">
        <v>64</v>
      </c>
      <c r="AB1774">
        <v>54</v>
      </c>
      <c r="AC1774">
        <v>9618</v>
      </c>
      <c r="AD1774">
        <v>9.1713916218376088</v>
      </c>
      <c r="AE1774">
        <f t="shared" si="82"/>
        <v>9618.0000000000091</v>
      </c>
      <c r="AF1774">
        <v>9.3738832366826337</v>
      </c>
      <c r="AG1774">
        <f t="shared" si="83"/>
        <v>11776.758348344712</v>
      </c>
      <c r="AH1774">
        <v>-0.20249161484502487</v>
      </c>
      <c r="AJ1774">
        <v>9618</v>
      </c>
      <c r="AK1774">
        <v>0</v>
      </c>
      <c r="AL1774">
        <v>1</v>
      </c>
      <c r="AM1774">
        <v>7.19</v>
      </c>
      <c r="AN1774">
        <v>7.27</v>
      </c>
      <c r="AO1774">
        <v>4.63</v>
      </c>
    </row>
    <row r="1775" spans="1:41" x14ac:dyDescent="0.3">
      <c r="A1775">
        <v>2</v>
      </c>
      <c r="B1775">
        <v>1.01</v>
      </c>
      <c r="C1775">
        <f t="shared" si="81"/>
        <v>1.0021904733436682</v>
      </c>
      <c r="D1775" t="s">
        <v>37</v>
      </c>
      <c r="E1775">
        <v>0</v>
      </c>
      <c r="F1775">
        <v>0</v>
      </c>
      <c r="G1775">
        <v>1</v>
      </c>
      <c r="H1775">
        <v>0</v>
      </c>
      <c r="I1775">
        <v>0</v>
      </c>
      <c r="J1775" t="s">
        <v>38</v>
      </c>
      <c r="K1775">
        <v>0</v>
      </c>
      <c r="L1775">
        <v>0</v>
      </c>
      <c r="M1775">
        <v>0</v>
      </c>
      <c r="N1775">
        <v>0</v>
      </c>
      <c r="O1775">
        <v>1</v>
      </c>
      <c r="P1775">
        <v>0</v>
      </c>
      <c r="Q1775">
        <v>0</v>
      </c>
      <c r="R1775" t="s">
        <v>41</v>
      </c>
      <c r="S1775">
        <v>0</v>
      </c>
      <c r="T1775">
        <v>0</v>
      </c>
      <c r="U1775">
        <v>0</v>
      </c>
      <c r="V1775">
        <v>0</v>
      </c>
      <c r="W1775">
        <v>1</v>
      </c>
      <c r="X1775">
        <v>0</v>
      </c>
      <c r="Y1775">
        <v>0</v>
      </c>
      <c r="Z1775">
        <v>0</v>
      </c>
      <c r="AA1775">
        <v>59.8</v>
      </c>
      <c r="AB1775">
        <v>59</v>
      </c>
      <c r="AC1775">
        <v>5550</v>
      </c>
      <c r="AD1775">
        <v>8.6215532067404794</v>
      </c>
      <c r="AE1775">
        <f t="shared" si="82"/>
        <v>5549.9999999999955</v>
      </c>
      <c r="AF1775">
        <v>8.6151566854821731</v>
      </c>
      <c r="AG1775">
        <f t="shared" si="83"/>
        <v>5514.6126057837009</v>
      </c>
      <c r="AH1775">
        <v>6.3965212583063646E-3</v>
      </c>
      <c r="AJ1775">
        <v>5550</v>
      </c>
      <c r="AK1775">
        <v>0</v>
      </c>
      <c r="AL1775">
        <v>1</v>
      </c>
      <c r="AM1775">
        <v>6.52</v>
      </c>
      <c r="AN1775">
        <v>6.56</v>
      </c>
      <c r="AO1775">
        <v>3.91</v>
      </c>
    </row>
    <row r="1776" spans="1:41" x14ac:dyDescent="0.3">
      <c r="A1776">
        <v>2</v>
      </c>
      <c r="B1776">
        <v>1.04</v>
      </c>
      <c r="C1776">
        <f t="shared" si="81"/>
        <v>1.0086619341391987</v>
      </c>
      <c r="D1776" t="s">
        <v>37</v>
      </c>
      <c r="E1776">
        <v>0</v>
      </c>
      <c r="F1776">
        <v>0</v>
      </c>
      <c r="G1776">
        <v>1</v>
      </c>
      <c r="H1776">
        <v>0</v>
      </c>
      <c r="I1776">
        <v>0</v>
      </c>
      <c r="J1776" t="s">
        <v>47</v>
      </c>
      <c r="K1776">
        <v>0</v>
      </c>
      <c r="L1776">
        <v>0</v>
      </c>
      <c r="M1776">
        <v>0</v>
      </c>
      <c r="N1776">
        <v>1</v>
      </c>
      <c r="O1776">
        <v>0</v>
      </c>
      <c r="P1776">
        <v>0</v>
      </c>
      <c r="Q1776">
        <v>0</v>
      </c>
      <c r="R1776" t="s">
        <v>41</v>
      </c>
      <c r="S1776">
        <v>0</v>
      </c>
      <c r="T1776">
        <v>0</v>
      </c>
      <c r="U1776">
        <v>0</v>
      </c>
      <c r="V1776">
        <v>0</v>
      </c>
      <c r="W1776">
        <v>1</v>
      </c>
      <c r="X1776">
        <v>0</v>
      </c>
      <c r="Y1776">
        <v>0</v>
      </c>
      <c r="Z1776">
        <v>0</v>
      </c>
      <c r="AA1776">
        <v>60.7</v>
      </c>
      <c r="AB1776">
        <v>55</v>
      </c>
      <c r="AC1776">
        <v>7655</v>
      </c>
      <c r="AD1776">
        <v>8.9431143080917845</v>
      </c>
      <c r="AE1776">
        <f t="shared" si="82"/>
        <v>7655.0000000000027</v>
      </c>
      <c r="AF1776">
        <v>8.7414365013754125</v>
      </c>
      <c r="AG1776">
        <f t="shared" si="83"/>
        <v>6256.8772725078261</v>
      </c>
      <c r="AH1776">
        <v>0.20167780671637203</v>
      </c>
      <c r="AJ1776">
        <v>7655</v>
      </c>
      <c r="AK1776">
        <v>0</v>
      </c>
      <c r="AL1776">
        <v>1</v>
      </c>
      <c r="AM1776">
        <v>6.57</v>
      </c>
      <c r="AN1776">
        <v>6.61</v>
      </c>
      <c r="AO1776">
        <v>4</v>
      </c>
    </row>
    <row r="1777" spans="1:41" x14ac:dyDescent="0.3">
      <c r="A1777">
        <v>2</v>
      </c>
      <c r="B1777">
        <v>1.01</v>
      </c>
      <c r="C1777">
        <f t="shared" si="81"/>
        <v>1.0021904733436682</v>
      </c>
      <c r="D1777" t="s">
        <v>46</v>
      </c>
      <c r="E1777">
        <v>0</v>
      </c>
      <c r="F1777">
        <v>0</v>
      </c>
      <c r="G1777">
        <v>0</v>
      </c>
      <c r="H1777">
        <v>1</v>
      </c>
      <c r="I1777">
        <v>0</v>
      </c>
      <c r="J1777" t="s">
        <v>47</v>
      </c>
      <c r="K1777">
        <v>0</v>
      </c>
      <c r="L1777">
        <v>0</v>
      </c>
      <c r="M1777">
        <v>0</v>
      </c>
      <c r="N1777">
        <v>1</v>
      </c>
      <c r="O1777">
        <v>0</v>
      </c>
      <c r="P1777">
        <v>0</v>
      </c>
      <c r="Q1777">
        <v>0</v>
      </c>
      <c r="R1777" t="s">
        <v>41</v>
      </c>
      <c r="S1777">
        <v>0</v>
      </c>
      <c r="T1777">
        <v>0</v>
      </c>
      <c r="U1777">
        <v>0</v>
      </c>
      <c r="V1777">
        <v>0</v>
      </c>
      <c r="W1777">
        <v>1</v>
      </c>
      <c r="X1777">
        <v>0</v>
      </c>
      <c r="Y1777">
        <v>0</v>
      </c>
      <c r="Z1777">
        <v>0</v>
      </c>
      <c r="AA1777">
        <v>62.8</v>
      </c>
      <c r="AB1777">
        <v>59</v>
      </c>
      <c r="AC1777">
        <v>6618</v>
      </c>
      <c r="AD1777">
        <v>8.7975484884815582</v>
      </c>
      <c r="AE1777">
        <f t="shared" si="82"/>
        <v>6618.0000000000055</v>
      </c>
      <c r="AF1777">
        <v>8.6841287301973349</v>
      </c>
      <c r="AG1777">
        <f t="shared" si="83"/>
        <v>5908.3904522158264</v>
      </c>
      <c r="AH1777">
        <v>0.11341975828422335</v>
      </c>
      <c r="AJ1777">
        <v>6618</v>
      </c>
      <c r="AK1777">
        <v>0</v>
      </c>
      <c r="AL1777">
        <v>1</v>
      </c>
      <c r="AM1777">
        <v>6.37</v>
      </c>
      <c r="AN1777">
        <v>6.34</v>
      </c>
      <c r="AO1777">
        <v>3.99</v>
      </c>
    </row>
    <row r="1778" spans="1:41" x14ac:dyDescent="0.3">
      <c r="A1778">
        <v>2</v>
      </c>
      <c r="B1778">
        <v>1.04</v>
      </c>
      <c r="C1778">
        <f t="shared" si="81"/>
        <v>1.0086619341391987</v>
      </c>
      <c r="D1778" t="s">
        <v>46</v>
      </c>
      <c r="E1778">
        <v>0</v>
      </c>
      <c r="F1778">
        <v>0</v>
      </c>
      <c r="G1778">
        <v>0</v>
      </c>
      <c r="H1778">
        <v>1</v>
      </c>
      <c r="I1778">
        <v>0</v>
      </c>
      <c r="J1778" t="s">
        <v>40</v>
      </c>
      <c r="K1778">
        <v>0</v>
      </c>
      <c r="L1778">
        <v>1</v>
      </c>
      <c r="M1778">
        <v>0</v>
      </c>
      <c r="N1778">
        <v>0</v>
      </c>
      <c r="O1778">
        <v>0</v>
      </c>
      <c r="P1778">
        <v>0</v>
      </c>
      <c r="Q1778">
        <v>0</v>
      </c>
      <c r="R1778" t="s">
        <v>45</v>
      </c>
      <c r="S1778">
        <v>0</v>
      </c>
      <c r="T1778">
        <v>0</v>
      </c>
      <c r="U1778">
        <v>0</v>
      </c>
      <c r="V1778">
        <v>1</v>
      </c>
      <c r="W1778">
        <v>0</v>
      </c>
      <c r="X1778">
        <v>0</v>
      </c>
      <c r="Y1778">
        <v>0</v>
      </c>
      <c r="Z1778">
        <v>0</v>
      </c>
      <c r="AA1778">
        <v>61</v>
      </c>
      <c r="AB1778">
        <v>60</v>
      </c>
      <c r="AC1778">
        <v>4240</v>
      </c>
      <c r="AD1778">
        <v>8.3523185482260036</v>
      </c>
      <c r="AE1778">
        <f t="shared" si="82"/>
        <v>4240.0000000000009</v>
      </c>
      <c r="AF1778">
        <v>8.4220777873762067</v>
      </c>
      <c r="AG1778">
        <f t="shared" si="83"/>
        <v>4546.3399760651137</v>
      </c>
      <c r="AH1778">
        <v>-6.9759239150203101E-2</v>
      </c>
      <c r="AJ1778">
        <v>4240</v>
      </c>
      <c r="AK1778">
        <v>0</v>
      </c>
      <c r="AL1778">
        <v>1</v>
      </c>
      <c r="AM1778">
        <v>6.57</v>
      </c>
      <c r="AN1778">
        <v>6.52</v>
      </c>
      <c r="AO1778">
        <v>3.99</v>
      </c>
    </row>
    <row r="1779" spans="1:41" x14ac:dyDescent="0.3">
      <c r="A1779">
        <v>2</v>
      </c>
      <c r="B1779">
        <v>1.18</v>
      </c>
      <c r="C1779">
        <f t="shared" si="81"/>
        <v>1.0370670916877107</v>
      </c>
      <c r="D1779" t="s">
        <v>37</v>
      </c>
      <c r="E1779">
        <v>0</v>
      </c>
      <c r="F1779">
        <v>0</v>
      </c>
      <c r="G1779">
        <v>1</v>
      </c>
      <c r="H1779">
        <v>0</v>
      </c>
      <c r="I1779">
        <v>0</v>
      </c>
      <c r="J1779" t="s">
        <v>47</v>
      </c>
      <c r="K1779">
        <v>0</v>
      </c>
      <c r="L1779">
        <v>0</v>
      </c>
      <c r="M1779">
        <v>0</v>
      </c>
      <c r="N1779">
        <v>1</v>
      </c>
      <c r="O1779">
        <v>0</v>
      </c>
      <c r="P1779">
        <v>0</v>
      </c>
      <c r="Q1779">
        <v>0</v>
      </c>
      <c r="R1779" t="s">
        <v>41</v>
      </c>
      <c r="S1779">
        <v>0</v>
      </c>
      <c r="T1779">
        <v>0</v>
      </c>
      <c r="U1779">
        <v>0</v>
      </c>
      <c r="V1779">
        <v>0</v>
      </c>
      <c r="W1779">
        <v>1</v>
      </c>
      <c r="X1779">
        <v>0</v>
      </c>
      <c r="Y1779">
        <v>0</v>
      </c>
      <c r="Z1779">
        <v>0</v>
      </c>
      <c r="AA1779">
        <v>61.9</v>
      </c>
      <c r="AB1779">
        <v>56</v>
      </c>
      <c r="AC1779">
        <v>8556</v>
      </c>
      <c r="AD1779">
        <v>9.0543880702022967</v>
      </c>
      <c r="AE1779">
        <f t="shared" si="82"/>
        <v>8556.0000000000036</v>
      </c>
      <c r="AF1779">
        <v>8.986695496236937</v>
      </c>
      <c r="AG1779">
        <f t="shared" si="83"/>
        <v>7995.9904097364551</v>
      </c>
      <c r="AH1779">
        <v>6.769257396535977E-2</v>
      </c>
      <c r="AJ1779">
        <v>8556</v>
      </c>
      <c r="AK1779">
        <v>0</v>
      </c>
      <c r="AL1779">
        <v>1</v>
      </c>
      <c r="AM1779">
        <v>6.81</v>
      </c>
      <c r="AN1779">
        <v>6.76</v>
      </c>
      <c r="AO1779">
        <v>4.2</v>
      </c>
    </row>
    <row r="1780" spans="1:41" x14ac:dyDescent="0.3">
      <c r="A1780">
        <v>2</v>
      </c>
      <c r="B1780">
        <v>1.02</v>
      </c>
      <c r="C1780">
        <f t="shared" si="81"/>
        <v>1.0043640927805335</v>
      </c>
      <c r="D1780" t="s">
        <v>37</v>
      </c>
      <c r="E1780">
        <v>0</v>
      </c>
      <c r="F1780">
        <v>0</v>
      </c>
      <c r="G1780">
        <v>1</v>
      </c>
      <c r="H1780">
        <v>0</v>
      </c>
      <c r="I1780">
        <v>0</v>
      </c>
      <c r="J1780" t="s">
        <v>35</v>
      </c>
      <c r="K1780">
        <v>0</v>
      </c>
      <c r="L1780">
        <v>0</v>
      </c>
      <c r="M1780">
        <v>0</v>
      </c>
      <c r="N1780">
        <v>0</v>
      </c>
      <c r="O1780">
        <v>0</v>
      </c>
      <c r="P1780">
        <v>0</v>
      </c>
      <c r="Q1780">
        <v>1</v>
      </c>
      <c r="R1780" t="s">
        <v>49</v>
      </c>
      <c r="S1780">
        <v>0</v>
      </c>
      <c r="T1780">
        <v>0</v>
      </c>
      <c r="U1780">
        <v>0</v>
      </c>
      <c r="V1780">
        <v>0</v>
      </c>
      <c r="W1780">
        <v>0</v>
      </c>
      <c r="X1780">
        <v>1</v>
      </c>
      <c r="Y1780">
        <v>0</v>
      </c>
      <c r="Z1780">
        <v>0</v>
      </c>
      <c r="AA1780">
        <v>62</v>
      </c>
      <c r="AB1780">
        <v>56</v>
      </c>
      <c r="AC1780">
        <v>4485</v>
      </c>
      <c r="AD1780">
        <v>8.4084937744928965</v>
      </c>
      <c r="AE1780">
        <f t="shared" si="82"/>
        <v>4485</v>
      </c>
      <c r="AF1780">
        <v>8.308836352605903</v>
      </c>
      <c r="AG1780">
        <f t="shared" si="83"/>
        <v>4059.5863071191143</v>
      </c>
      <c r="AH1780">
        <v>9.9657421886993447E-2</v>
      </c>
      <c r="AJ1780">
        <v>4485</v>
      </c>
      <c r="AK1780">
        <v>0</v>
      </c>
      <c r="AL1780">
        <v>1</v>
      </c>
      <c r="AM1780">
        <v>6.42</v>
      </c>
      <c r="AN1780">
        <v>6.45</v>
      </c>
      <c r="AO1780">
        <v>3.99</v>
      </c>
    </row>
    <row r="1781" spans="1:41" x14ac:dyDescent="0.3">
      <c r="A1781">
        <v>2</v>
      </c>
      <c r="B1781">
        <v>1.46</v>
      </c>
      <c r="C1781">
        <f t="shared" si="81"/>
        <v>1.0867788876422659</v>
      </c>
      <c r="D1781" t="s">
        <v>34</v>
      </c>
      <c r="E1781">
        <v>0</v>
      </c>
      <c r="F1781">
        <v>1</v>
      </c>
      <c r="G1781">
        <v>0</v>
      </c>
      <c r="H1781">
        <v>0</v>
      </c>
      <c r="I1781">
        <v>0</v>
      </c>
      <c r="J1781" t="s">
        <v>40</v>
      </c>
      <c r="K1781">
        <v>0</v>
      </c>
      <c r="L1781">
        <v>1</v>
      </c>
      <c r="M1781">
        <v>0</v>
      </c>
      <c r="N1781">
        <v>0</v>
      </c>
      <c r="O1781">
        <v>0</v>
      </c>
      <c r="P1781">
        <v>0</v>
      </c>
      <c r="Q1781">
        <v>0</v>
      </c>
      <c r="R1781" t="s">
        <v>49</v>
      </c>
      <c r="S1781">
        <v>0</v>
      </c>
      <c r="T1781">
        <v>0</v>
      </c>
      <c r="U1781">
        <v>0</v>
      </c>
      <c r="V1781">
        <v>0</v>
      </c>
      <c r="W1781">
        <v>0</v>
      </c>
      <c r="X1781">
        <v>1</v>
      </c>
      <c r="Y1781">
        <v>0</v>
      </c>
      <c r="Z1781">
        <v>0</v>
      </c>
      <c r="AA1781">
        <v>63.9</v>
      </c>
      <c r="AB1781">
        <v>57</v>
      </c>
      <c r="AC1781">
        <v>11851</v>
      </c>
      <c r="AD1781">
        <v>9.380167531188448</v>
      </c>
      <c r="AE1781">
        <f t="shared" si="82"/>
        <v>11850.999999999993</v>
      </c>
      <c r="AF1781">
        <v>9.4583561602300499</v>
      </c>
      <c r="AG1781">
        <f t="shared" si="83"/>
        <v>12814.801643684661</v>
      </c>
      <c r="AH1781">
        <v>-7.8188629041601843E-2</v>
      </c>
      <c r="AJ1781">
        <v>11851</v>
      </c>
      <c r="AK1781">
        <v>0</v>
      </c>
      <c r="AL1781">
        <v>1</v>
      </c>
      <c r="AM1781">
        <v>7.06</v>
      </c>
      <c r="AN1781">
        <v>7.12</v>
      </c>
      <c r="AO1781">
        <v>4.53</v>
      </c>
    </row>
    <row r="1782" spans="1:41" x14ac:dyDescent="0.3">
      <c r="A1782">
        <v>2</v>
      </c>
      <c r="B1782">
        <v>1.29</v>
      </c>
      <c r="C1782">
        <f t="shared" si="81"/>
        <v>1.0575932670279096</v>
      </c>
      <c r="D1782" t="s">
        <v>37</v>
      </c>
      <c r="E1782">
        <v>0</v>
      </c>
      <c r="F1782">
        <v>0</v>
      </c>
      <c r="G1782">
        <v>1</v>
      </c>
      <c r="H1782">
        <v>0</v>
      </c>
      <c r="I1782">
        <v>0</v>
      </c>
      <c r="J1782" t="s">
        <v>35</v>
      </c>
      <c r="K1782">
        <v>0</v>
      </c>
      <c r="L1782">
        <v>0</v>
      </c>
      <c r="M1782">
        <v>0</v>
      </c>
      <c r="N1782">
        <v>0</v>
      </c>
      <c r="O1782">
        <v>0</v>
      </c>
      <c r="P1782">
        <v>0</v>
      </c>
      <c r="Q1782">
        <v>1</v>
      </c>
      <c r="R1782" t="s">
        <v>43</v>
      </c>
      <c r="S1782">
        <v>0</v>
      </c>
      <c r="T1782">
        <v>0</v>
      </c>
      <c r="U1782">
        <v>0</v>
      </c>
      <c r="V1782">
        <v>0</v>
      </c>
      <c r="W1782">
        <v>0</v>
      </c>
      <c r="X1782">
        <v>0</v>
      </c>
      <c r="Y1782">
        <v>1</v>
      </c>
      <c r="Z1782">
        <v>0</v>
      </c>
      <c r="AA1782">
        <v>61.2</v>
      </c>
      <c r="AB1782">
        <v>56</v>
      </c>
      <c r="AC1782">
        <v>6918</v>
      </c>
      <c r="AD1782">
        <v>8.8418819894971143</v>
      </c>
      <c r="AE1782">
        <f t="shared" si="82"/>
        <v>6918.0000000000018</v>
      </c>
      <c r="AF1782">
        <v>9.0283959534487437</v>
      </c>
      <c r="AG1782">
        <f t="shared" si="83"/>
        <v>8336.4767449341052</v>
      </c>
      <c r="AH1782">
        <v>-0.18651396395162934</v>
      </c>
      <c r="AJ1782">
        <v>6918</v>
      </c>
      <c r="AK1782">
        <v>0</v>
      </c>
      <c r="AL1782">
        <v>1</v>
      </c>
      <c r="AM1782">
        <v>7.01</v>
      </c>
      <c r="AN1782">
        <v>7.05</v>
      </c>
      <c r="AO1782">
        <v>4.3</v>
      </c>
    </row>
    <row r="1783" spans="1:41" x14ac:dyDescent="0.3">
      <c r="A1783">
        <v>2</v>
      </c>
      <c r="B1783">
        <v>1.24</v>
      </c>
      <c r="C1783">
        <f t="shared" si="81"/>
        <v>1.0484396301753314</v>
      </c>
      <c r="D1783" t="s">
        <v>52</v>
      </c>
      <c r="E1783">
        <v>0</v>
      </c>
      <c r="F1783">
        <v>0</v>
      </c>
      <c r="G1783">
        <v>0</v>
      </c>
      <c r="H1783">
        <v>0</v>
      </c>
      <c r="I1783">
        <v>1</v>
      </c>
      <c r="J1783" t="s">
        <v>38</v>
      </c>
      <c r="K1783">
        <v>0</v>
      </c>
      <c r="L1783">
        <v>0</v>
      </c>
      <c r="M1783">
        <v>0</v>
      </c>
      <c r="N1783">
        <v>0</v>
      </c>
      <c r="O1783">
        <v>1</v>
      </c>
      <c r="P1783">
        <v>0</v>
      </c>
      <c r="Q1783">
        <v>0</v>
      </c>
      <c r="R1783" t="s">
        <v>41</v>
      </c>
      <c r="S1783">
        <v>0</v>
      </c>
      <c r="T1783">
        <v>0</v>
      </c>
      <c r="U1783">
        <v>0</v>
      </c>
      <c r="V1783">
        <v>0</v>
      </c>
      <c r="W1783">
        <v>1</v>
      </c>
      <c r="X1783">
        <v>0</v>
      </c>
      <c r="Y1783">
        <v>0</v>
      </c>
      <c r="Z1783">
        <v>0</v>
      </c>
      <c r="AA1783">
        <v>62.6</v>
      </c>
      <c r="AB1783">
        <v>54</v>
      </c>
      <c r="AC1783">
        <v>7092</v>
      </c>
      <c r="AD1783">
        <v>8.8667226671940984</v>
      </c>
      <c r="AE1783">
        <f t="shared" si="82"/>
        <v>7091.9999999999991</v>
      </c>
      <c r="AF1783">
        <v>8.9663824561906669</v>
      </c>
      <c r="AG1783">
        <f t="shared" si="83"/>
        <v>7835.2060741832829</v>
      </c>
      <c r="AH1783">
        <v>-9.9659788996568466E-2</v>
      </c>
      <c r="AJ1783">
        <v>7092</v>
      </c>
      <c r="AK1783">
        <v>0</v>
      </c>
      <c r="AL1783">
        <v>1</v>
      </c>
      <c r="AM1783">
        <v>6.84</v>
      </c>
      <c r="AN1783">
        <v>6.88</v>
      </c>
      <c r="AO1783">
        <v>4.29</v>
      </c>
    </row>
    <row r="1784" spans="1:41" x14ac:dyDescent="0.3">
      <c r="A1784">
        <v>2</v>
      </c>
      <c r="B1784">
        <v>1.25</v>
      </c>
      <c r="C1784">
        <f t="shared" si="81"/>
        <v>1.0502930988032313</v>
      </c>
      <c r="D1784" t="s">
        <v>46</v>
      </c>
      <c r="E1784">
        <v>0</v>
      </c>
      <c r="F1784">
        <v>0</v>
      </c>
      <c r="G1784">
        <v>0</v>
      </c>
      <c r="H1784">
        <v>1</v>
      </c>
      <c r="I1784">
        <v>0</v>
      </c>
      <c r="J1784" t="s">
        <v>35</v>
      </c>
      <c r="K1784">
        <v>0</v>
      </c>
      <c r="L1784">
        <v>0</v>
      </c>
      <c r="M1784">
        <v>0</v>
      </c>
      <c r="N1784">
        <v>0</v>
      </c>
      <c r="O1784">
        <v>0</v>
      </c>
      <c r="P1784">
        <v>0</v>
      </c>
      <c r="Q1784">
        <v>1</v>
      </c>
      <c r="R1784" t="s">
        <v>49</v>
      </c>
      <c r="S1784">
        <v>0</v>
      </c>
      <c r="T1784">
        <v>0</v>
      </c>
      <c r="U1784">
        <v>0</v>
      </c>
      <c r="V1784">
        <v>0</v>
      </c>
      <c r="W1784">
        <v>0</v>
      </c>
      <c r="X1784">
        <v>1</v>
      </c>
      <c r="Y1784">
        <v>0</v>
      </c>
      <c r="Z1784">
        <v>0</v>
      </c>
      <c r="AA1784">
        <v>62.2</v>
      </c>
      <c r="AB1784">
        <v>59</v>
      </c>
      <c r="AC1784">
        <v>5396</v>
      </c>
      <c r="AD1784">
        <v>8.5934132173276456</v>
      </c>
      <c r="AE1784">
        <f t="shared" si="82"/>
        <v>5395.9999999999955</v>
      </c>
      <c r="AF1784">
        <v>8.6640876507561018</v>
      </c>
      <c r="AG1784">
        <f t="shared" si="83"/>
        <v>5791.1585801952697</v>
      </c>
      <c r="AH1784">
        <v>-7.067443342845614E-2</v>
      </c>
      <c r="AJ1784">
        <v>5396</v>
      </c>
      <c r="AK1784">
        <v>0</v>
      </c>
      <c r="AL1784">
        <v>1</v>
      </c>
      <c r="AM1784">
        <v>6.88</v>
      </c>
      <c r="AN1784">
        <v>6.86</v>
      </c>
      <c r="AO1784">
        <v>4.2699999999999996</v>
      </c>
    </row>
    <row r="1785" spans="1:41" x14ac:dyDescent="0.3">
      <c r="A1785">
        <v>2</v>
      </c>
      <c r="B1785">
        <v>1.01</v>
      </c>
      <c r="C1785">
        <f t="shared" si="81"/>
        <v>1.0021904733436682</v>
      </c>
      <c r="D1785" t="s">
        <v>52</v>
      </c>
      <c r="E1785">
        <v>0</v>
      </c>
      <c r="F1785">
        <v>0</v>
      </c>
      <c r="G1785">
        <v>0</v>
      </c>
      <c r="H1785">
        <v>0</v>
      </c>
      <c r="I1785">
        <v>1</v>
      </c>
      <c r="J1785" t="s">
        <v>40</v>
      </c>
      <c r="K1785">
        <v>0</v>
      </c>
      <c r="L1785">
        <v>1</v>
      </c>
      <c r="M1785">
        <v>0</v>
      </c>
      <c r="N1785">
        <v>0</v>
      </c>
      <c r="O1785">
        <v>0</v>
      </c>
      <c r="P1785">
        <v>0</v>
      </c>
      <c r="Q1785">
        <v>0</v>
      </c>
      <c r="R1785" t="s">
        <v>36</v>
      </c>
      <c r="S1785">
        <v>0</v>
      </c>
      <c r="T1785">
        <v>0</v>
      </c>
      <c r="U1785">
        <v>1</v>
      </c>
      <c r="V1785">
        <v>0</v>
      </c>
      <c r="W1785">
        <v>0</v>
      </c>
      <c r="X1785">
        <v>0</v>
      </c>
      <c r="Y1785">
        <v>0</v>
      </c>
      <c r="Z1785">
        <v>0</v>
      </c>
      <c r="AA1785">
        <v>63.1</v>
      </c>
      <c r="AB1785">
        <v>57</v>
      </c>
      <c r="AC1785">
        <v>5085</v>
      </c>
      <c r="AD1785">
        <v>8.5340503084826604</v>
      </c>
      <c r="AE1785">
        <f t="shared" si="82"/>
        <v>5085.0000000000009</v>
      </c>
      <c r="AF1785">
        <v>8.5752865016353503</v>
      </c>
      <c r="AG1785">
        <f t="shared" si="83"/>
        <v>5299.0694128111982</v>
      </c>
      <c r="AH1785">
        <v>-4.1236193152689893E-2</v>
      </c>
      <c r="AJ1785">
        <v>5085</v>
      </c>
      <c r="AK1785">
        <v>0</v>
      </c>
      <c r="AL1785">
        <v>1</v>
      </c>
      <c r="AM1785">
        <v>6.33</v>
      </c>
      <c r="AN1785">
        <v>6.44</v>
      </c>
      <c r="AO1785">
        <v>4.03</v>
      </c>
    </row>
    <row r="1786" spans="1:41" x14ac:dyDescent="0.3">
      <c r="A1786">
        <v>2</v>
      </c>
      <c r="B1786">
        <v>1.08</v>
      </c>
      <c r="C1786">
        <f t="shared" si="81"/>
        <v>1.0170677506059698</v>
      </c>
      <c r="D1786" t="s">
        <v>52</v>
      </c>
      <c r="E1786">
        <v>0</v>
      </c>
      <c r="F1786">
        <v>0</v>
      </c>
      <c r="G1786">
        <v>0</v>
      </c>
      <c r="H1786">
        <v>0</v>
      </c>
      <c r="I1786">
        <v>1</v>
      </c>
      <c r="J1786" t="s">
        <v>38</v>
      </c>
      <c r="K1786">
        <v>0</v>
      </c>
      <c r="L1786">
        <v>0</v>
      </c>
      <c r="M1786">
        <v>0</v>
      </c>
      <c r="N1786">
        <v>0</v>
      </c>
      <c r="O1786">
        <v>1</v>
      </c>
      <c r="P1786">
        <v>0</v>
      </c>
      <c r="Q1786">
        <v>0</v>
      </c>
      <c r="R1786" t="s">
        <v>49</v>
      </c>
      <c r="S1786">
        <v>0</v>
      </c>
      <c r="T1786">
        <v>0</v>
      </c>
      <c r="U1786">
        <v>0</v>
      </c>
      <c r="V1786">
        <v>0</v>
      </c>
      <c r="W1786">
        <v>0</v>
      </c>
      <c r="X1786">
        <v>1</v>
      </c>
      <c r="Y1786">
        <v>0</v>
      </c>
      <c r="Z1786">
        <v>0</v>
      </c>
      <c r="AA1786">
        <v>62.9</v>
      </c>
      <c r="AB1786">
        <v>59</v>
      </c>
      <c r="AC1786">
        <v>5515</v>
      </c>
      <c r="AD1786">
        <v>8.6152269316876033</v>
      </c>
      <c r="AE1786">
        <f t="shared" si="82"/>
        <v>5515.0000000000027</v>
      </c>
      <c r="AF1786">
        <v>8.6529542628612557</v>
      </c>
      <c r="AG1786">
        <f t="shared" si="83"/>
        <v>5727.0409508731991</v>
      </c>
      <c r="AH1786">
        <v>-3.7727331173652345E-2</v>
      </c>
      <c r="AJ1786">
        <v>5515</v>
      </c>
      <c r="AK1786">
        <v>0</v>
      </c>
      <c r="AL1786">
        <v>1</v>
      </c>
      <c r="AM1786">
        <v>6.47</v>
      </c>
      <c r="AN1786">
        <v>6.56</v>
      </c>
      <c r="AO1786">
        <v>4.0999999999999996</v>
      </c>
    </row>
    <row r="1787" spans="1:41" x14ac:dyDescent="0.3">
      <c r="A1787">
        <v>2</v>
      </c>
      <c r="B1787">
        <v>1.73</v>
      </c>
      <c r="C1787">
        <f t="shared" si="81"/>
        <v>1.1280967241180349</v>
      </c>
      <c r="D1787" t="s">
        <v>37</v>
      </c>
      <c r="E1787">
        <v>0</v>
      </c>
      <c r="F1787">
        <v>0</v>
      </c>
      <c r="G1787">
        <v>1</v>
      </c>
      <c r="H1787">
        <v>0</v>
      </c>
      <c r="I1787">
        <v>0</v>
      </c>
      <c r="J1787" t="s">
        <v>40</v>
      </c>
      <c r="K1787">
        <v>0</v>
      </c>
      <c r="L1787">
        <v>1</v>
      </c>
      <c r="M1787">
        <v>0</v>
      </c>
      <c r="N1787">
        <v>0</v>
      </c>
      <c r="O1787">
        <v>0</v>
      </c>
      <c r="P1787">
        <v>0</v>
      </c>
      <c r="Q1787">
        <v>0</v>
      </c>
      <c r="R1787" t="s">
        <v>36</v>
      </c>
      <c r="S1787">
        <v>0</v>
      </c>
      <c r="T1787">
        <v>0</v>
      </c>
      <c r="U1787">
        <v>1</v>
      </c>
      <c r="V1787">
        <v>0</v>
      </c>
      <c r="W1787">
        <v>0</v>
      </c>
      <c r="X1787">
        <v>0</v>
      </c>
      <c r="Y1787">
        <v>0</v>
      </c>
      <c r="Z1787">
        <v>0</v>
      </c>
      <c r="AA1787">
        <v>61.9</v>
      </c>
      <c r="AB1787">
        <v>57</v>
      </c>
      <c r="AC1787">
        <v>15842</v>
      </c>
      <c r="AD1787">
        <v>9.6704199200242247</v>
      </c>
      <c r="AE1787">
        <f t="shared" si="82"/>
        <v>15841.999999999995</v>
      </c>
      <c r="AF1787">
        <v>9.6626100849343199</v>
      </c>
      <c r="AG1787">
        <f t="shared" si="83"/>
        <v>15718.758466941081</v>
      </c>
      <c r="AH1787">
        <v>7.8098350899047375E-3</v>
      </c>
      <c r="AJ1787">
        <v>15842</v>
      </c>
      <c r="AK1787">
        <v>0</v>
      </c>
      <c r="AL1787">
        <v>1</v>
      </c>
      <c r="AM1787">
        <v>7.74</v>
      </c>
      <c r="AN1787">
        <v>7.66</v>
      </c>
      <c r="AO1787">
        <v>4.7699999999999996</v>
      </c>
    </row>
    <row r="1788" spans="1:41" x14ac:dyDescent="0.3">
      <c r="A1788">
        <v>2</v>
      </c>
      <c r="B1788">
        <v>1.7</v>
      </c>
      <c r="C1788">
        <f t="shared" si="81"/>
        <v>1.1237655591061944</v>
      </c>
      <c r="D1788" t="s">
        <v>52</v>
      </c>
      <c r="E1788">
        <v>0</v>
      </c>
      <c r="F1788">
        <v>0</v>
      </c>
      <c r="G1788">
        <v>0</v>
      </c>
      <c r="H1788">
        <v>0</v>
      </c>
      <c r="I1788">
        <v>1</v>
      </c>
      <c r="J1788" t="s">
        <v>44</v>
      </c>
      <c r="K1788">
        <v>0</v>
      </c>
      <c r="L1788">
        <v>0</v>
      </c>
      <c r="M1788">
        <v>0</v>
      </c>
      <c r="N1788">
        <v>0</v>
      </c>
      <c r="O1788">
        <v>0</v>
      </c>
      <c r="P1788">
        <v>1</v>
      </c>
      <c r="Q1788">
        <v>0</v>
      </c>
      <c r="R1788" t="s">
        <v>36</v>
      </c>
      <c r="S1788">
        <v>0</v>
      </c>
      <c r="T1788">
        <v>0</v>
      </c>
      <c r="U1788">
        <v>1</v>
      </c>
      <c r="V1788">
        <v>0</v>
      </c>
      <c r="W1788">
        <v>0</v>
      </c>
      <c r="X1788">
        <v>0</v>
      </c>
      <c r="Y1788">
        <v>0</v>
      </c>
      <c r="Z1788">
        <v>0</v>
      </c>
      <c r="AA1788">
        <v>61.9</v>
      </c>
      <c r="AB1788">
        <v>62</v>
      </c>
      <c r="AC1788">
        <v>10680</v>
      </c>
      <c r="AD1788">
        <v>9.2761281125141863</v>
      </c>
      <c r="AE1788">
        <f t="shared" si="82"/>
        <v>10680.000000000005</v>
      </c>
      <c r="AF1788">
        <v>9.3459503247551545</v>
      </c>
      <c r="AG1788">
        <f t="shared" si="83"/>
        <v>11452.351106949614</v>
      </c>
      <c r="AH1788">
        <v>-6.9822212240968184E-2</v>
      </c>
      <c r="AJ1788">
        <v>10680</v>
      </c>
      <c r="AK1788">
        <v>0</v>
      </c>
      <c r="AL1788">
        <v>1</v>
      </c>
      <c r="AM1788">
        <v>7.52</v>
      </c>
      <c r="AN1788">
        <v>7.58</v>
      </c>
      <c r="AO1788">
        <v>4.67</v>
      </c>
    </row>
    <row r="1789" spans="1:41" x14ac:dyDescent="0.3">
      <c r="A1789">
        <v>2</v>
      </c>
      <c r="B1789">
        <v>1.05</v>
      </c>
      <c r="C1789">
        <f t="shared" si="81"/>
        <v>1.010786718750355</v>
      </c>
      <c r="D1789" t="s">
        <v>46</v>
      </c>
      <c r="E1789">
        <v>0</v>
      </c>
      <c r="F1789">
        <v>0</v>
      </c>
      <c r="G1789">
        <v>0</v>
      </c>
      <c r="H1789">
        <v>1</v>
      </c>
      <c r="I1789">
        <v>0</v>
      </c>
      <c r="J1789" t="s">
        <v>47</v>
      </c>
      <c r="K1789">
        <v>0</v>
      </c>
      <c r="L1789">
        <v>0</v>
      </c>
      <c r="M1789">
        <v>0</v>
      </c>
      <c r="N1789">
        <v>1</v>
      </c>
      <c r="O1789">
        <v>0</v>
      </c>
      <c r="P1789">
        <v>0</v>
      </c>
      <c r="Q1789">
        <v>0</v>
      </c>
      <c r="R1789" t="s">
        <v>36</v>
      </c>
      <c r="S1789">
        <v>0</v>
      </c>
      <c r="T1789">
        <v>0</v>
      </c>
      <c r="U1789">
        <v>1</v>
      </c>
      <c r="V1789">
        <v>0</v>
      </c>
      <c r="W1789">
        <v>0</v>
      </c>
      <c r="X1789">
        <v>0</v>
      </c>
      <c r="Y1789">
        <v>0</v>
      </c>
      <c r="Z1789">
        <v>0</v>
      </c>
      <c r="AA1789">
        <v>60.3</v>
      </c>
      <c r="AB1789">
        <v>57</v>
      </c>
      <c r="AC1789">
        <v>4974</v>
      </c>
      <c r="AD1789">
        <v>8.5119796243633505</v>
      </c>
      <c r="AE1789">
        <f t="shared" si="82"/>
        <v>4974.0000000000027</v>
      </c>
      <c r="AF1789">
        <v>8.4976604424464206</v>
      </c>
      <c r="AG1789">
        <f t="shared" si="83"/>
        <v>4903.2838958176208</v>
      </c>
      <c r="AH1789">
        <v>1.4319181916929935E-2</v>
      </c>
      <c r="AJ1789">
        <v>4974</v>
      </c>
      <c r="AK1789">
        <v>0</v>
      </c>
      <c r="AL1789">
        <v>1</v>
      </c>
      <c r="AM1789">
        <v>6.64</v>
      </c>
      <c r="AN1789">
        <v>6.59</v>
      </c>
      <c r="AO1789">
        <v>3.99</v>
      </c>
    </row>
    <row r="1790" spans="1:41" x14ac:dyDescent="0.3">
      <c r="A1790">
        <v>2</v>
      </c>
      <c r="B1790">
        <v>1.3</v>
      </c>
      <c r="C1790">
        <f t="shared" si="81"/>
        <v>1.0593906684519199</v>
      </c>
      <c r="D1790" t="s">
        <v>46</v>
      </c>
      <c r="E1790">
        <v>0</v>
      </c>
      <c r="F1790">
        <v>0</v>
      </c>
      <c r="G1790">
        <v>0</v>
      </c>
      <c r="H1790">
        <v>1</v>
      </c>
      <c r="I1790">
        <v>0</v>
      </c>
      <c r="J1790" t="s">
        <v>38</v>
      </c>
      <c r="K1790">
        <v>0</v>
      </c>
      <c r="L1790">
        <v>0</v>
      </c>
      <c r="M1790">
        <v>0</v>
      </c>
      <c r="N1790">
        <v>0</v>
      </c>
      <c r="O1790">
        <v>1</v>
      </c>
      <c r="P1790">
        <v>0</v>
      </c>
      <c r="Q1790">
        <v>0</v>
      </c>
      <c r="R1790" t="s">
        <v>41</v>
      </c>
      <c r="S1790">
        <v>0</v>
      </c>
      <c r="T1790">
        <v>0</v>
      </c>
      <c r="U1790">
        <v>0</v>
      </c>
      <c r="V1790">
        <v>0</v>
      </c>
      <c r="W1790">
        <v>1</v>
      </c>
      <c r="X1790">
        <v>0</v>
      </c>
      <c r="Y1790">
        <v>0</v>
      </c>
      <c r="Z1790">
        <v>0</v>
      </c>
      <c r="AA1790">
        <v>61.5</v>
      </c>
      <c r="AB1790">
        <v>58</v>
      </c>
      <c r="AC1790">
        <v>7714</v>
      </c>
      <c r="AD1790">
        <v>8.9507921387681737</v>
      </c>
      <c r="AE1790">
        <f t="shared" si="82"/>
        <v>7714.0000000000045</v>
      </c>
      <c r="AF1790">
        <v>9.1093283774450899</v>
      </c>
      <c r="AG1790">
        <f t="shared" si="83"/>
        <v>9039.2219069801886</v>
      </c>
      <c r="AH1790">
        <v>-0.15853623867691624</v>
      </c>
      <c r="AJ1790">
        <v>7714</v>
      </c>
      <c r="AK1790">
        <v>0</v>
      </c>
      <c r="AL1790">
        <v>1</v>
      </c>
      <c r="AM1790">
        <v>6.96</v>
      </c>
      <c r="AN1790">
        <v>6.98</v>
      </c>
      <c r="AO1790">
        <v>4.29</v>
      </c>
    </row>
    <row r="1791" spans="1:41" x14ac:dyDescent="0.3">
      <c r="A1791">
        <v>2</v>
      </c>
      <c r="B1791">
        <v>1.51</v>
      </c>
      <c r="C1791">
        <f t="shared" si="81"/>
        <v>1.0948560705584958</v>
      </c>
      <c r="D1791" t="s">
        <v>42</v>
      </c>
      <c r="E1791">
        <v>1</v>
      </c>
      <c r="F1791">
        <v>0</v>
      </c>
      <c r="G1791">
        <v>0</v>
      </c>
      <c r="H1791">
        <v>0</v>
      </c>
      <c r="I1791">
        <v>0</v>
      </c>
      <c r="J1791" t="s">
        <v>48</v>
      </c>
      <c r="K1791">
        <v>0</v>
      </c>
      <c r="L1791">
        <v>0</v>
      </c>
      <c r="M1791">
        <v>1</v>
      </c>
      <c r="N1791">
        <v>0</v>
      </c>
      <c r="O1791">
        <v>0</v>
      </c>
      <c r="P1791">
        <v>0</v>
      </c>
      <c r="Q1791">
        <v>0</v>
      </c>
      <c r="R1791" t="s">
        <v>53</v>
      </c>
      <c r="S1791">
        <v>1</v>
      </c>
      <c r="T1791">
        <v>0</v>
      </c>
      <c r="U1791">
        <v>0</v>
      </c>
      <c r="V1791">
        <v>0</v>
      </c>
      <c r="W1791">
        <v>0</v>
      </c>
      <c r="X1791">
        <v>0</v>
      </c>
      <c r="Y1791">
        <v>0</v>
      </c>
      <c r="Z1791">
        <v>0</v>
      </c>
      <c r="AA1791">
        <v>67.8</v>
      </c>
      <c r="AB1791">
        <v>59</v>
      </c>
      <c r="AC1791">
        <v>3734</v>
      </c>
      <c r="AD1791">
        <v>8.2252353241016678</v>
      </c>
      <c r="AE1791">
        <f t="shared" si="82"/>
        <v>3733.9999999999995</v>
      </c>
      <c r="AF1791">
        <v>8.5837601118195028</v>
      </c>
      <c r="AG1791">
        <f t="shared" si="83"/>
        <v>5344.1624419153741</v>
      </c>
      <c r="AH1791">
        <v>-0.35852478771783503</v>
      </c>
      <c r="AJ1791">
        <v>3734</v>
      </c>
      <c r="AK1791">
        <v>0</v>
      </c>
      <c r="AL1791">
        <v>1</v>
      </c>
      <c r="AM1791">
        <v>7.09</v>
      </c>
      <c r="AN1791">
        <v>7</v>
      </c>
      <c r="AO1791">
        <v>4.78</v>
      </c>
    </row>
    <row r="1792" spans="1:41" x14ac:dyDescent="0.3">
      <c r="A1792">
        <v>2</v>
      </c>
      <c r="B1792">
        <v>1.03</v>
      </c>
      <c r="C1792">
        <f t="shared" si="81"/>
        <v>1.0065211513317971</v>
      </c>
      <c r="D1792" t="s">
        <v>52</v>
      </c>
      <c r="E1792">
        <v>0</v>
      </c>
      <c r="F1792">
        <v>0</v>
      </c>
      <c r="G1792">
        <v>0</v>
      </c>
      <c r="H1792">
        <v>0</v>
      </c>
      <c r="I1792">
        <v>1</v>
      </c>
      <c r="J1792" t="s">
        <v>51</v>
      </c>
      <c r="K1792">
        <v>1</v>
      </c>
      <c r="L1792">
        <v>0</v>
      </c>
      <c r="M1792">
        <v>0</v>
      </c>
      <c r="N1792">
        <v>0</v>
      </c>
      <c r="O1792">
        <v>0</v>
      </c>
      <c r="P1792">
        <v>0</v>
      </c>
      <c r="Q1792">
        <v>0</v>
      </c>
      <c r="R1792" t="s">
        <v>45</v>
      </c>
      <c r="S1792">
        <v>0</v>
      </c>
      <c r="T1792">
        <v>0</v>
      </c>
      <c r="U1792">
        <v>0</v>
      </c>
      <c r="V1792">
        <v>1</v>
      </c>
      <c r="W1792">
        <v>0</v>
      </c>
      <c r="X1792">
        <v>0</v>
      </c>
      <c r="Y1792">
        <v>0</v>
      </c>
      <c r="Z1792">
        <v>0</v>
      </c>
      <c r="AA1792">
        <v>62.8</v>
      </c>
      <c r="AB1792">
        <v>56</v>
      </c>
      <c r="AC1792">
        <v>4679</v>
      </c>
      <c r="AD1792">
        <v>8.450839690866216</v>
      </c>
      <c r="AE1792">
        <f t="shared" si="82"/>
        <v>4678.9999999999991</v>
      </c>
      <c r="AF1792">
        <v>8.4364288185468261</v>
      </c>
      <c r="AG1792">
        <f t="shared" si="83"/>
        <v>4612.0550545007227</v>
      </c>
      <c r="AH1792">
        <v>1.4410872319389867E-2</v>
      </c>
      <c r="AJ1792">
        <v>4679</v>
      </c>
      <c r="AK1792">
        <v>0</v>
      </c>
      <c r="AL1792">
        <v>1</v>
      </c>
      <c r="AM1792">
        <v>6.43</v>
      </c>
      <c r="AN1792">
        <v>6.46</v>
      </c>
      <c r="AO1792">
        <v>4.05</v>
      </c>
    </row>
    <row r="1793" spans="1:41" x14ac:dyDescent="0.3">
      <c r="A1793">
        <v>2</v>
      </c>
      <c r="B1793">
        <v>1.01</v>
      </c>
      <c r="C1793">
        <f t="shared" si="81"/>
        <v>1.0021904733436682</v>
      </c>
      <c r="D1793" t="s">
        <v>52</v>
      </c>
      <c r="E1793">
        <v>0</v>
      </c>
      <c r="F1793">
        <v>0</v>
      </c>
      <c r="G1793">
        <v>0</v>
      </c>
      <c r="H1793">
        <v>0</v>
      </c>
      <c r="I1793">
        <v>1</v>
      </c>
      <c r="J1793" t="s">
        <v>47</v>
      </c>
      <c r="K1793">
        <v>0</v>
      </c>
      <c r="L1793">
        <v>0</v>
      </c>
      <c r="M1793">
        <v>0</v>
      </c>
      <c r="N1793">
        <v>1</v>
      </c>
      <c r="O1793">
        <v>0</v>
      </c>
      <c r="P1793">
        <v>0</v>
      </c>
      <c r="Q1793">
        <v>0</v>
      </c>
      <c r="R1793" t="s">
        <v>36</v>
      </c>
      <c r="S1793">
        <v>0</v>
      </c>
      <c r="T1793">
        <v>0</v>
      </c>
      <c r="U1793">
        <v>1</v>
      </c>
      <c r="V1793">
        <v>0</v>
      </c>
      <c r="W1793">
        <v>0</v>
      </c>
      <c r="X1793">
        <v>0</v>
      </c>
      <c r="Y1793">
        <v>0</v>
      </c>
      <c r="Z1793">
        <v>0</v>
      </c>
      <c r="AA1793">
        <v>63.2</v>
      </c>
      <c r="AB1793">
        <v>59</v>
      </c>
      <c r="AC1793">
        <v>5113</v>
      </c>
      <c r="AD1793">
        <v>8.5395415950799993</v>
      </c>
      <c r="AE1793">
        <f t="shared" si="82"/>
        <v>5113</v>
      </c>
      <c r="AF1793">
        <v>8.449037340878073</v>
      </c>
      <c r="AG1793">
        <f t="shared" si="83"/>
        <v>4670.5743996267001</v>
      </c>
      <c r="AH1793">
        <v>9.0504254201926315E-2</v>
      </c>
      <c r="AJ1793">
        <v>5113</v>
      </c>
      <c r="AK1793">
        <v>0</v>
      </c>
      <c r="AL1793">
        <v>1</v>
      </c>
      <c r="AM1793">
        <v>6.36</v>
      </c>
      <c r="AN1793">
        <v>6.32</v>
      </c>
      <c r="AO1793">
        <v>4.01</v>
      </c>
    </row>
    <row r="1794" spans="1:41" x14ac:dyDescent="0.3">
      <c r="A1794">
        <v>2</v>
      </c>
      <c r="B1794">
        <v>1.87</v>
      </c>
      <c r="C1794">
        <f t="shared" si="81"/>
        <v>1.1475667841425714</v>
      </c>
      <c r="D1794" t="s">
        <v>37</v>
      </c>
      <c r="E1794">
        <v>0</v>
      </c>
      <c r="F1794">
        <v>0</v>
      </c>
      <c r="G1794">
        <v>1</v>
      </c>
      <c r="H1794">
        <v>0</v>
      </c>
      <c r="I1794">
        <v>0</v>
      </c>
      <c r="J1794" t="s">
        <v>35</v>
      </c>
      <c r="K1794">
        <v>0</v>
      </c>
      <c r="L1794">
        <v>0</v>
      </c>
      <c r="M1794">
        <v>0</v>
      </c>
      <c r="N1794">
        <v>0</v>
      </c>
      <c r="O1794">
        <v>0</v>
      </c>
      <c r="P1794">
        <v>0</v>
      </c>
      <c r="Q1794">
        <v>1</v>
      </c>
      <c r="R1794" t="s">
        <v>36</v>
      </c>
      <c r="S1794">
        <v>0</v>
      </c>
      <c r="T1794">
        <v>0</v>
      </c>
      <c r="U1794">
        <v>1</v>
      </c>
      <c r="V1794">
        <v>0</v>
      </c>
      <c r="W1794">
        <v>0</v>
      </c>
      <c r="X1794">
        <v>0</v>
      </c>
      <c r="Y1794">
        <v>0</v>
      </c>
      <c r="Z1794">
        <v>0</v>
      </c>
      <c r="AA1794">
        <v>62.3</v>
      </c>
      <c r="AB1794">
        <v>57</v>
      </c>
      <c r="AC1794">
        <v>9955</v>
      </c>
      <c r="AD1794">
        <v>9.2058302164982972</v>
      </c>
      <c r="AE1794">
        <f t="shared" si="82"/>
        <v>9955.0000000000055</v>
      </c>
      <c r="AF1794">
        <v>9.4076639228331942</v>
      </c>
      <c r="AG1794">
        <f t="shared" si="83"/>
        <v>12181.381065806374</v>
      </c>
      <c r="AH1794">
        <v>-0.20183370633489695</v>
      </c>
      <c r="AJ1794">
        <v>9955</v>
      </c>
      <c r="AK1794">
        <v>0</v>
      </c>
      <c r="AL1794">
        <v>1</v>
      </c>
      <c r="AM1794">
        <v>7.82</v>
      </c>
      <c r="AN1794">
        <v>7.88</v>
      </c>
      <c r="AO1794">
        <v>4.8899999999999997</v>
      </c>
    </row>
    <row r="1795" spans="1:41" x14ac:dyDescent="0.3">
      <c r="A1795">
        <v>2</v>
      </c>
      <c r="B1795">
        <v>1.31</v>
      </c>
      <c r="C1795">
        <f t="shared" ref="C1795:C1858" si="84">(B1795^0.2199)</f>
        <v>1.0611773162346796</v>
      </c>
      <c r="D1795" t="s">
        <v>34</v>
      </c>
      <c r="E1795">
        <v>0</v>
      </c>
      <c r="F1795">
        <v>1</v>
      </c>
      <c r="G1795">
        <v>0</v>
      </c>
      <c r="H1795">
        <v>0</v>
      </c>
      <c r="I1795">
        <v>0</v>
      </c>
      <c r="J1795" t="s">
        <v>47</v>
      </c>
      <c r="K1795">
        <v>0</v>
      </c>
      <c r="L1795">
        <v>0</v>
      </c>
      <c r="M1795">
        <v>0</v>
      </c>
      <c r="N1795">
        <v>1</v>
      </c>
      <c r="O1795">
        <v>0</v>
      </c>
      <c r="P1795">
        <v>0</v>
      </c>
      <c r="Q1795">
        <v>0</v>
      </c>
      <c r="R1795" t="s">
        <v>36</v>
      </c>
      <c r="S1795">
        <v>0</v>
      </c>
      <c r="T1795">
        <v>0</v>
      </c>
      <c r="U1795">
        <v>1</v>
      </c>
      <c r="V1795">
        <v>0</v>
      </c>
      <c r="W1795">
        <v>0</v>
      </c>
      <c r="X1795">
        <v>0</v>
      </c>
      <c r="Y1795">
        <v>0</v>
      </c>
      <c r="Z1795">
        <v>0</v>
      </c>
      <c r="AA1795">
        <v>63.4</v>
      </c>
      <c r="AB1795">
        <v>56.5</v>
      </c>
      <c r="AC1795">
        <v>7147</v>
      </c>
      <c r="AD1795">
        <v>8.8744479672199788</v>
      </c>
      <c r="AE1795">
        <f t="shared" ref="AE1795:AE1858" si="85">EXP(AD1795)</f>
        <v>7146.9999999999991</v>
      </c>
      <c r="AF1795">
        <v>8.9406437969849115</v>
      </c>
      <c r="AG1795">
        <f t="shared" ref="AG1795:AG1858" si="86">EXP(AF1795)</f>
        <v>7636.1115791106931</v>
      </c>
      <c r="AH1795">
        <v>-6.6195829764932768E-2</v>
      </c>
      <c r="AJ1795">
        <v>7147</v>
      </c>
      <c r="AK1795">
        <v>0</v>
      </c>
      <c r="AL1795">
        <v>1</v>
      </c>
      <c r="AM1795">
        <v>6.87</v>
      </c>
      <c r="AN1795">
        <v>6.97</v>
      </c>
      <c r="AO1795">
        <v>4.4000000000000004</v>
      </c>
    </row>
    <row r="1796" spans="1:41" x14ac:dyDescent="0.3">
      <c r="A1796">
        <v>2</v>
      </c>
      <c r="B1796">
        <v>1.23</v>
      </c>
      <c r="C1796">
        <f t="shared" si="84"/>
        <v>1.0465744642047201</v>
      </c>
      <c r="D1796" t="s">
        <v>52</v>
      </c>
      <c r="E1796">
        <v>0</v>
      </c>
      <c r="F1796">
        <v>0</v>
      </c>
      <c r="G1796">
        <v>0</v>
      </c>
      <c r="H1796">
        <v>0</v>
      </c>
      <c r="I1796">
        <v>1</v>
      </c>
      <c r="J1796" t="s">
        <v>51</v>
      </c>
      <c r="K1796">
        <v>1</v>
      </c>
      <c r="L1796">
        <v>0</v>
      </c>
      <c r="M1796">
        <v>0</v>
      </c>
      <c r="N1796">
        <v>0</v>
      </c>
      <c r="O1796">
        <v>0</v>
      </c>
      <c r="P1796">
        <v>0</v>
      </c>
      <c r="Q1796">
        <v>0</v>
      </c>
      <c r="R1796" t="s">
        <v>36</v>
      </c>
      <c r="S1796">
        <v>0</v>
      </c>
      <c r="T1796">
        <v>0</v>
      </c>
      <c r="U1796">
        <v>1</v>
      </c>
      <c r="V1796">
        <v>0</v>
      </c>
      <c r="W1796">
        <v>0</v>
      </c>
      <c r="X1796">
        <v>0</v>
      </c>
      <c r="Y1796">
        <v>0</v>
      </c>
      <c r="Z1796">
        <v>0</v>
      </c>
      <c r="AA1796">
        <v>62.3</v>
      </c>
      <c r="AB1796">
        <v>57</v>
      </c>
      <c r="AC1796">
        <v>8079</v>
      </c>
      <c r="AD1796">
        <v>8.9970233814797087</v>
      </c>
      <c r="AE1796">
        <f t="shared" si="85"/>
        <v>8079.0000000000009</v>
      </c>
      <c r="AF1796">
        <v>9.0025209154483044</v>
      </c>
      <c r="AG1796">
        <f t="shared" si="86"/>
        <v>8123.5368862855339</v>
      </c>
      <c r="AH1796">
        <v>-5.497533968595647E-3</v>
      </c>
      <c r="AJ1796">
        <v>8079</v>
      </c>
      <c r="AK1796">
        <v>0</v>
      </c>
      <c r="AL1796">
        <v>1</v>
      </c>
      <c r="AM1796">
        <v>6.8</v>
      </c>
      <c r="AN1796">
        <v>6.87</v>
      </c>
      <c r="AO1796">
        <v>4.26</v>
      </c>
    </row>
    <row r="1797" spans="1:41" x14ac:dyDescent="0.3">
      <c r="A1797">
        <v>2</v>
      </c>
      <c r="B1797">
        <v>1.01</v>
      </c>
      <c r="C1797">
        <f t="shared" si="84"/>
        <v>1.0021904733436682</v>
      </c>
      <c r="D1797" t="s">
        <v>34</v>
      </c>
      <c r="E1797">
        <v>0</v>
      </c>
      <c r="F1797">
        <v>1</v>
      </c>
      <c r="G1797">
        <v>0</v>
      </c>
      <c r="H1797">
        <v>0</v>
      </c>
      <c r="I1797">
        <v>0</v>
      </c>
      <c r="J1797" t="s">
        <v>48</v>
      </c>
      <c r="K1797">
        <v>0</v>
      </c>
      <c r="L1797">
        <v>0</v>
      </c>
      <c r="M1797">
        <v>1</v>
      </c>
      <c r="N1797">
        <v>0</v>
      </c>
      <c r="O1797">
        <v>0</v>
      </c>
      <c r="P1797">
        <v>0</v>
      </c>
      <c r="Q1797">
        <v>0</v>
      </c>
      <c r="R1797" t="s">
        <v>49</v>
      </c>
      <c r="S1797">
        <v>0</v>
      </c>
      <c r="T1797">
        <v>0</v>
      </c>
      <c r="U1797">
        <v>0</v>
      </c>
      <c r="V1797">
        <v>0</v>
      </c>
      <c r="W1797">
        <v>0</v>
      </c>
      <c r="X1797">
        <v>1</v>
      </c>
      <c r="Y1797">
        <v>0</v>
      </c>
      <c r="Z1797">
        <v>0</v>
      </c>
      <c r="AA1797">
        <v>63.9</v>
      </c>
      <c r="AB1797">
        <v>58</v>
      </c>
      <c r="AC1797">
        <v>6446</v>
      </c>
      <c r="AD1797">
        <v>8.7712150623753828</v>
      </c>
      <c r="AE1797">
        <f t="shared" si="85"/>
        <v>6445.9999999999982</v>
      </c>
      <c r="AF1797">
        <v>8.5712455423811722</v>
      </c>
      <c r="AG1797">
        <f t="shared" si="86"/>
        <v>5277.6992961942242</v>
      </c>
      <c r="AH1797">
        <v>0.19996951999421064</v>
      </c>
      <c r="AJ1797">
        <v>6446</v>
      </c>
      <c r="AK1797">
        <v>0</v>
      </c>
      <c r="AL1797">
        <v>1</v>
      </c>
      <c r="AM1797">
        <v>6.39</v>
      </c>
      <c r="AN1797">
        <v>6.32</v>
      </c>
      <c r="AO1797">
        <v>4.0599999999999996</v>
      </c>
    </row>
    <row r="1798" spans="1:41" x14ac:dyDescent="0.3">
      <c r="A1798">
        <v>2</v>
      </c>
      <c r="B1798">
        <v>1.26</v>
      </c>
      <c r="C1798">
        <f t="shared" si="84"/>
        <v>1.0521350361527664</v>
      </c>
      <c r="D1798" t="s">
        <v>46</v>
      </c>
      <c r="E1798">
        <v>0</v>
      </c>
      <c r="F1798">
        <v>0</v>
      </c>
      <c r="G1798">
        <v>0</v>
      </c>
      <c r="H1798">
        <v>1</v>
      </c>
      <c r="I1798">
        <v>0</v>
      </c>
      <c r="J1798" t="s">
        <v>47</v>
      </c>
      <c r="K1798">
        <v>0</v>
      </c>
      <c r="L1798">
        <v>0</v>
      </c>
      <c r="M1798">
        <v>0</v>
      </c>
      <c r="N1798">
        <v>1</v>
      </c>
      <c r="O1798">
        <v>0</v>
      </c>
      <c r="P1798">
        <v>0</v>
      </c>
      <c r="Q1798">
        <v>0</v>
      </c>
      <c r="R1798" t="s">
        <v>49</v>
      </c>
      <c r="S1798">
        <v>0</v>
      </c>
      <c r="T1798">
        <v>0</v>
      </c>
      <c r="U1798">
        <v>0</v>
      </c>
      <c r="V1798">
        <v>0</v>
      </c>
      <c r="W1798">
        <v>0</v>
      </c>
      <c r="X1798">
        <v>1</v>
      </c>
      <c r="Y1798">
        <v>0</v>
      </c>
      <c r="Z1798">
        <v>0</v>
      </c>
      <c r="AA1798">
        <v>60.1</v>
      </c>
      <c r="AB1798">
        <v>61</v>
      </c>
      <c r="AC1798">
        <v>8113</v>
      </c>
      <c r="AD1798">
        <v>9.0012229923950642</v>
      </c>
      <c r="AE1798">
        <f t="shared" si="85"/>
        <v>8112.9999999999936</v>
      </c>
      <c r="AF1798">
        <v>9.018253154913074</v>
      </c>
      <c r="AG1798">
        <f t="shared" si="86"/>
        <v>8252.3489078933653</v>
      </c>
      <c r="AH1798">
        <v>-1.7030162518009817E-2</v>
      </c>
      <c r="AJ1798">
        <v>8113</v>
      </c>
      <c r="AK1798">
        <v>0</v>
      </c>
      <c r="AL1798">
        <v>1</v>
      </c>
      <c r="AM1798">
        <v>7.04</v>
      </c>
      <c r="AN1798">
        <v>6.97</v>
      </c>
      <c r="AO1798">
        <v>4.21</v>
      </c>
    </row>
    <row r="1799" spans="1:41" x14ac:dyDescent="0.3">
      <c r="A1799">
        <v>2</v>
      </c>
      <c r="B1799">
        <v>1.1599999999999999</v>
      </c>
      <c r="C1799">
        <f t="shared" si="84"/>
        <v>1.0331760061571806</v>
      </c>
      <c r="D1799" t="s">
        <v>46</v>
      </c>
      <c r="E1799">
        <v>0</v>
      </c>
      <c r="F1799">
        <v>0</v>
      </c>
      <c r="G1799">
        <v>0</v>
      </c>
      <c r="H1799">
        <v>1</v>
      </c>
      <c r="I1799">
        <v>0</v>
      </c>
      <c r="J1799" t="s">
        <v>47</v>
      </c>
      <c r="K1799">
        <v>0</v>
      </c>
      <c r="L1799">
        <v>0</v>
      </c>
      <c r="M1799">
        <v>0</v>
      </c>
      <c r="N1799">
        <v>1</v>
      </c>
      <c r="O1799">
        <v>0</v>
      </c>
      <c r="P1799">
        <v>0</v>
      </c>
      <c r="Q1799">
        <v>0</v>
      </c>
      <c r="R1799" t="s">
        <v>45</v>
      </c>
      <c r="S1799">
        <v>0</v>
      </c>
      <c r="T1799">
        <v>0</v>
      </c>
      <c r="U1799">
        <v>0</v>
      </c>
      <c r="V1799">
        <v>1</v>
      </c>
      <c r="W1799">
        <v>0</v>
      </c>
      <c r="X1799">
        <v>0</v>
      </c>
      <c r="Y1799">
        <v>0</v>
      </c>
      <c r="Z1799">
        <v>0</v>
      </c>
      <c r="AA1799">
        <v>62.6</v>
      </c>
      <c r="AB1799">
        <v>58</v>
      </c>
      <c r="AC1799">
        <v>4969</v>
      </c>
      <c r="AD1799">
        <v>8.5109738916023208</v>
      </c>
      <c r="AE1799">
        <f t="shared" si="85"/>
        <v>4969.0000000000009</v>
      </c>
      <c r="AF1799">
        <v>8.5319208444431052</v>
      </c>
      <c r="AG1799">
        <f t="shared" si="86"/>
        <v>5074.183196443465</v>
      </c>
      <c r="AH1799">
        <v>-2.0946952840784405E-2</v>
      </c>
      <c r="AJ1799">
        <v>4969</v>
      </c>
      <c r="AK1799">
        <v>0</v>
      </c>
      <c r="AL1799">
        <v>1</v>
      </c>
      <c r="AM1799">
        <v>6.72</v>
      </c>
      <c r="AN1799">
        <v>6.66</v>
      </c>
      <c r="AO1799">
        <v>4.1900000000000004</v>
      </c>
    </row>
    <row r="1800" spans="1:41" x14ac:dyDescent="0.3">
      <c r="A1800">
        <v>2</v>
      </c>
      <c r="B1800">
        <v>1.1399999999999999</v>
      </c>
      <c r="C1800">
        <f t="shared" si="84"/>
        <v>1.0292322283358535</v>
      </c>
      <c r="D1800" t="s">
        <v>46</v>
      </c>
      <c r="E1800">
        <v>0</v>
      </c>
      <c r="F1800">
        <v>0</v>
      </c>
      <c r="G1800">
        <v>0</v>
      </c>
      <c r="H1800">
        <v>1</v>
      </c>
      <c r="I1800">
        <v>0</v>
      </c>
      <c r="J1800" t="s">
        <v>35</v>
      </c>
      <c r="K1800">
        <v>0</v>
      </c>
      <c r="L1800">
        <v>0</v>
      </c>
      <c r="M1800">
        <v>0</v>
      </c>
      <c r="N1800">
        <v>0</v>
      </c>
      <c r="O1800">
        <v>0</v>
      </c>
      <c r="P1800">
        <v>0</v>
      </c>
      <c r="Q1800">
        <v>1</v>
      </c>
      <c r="R1800" t="s">
        <v>36</v>
      </c>
      <c r="S1800">
        <v>0</v>
      </c>
      <c r="T1800">
        <v>0</v>
      </c>
      <c r="U1800">
        <v>1</v>
      </c>
      <c r="V1800">
        <v>0</v>
      </c>
      <c r="W1800">
        <v>0</v>
      </c>
      <c r="X1800">
        <v>0</v>
      </c>
      <c r="Y1800">
        <v>0</v>
      </c>
      <c r="Z1800">
        <v>0</v>
      </c>
      <c r="AA1800">
        <v>62.4</v>
      </c>
      <c r="AB1800">
        <v>59</v>
      </c>
      <c r="AC1800">
        <v>3792</v>
      </c>
      <c r="AD1800">
        <v>8.2406488633749131</v>
      </c>
      <c r="AE1800">
        <f t="shared" si="85"/>
        <v>3792.0000000000027</v>
      </c>
      <c r="AF1800">
        <v>8.3144047748623571</v>
      </c>
      <c r="AG1800">
        <f t="shared" si="86"/>
        <v>4082.2548533080117</v>
      </c>
      <c r="AH1800">
        <v>-7.3755911487443981E-2</v>
      </c>
      <c r="AJ1800">
        <v>3792</v>
      </c>
      <c r="AK1800">
        <v>0</v>
      </c>
      <c r="AL1800">
        <v>1</v>
      </c>
      <c r="AM1800">
        <v>6.7</v>
      </c>
      <c r="AN1800">
        <v>6.62</v>
      </c>
      <c r="AO1800">
        <v>4.16</v>
      </c>
    </row>
    <row r="1801" spans="1:41" x14ac:dyDescent="0.3">
      <c r="A1801">
        <v>2</v>
      </c>
      <c r="B1801">
        <v>1.01</v>
      </c>
      <c r="C1801">
        <f t="shared" si="84"/>
        <v>1.0021904733436682</v>
      </c>
      <c r="D1801" t="s">
        <v>34</v>
      </c>
      <c r="E1801">
        <v>0</v>
      </c>
      <c r="F1801">
        <v>1</v>
      </c>
      <c r="G1801">
        <v>0</v>
      </c>
      <c r="H1801">
        <v>0</v>
      </c>
      <c r="I1801">
        <v>0</v>
      </c>
      <c r="J1801" t="s">
        <v>44</v>
      </c>
      <c r="K1801">
        <v>0</v>
      </c>
      <c r="L1801">
        <v>0</v>
      </c>
      <c r="M1801">
        <v>0</v>
      </c>
      <c r="N1801">
        <v>0</v>
      </c>
      <c r="O1801">
        <v>0</v>
      </c>
      <c r="P1801">
        <v>1</v>
      </c>
      <c r="Q1801">
        <v>0</v>
      </c>
      <c r="R1801" t="s">
        <v>49</v>
      </c>
      <c r="S1801">
        <v>0</v>
      </c>
      <c r="T1801">
        <v>0</v>
      </c>
      <c r="U1801">
        <v>0</v>
      </c>
      <c r="V1801">
        <v>0</v>
      </c>
      <c r="W1801">
        <v>0</v>
      </c>
      <c r="X1801">
        <v>1</v>
      </c>
      <c r="Y1801">
        <v>0</v>
      </c>
      <c r="Z1801">
        <v>0</v>
      </c>
      <c r="AA1801">
        <v>63.9</v>
      </c>
      <c r="AB1801">
        <v>59</v>
      </c>
      <c r="AC1801">
        <v>4197</v>
      </c>
      <c r="AD1801">
        <v>8.3421252633335907</v>
      </c>
      <c r="AE1801">
        <f t="shared" si="85"/>
        <v>4196.9999999999991</v>
      </c>
      <c r="AF1801">
        <v>8.349291031897538</v>
      </c>
      <c r="AG1801">
        <f t="shared" si="86"/>
        <v>4227.1827427851504</v>
      </c>
      <c r="AH1801">
        <v>-7.165768563947239E-3</v>
      </c>
      <c r="AJ1801">
        <v>4197</v>
      </c>
      <c r="AK1801">
        <v>0</v>
      </c>
      <c r="AL1801">
        <v>1</v>
      </c>
      <c r="AM1801">
        <v>6.29</v>
      </c>
      <c r="AN1801">
        <v>6.26</v>
      </c>
      <c r="AO1801">
        <v>4.01</v>
      </c>
    </row>
    <row r="1802" spans="1:41" x14ac:dyDescent="0.3">
      <c r="A1802">
        <v>2</v>
      </c>
      <c r="B1802">
        <v>1.01</v>
      </c>
      <c r="C1802">
        <f t="shared" si="84"/>
        <v>1.0021904733436682</v>
      </c>
      <c r="D1802" t="s">
        <v>52</v>
      </c>
      <c r="E1802">
        <v>0</v>
      </c>
      <c r="F1802">
        <v>0</v>
      </c>
      <c r="G1802">
        <v>0</v>
      </c>
      <c r="H1802">
        <v>0</v>
      </c>
      <c r="I1802">
        <v>1</v>
      </c>
      <c r="J1802" t="s">
        <v>40</v>
      </c>
      <c r="K1802">
        <v>0</v>
      </c>
      <c r="L1802">
        <v>1</v>
      </c>
      <c r="M1802">
        <v>0</v>
      </c>
      <c r="N1802">
        <v>0</v>
      </c>
      <c r="O1802">
        <v>0</v>
      </c>
      <c r="P1802">
        <v>0</v>
      </c>
      <c r="Q1802">
        <v>0</v>
      </c>
      <c r="R1802" t="s">
        <v>36</v>
      </c>
      <c r="S1802">
        <v>0</v>
      </c>
      <c r="T1802">
        <v>0</v>
      </c>
      <c r="U1802">
        <v>1</v>
      </c>
      <c r="V1802">
        <v>0</v>
      </c>
      <c r="W1802">
        <v>0</v>
      </c>
      <c r="X1802">
        <v>0</v>
      </c>
      <c r="Y1802">
        <v>0</v>
      </c>
      <c r="Z1802">
        <v>0</v>
      </c>
      <c r="AA1802">
        <v>59.5</v>
      </c>
      <c r="AB1802">
        <v>60</v>
      </c>
      <c r="AC1802">
        <v>5224</v>
      </c>
      <c r="AD1802">
        <v>8.5610186709562672</v>
      </c>
      <c r="AE1802">
        <f t="shared" si="85"/>
        <v>5224.0000000000009</v>
      </c>
      <c r="AF1802">
        <v>8.5832063688830438</v>
      </c>
      <c r="AG1802">
        <f t="shared" si="86"/>
        <v>5341.2039689042367</v>
      </c>
      <c r="AH1802">
        <v>-2.2187697926776551E-2</v>
      </c>
      <c r="AJ1802">
        <v>5224</v>
      </c>
      <c r="AK1802">
        <v>0</v>
      </c>
      <c r="AL1802">
        <v>1</v>
      </c>
      <c r="AM1802">
        <v>6.49</v>
      </c>
      <c r="AN1802">
        <v>6.55</v>
      </c>
      <c r="AO1802">
        <v>3.88</v>
      </c>
    </row>
    <row r="1803" spans="1:41" x14ac:dyDescent="0.3">
      <c r="A1803">
        <v>2</v>
      </c>
      <c r="B1803">
        <v>1.22</v>
      </c>
      <c r="C1803">
        <f t="shared" si="84"/>
        <v>1.0446974310615553</v>
      </c>
      <c r="D1803" t="s">
        <v>46</v>
      </c>
      <c r="E1803">
        <v>0</v>
      </c>
      <c r="F1803">
        <v>0</v>
      </c>
      <c r="G1803">
        <v>0</v>
      </c>
      <c r="H1803">
        <v>1</v>
      </c>
      <c r="I1803">
        <v>0</v>
      </c>
      <c r="J1803" t="s">
        <v>38</v>
      </c>
      <c r="K1803">
        <v>0</v>
      </c>
      <c r="L1803">
        <v>0</v>
      </c>
      <c r="M1803">
        <v>0</v>
      </c>
      <c r="N1803">
        <v>0</v>
      </c>
      <c r="O1803">
        <v>1</v>
      </c>
      <c r="P1803">
        <v>0</v>
      </c>
      <c r="Q1803">
        <v>0</v>
      </c>
      <c r="R1803" t="s">
        <v>49</v>
      </c>
      <c r="S1803">
        <v>0</v>
      </c>
      <c r="T1803">
        <v>0</v>
      </c>
      <c r="U1803">
        <v>0</v>
      </c>
      <c r="V1803">
        <v>0</v>
      </c>
      <c r="W1803">
        <v>0</v>
      </c>
      <c r="X1803">
        <v>1</v>
      </c>
      <c r="Y1803">
        <v>0</v>
      </c>
      <c r="Z1803">
        <v>0</v>
      </c>
      <c r="AA1803">
        <v>60.8</v>
      </c>
      <c r="AB1803">
        <v>59</v>
      </c>
      <c r="AC1803">
        <v>7310</v>
      </c>
      <c r="AD1803">
        <v>8.896998552743824</v>
      </c>
      <c r="AE1803">
        <f t="shared" si="85"/>
        <v>7309.9999999999991</v>
      </c>
      <c r="AF1803">
        <v>8.8652464050523623</v>
      </c>
      <c r="AG1803">
        <f t="shared" si="86"/>
        <v>7081.5380730641555</v>
      </c>
      <c r="AH1803">
        <v>3.175214769146173E-2</v>
      </c>
      <c r="AJ1803">
        <v>7310</v>
      </c>
      <c r="AK1803">
        <v>0</v>
      </c>
      <c r="AL1803">
        <v>1</v>
      </c>
      <c r="AM1803">
        <v>6.93</v>
      </c>
      <c r="AN1803">
        <v>6.86</v>
      </c>
      <c r="AO1803">
        <v>4.1900000000000004</v>
      </c>
    </row>
    <row r="1804" spans="1:41" x14ac:dyDescent="0.3">
      <c r="A1804">
        <v>2</v>
      </c>
      <c r="B1804">
        <v>1.1100000000000001</v>
      </c>
      <c r="C1804">
        <f t="shared" si="84"/>
        <v>1.023214116253905</v>
      </c>
      <c r="D1804" t="s">
        <v>34</v>
      </c>
      <c r="E1804">
        <v>0</v>
      </c>
      <c r="F1804">
        <v>1</v>
      </c>
      <c r="G1804">
        <v>0</v>
      </c>
      <c r="H1804">
        <v>0</v>
      </c>
      <c r="I1804">
        <v>0</v>
      </c>
      <c r="J1804" t="s">
        <v>48</v>
      </c>
      <c r="K1804">
        <v>0</v>
      </c>
      <c r="L1804">
        <v>0</v>
      </c>
      <c r="M1804">
        <v>1</v>
      </c>
      <c r="N1804">
        <v>0</v>
      </c>
      <c r="O1804">
        <v>0</v>
      </c>
      <c r="P1804">
        <v>0</v>
      </c>
      <c r="Q1804">
        <v>0</v>
      </c>
      <c r="R1804" t="s">
        <v>36</v>
      </c>
      <c r="S1804">
        <v>0</v>
      </c>
      <c r="T1804">
        <v>0</v>
      </c>
      <c r="U1804">
        <v>1</v>
      </c>
      <c r="V1804">
        <v>0</v>
      </c>
      <c r="W1804">
        <v>0</v>
      </c>
      <c r="X1804">
        <v>0</v>
      </c>
      <c r="Y1804">
        <v>0</v>
      </c>
      <c r="Z1804">
        <v>0</v>
      </c>
      <c r="AA1804">
        <v>63.1</v>
      </c>
      <c r="AB1804">
        <v>56</v>
      </c>
      <c r="AC1804">
        <v>5769</v>
      </c>
      <c r="AD1804">
        <v>8.660254034256889</v>
      </c>
      <c r="AE1804">
        <f t="shared" si="85"/>
        <v>5768.9999999999973</v>
      </c>
      <c r="AF1804">
        <v>8.6317415407171296</v>
      </c>
      <c r="AG1804">
        <f t="shared" si="86"/>
        <v>5606.8342852844089</v>
      </c>
      <c r="AH1804">
        <v>2.8512493539759376E-2</v>
      </c>
      <c r="AJ1804">
        <v>5769</v>
      </c>
      <c r="AK1804">
        <v>0</v>
      </c>
      <c r="AL1804">
        <v>1</v>
      </c>
      <c r="AM1804">
        <v>6.59</v>
      </c>
      <c r="AN1804">
        <v>6.63</v>
      </c>
      <c r="AO1804">
        <v>4.17</v>
      </c>
    </row>
    <row r="1805" spans="1:41" x14ac:dyDescent="0.3">
      <c r="A1805">
        <v>2</v>
      </c>
      <c r="B1805">
        <v>1.51</v>
      </c>
      <c r="C1805">
        <f t="shared" si="84"/>
        <v>1.0948560705584958</v>
      </c>
      <c r="D1805" t="s">
        <v>46</v>
      </c>
      <c r="E1805">
        <v>0</v>
      </c>
      <c r="F1805">
        <v>0</v>
      </c>
      <c r="G1805">
        <v>0</v>
      </c>
      <c r="H1805">
        <v>1</v>
      </c>
      <c r="I1805">
        <v>0</v>
      </c>
      <c r="J1805" t="s">
        <v>38</v>
      </c>
      <c r="K1805">
        <v>0</v>
      </c>
      <c r="L1805">
        <v>0</v>
      </c>
      <c r="M1805">
        <v>0</v>
      </c>
      <c r="N1805">
        <v>0</v>
      </c>
      <c r="O1805">
        <v>1</v>
      </c>
      <c r="P1805">
        <v>0</v>
      </c>
      <c r="Q1805">
        <v>0</v>
      </c>
      <c r="R1805" t="s">
        <v>49</v>
      </c>
      <c r="S1805">
        <v>0</v>
      </c>
      <c r="T1805">
        <v>0</v>
      </c>
      <c r="U1805">
        <v>0</v>
      </c>
      <c r="V1805">
        <v>0</v>
      </c>
      <c r="W1805">
        <v>0</v>
      </c>
      <c r="X1805">
        <v>1</v>
      </c>
      <c r="Y1805">
        <v>0</v>
      </c>
      <c r="Z1805">
        <v>0</v>
      </c>
      <c r="AA1805">
        <v>62.3</v>
      </c>
      <c r="AB1805">
        <v>59</v>
      </c>
      <c r="AC1805">
        <v>11435</v>
      </c>
      <c r="AD1805">
        <v>9.3444341064568821</v>
      </c>
      <c r="AE1805">
        <f t="shared" si="85"/>
        <v>11435.000000000007</v>
      </c>
      <c r="AF1805">
        <v>9.3412299980198217</v>
      </c>
      <c r="AG1805">
        <f t="shared" si="86"/>
        <v>11398.419655013649</v>
      </c>
      <c r="AH1805">
        <v>3.2041084370604267E-3</v>
      </c>
      <c r="AJ1805">
        <v>11435</v>
      </c>
      <c r="AK1805">
        <v>0</v>
      </c>
      <c r="AL1805">
        <v>1</v>
      </c>
      <c r="AM1805">
        <v>7.28</v>
      </c>
      <c r="AN1805">
        <v>7.32</v>
      </c>
      <c r="AO1805">
        <v>4.55</v>
      </c>
    </row>
    <row r="1806" spans="1:41" x14ac:dyDescent="0.3">
      <c r="A1806">
        <v>2</v>
      </c>
      <c r="B1806">
        <v>1.17</v>
      </c>
      <c r="C1806">
        <f t="shared" si="84"/>
        <v>1.0351280349821694</v>
      </c>
      <c r="D1806" t="s">
        <v>46</v>
      </c>
      <c r="E1806">
        <v>0</v>
      </c>
      <c r="F1806">
        <v>0</v>
      </c>
      <c r="G1806">
        <v>0</v>
      </c>
      <c r="H1806">
        <v>1</v>
      </c>
      <c r="I1806">
        <v>0</v>
      </c>
      <c r="J1806" t="s">
        <v>44</v>
      </c>
      <c r="K1806">
        <v>0</v>
      </c>
      <c r="L1806">
        <v>0</v>
      </c>
      <c r="M1806">
        <v>0</v>
      </c>
      <c r="N1806">
        <v>0</v>
      </c>
      <c r="O1806">
        <v>0</v>
      </c>
      <c r="P1806">
        <v>1</v>
      </c>
      <c r="Q1806">
        <v>0</v>
      </c>
      <c r="R1806" t="s">
        <v>36</v>
      </c>
      <c r="S1806">
        <v>0</v>
      </c>
      <c r="T1806">
        <v>0</v>
      </c>
      <c r="U1806">
        <v>1</v>
      </c>
      <c r="V1806">
        <v>0</v>
      </c>
      <c r="W1806">
        <v>0</v>
      </c>
      <c r="X1806">
        <v>0</v>
      </c>
      <c r="Y1806">
        <v>0</v>
      </c>
      <c r="Z1806">
        <v>0</v>
      </c>
      <c r="AA1806">
        <v>62.6</v>
      </c>
      <c r="AB1806">
        <v>58</v>
      </c>
      <c r="AC1806">
        <v>4914</v>
      </c>
      <c r="AD1806">
        <v>8.4998435530811243</v>
      </c>
      <c r="AE1806">
        <f t="shared" si="85"/>
        <v>4913.9999999999991</v>
      </c>
      <c r="AF1806">
        <v>8.5319131839103637</v>
      </c>
      <c r="AG1806">
        <f t="shared" si="86"/>
        <v>5074.1443256458379</v>
      </c>
      <c r="AH1806">
        <v>-3.2069630829239415E-2</v>
      </c>
      <c r="AJ1806">
        <v>4914</v>
      </c>
      <c r="AK1806">
        <v>0</v>
      </c>
      <c r="AL1806">
        <v>1</v>
      </c>
      <c r="AM1806">
        <v>6.71</v>
      </c>
      <c r="AN1806">
        <v>6.64</v>
      </c>
      <c r="AO1806">
        <v>4.18</v>
      </c>
    </row>
    <row r="1807" spans="1:41" x14ac:dyDescent="0.3">
      <c r="A1807">
        <v>2</v>
      </c>
      <c r="B1807">
        <v>1.02</v>
      </c>
      <c r="C1807">
        <f t="shared" si="84"/>
        <v>1.0043640927805335</v>
      </c>
      <c r="D1807" t="s">
        <v>37</v>
      </c>
      <c r="E1807">
        <v>0</v>
      </c>
      <c r="F1807">
        <v>0</v>
      </c>
      <c r="G1807">
        <v>1</v>
      </c>
      <c r="H1807">
        <v>0</v>
      </c>
      <c r="I1807">
        <v>0</v>
      </c>
      <c r="J1807" t="s">
        <v>47</v>
      </c>
      <c r="K1807">
        <v>0</v>
      </c>
      <c r="L1807">
        <v>0</v>
      </c>
      <c r="M1807">
        <v>0</v>
      </c>
      <c r="N1807">
        <v>1</v>
      </c>
      <c r="O1807">
        <v>0</v>
      </c>
      <c r="P1807">
        <v>0</v>
      </c>
      <c r="Q1807">
        <v>0</v>
      </c>
      <c r="R1807" t="s">
        <v>41</v>
      </c>
      <c r="S1807">
        <v>0</v>
      </c>
      <c r="T1807">
        <v>0</v>
      </c>
      <c r="U1807">
        <v>0</v>
      </c>
      <c r="V1807">
        <v>0</v>
      </c>
      <c r="W1807">
        <v>1</v>
      </c>
      <c r="X1807">
        <v>0</v>
      </c>
      <c r="Y1807">
        <v>0</v>
      </c>
      <c r="Z1807">
        <v>0</v>
      </c>
      <c r="AA1807">
        <v>62.1</v>
      </c>
      <c r="AB1807">
        <v>58</v>
      </c>
      <c r="AC1807">
        <v>6857</v>
      </c>
      <c r="AD1807">
        <v>8.8330253072843643</v>
      </c>
      <c r="AE1807">
        <f t="shared" si="85"/>
        <v>6856.9999999999991</v>
      </c>
      <c r="AF1807">
        <v>8.7499654000922096</v>
      </c>
      <c r="AG1807">
        <f t="shared" si="86"/>
        <v>6310.4697626397783</v>
      </c>
      <c r="AH1807">
        <v>8.3059907192154725E-2</v>
      </c>
      <c r="AJ1807">
        <v>6857</v>
      </c>
      <c r="AK1807">
        <v>0</v>
      </c>
      <c r="AL1807">
        <v>1</v>
      </c>
      <c r="AM1807">
        <v>6.4</v>
      </c>
      <c r="AN1807">
        <v>6.45</v>
      </c>
      <c r="AO1807">
        <v>3.99</v>
      </c>
    </row>
    <row r="1808" spans="1:41" x14ac:dyDescent="0.3">
      <c r="A1808">
        <v>2</v>
      </c>
      <c r="B1808">
        <v>1.1299999999999999</v>
      </c>
      <c r="C1808">
        <f t="shared" si="84"/>
        <v>1.027240065158562</v>
      </c>
      <c r="D1808" t="s">
        <v>37</v>
      </c>
      <c r="E1808">
        <v>0</v>
      </c>
      <c r="F1808">
        <v>0</v>
      </c>
      <c r="G1808">
        <v>1</v>
      </c>
      <c r="H1808">
        <v>0</v>
      </c>
      <c r="I1808">
        <v>0</v>
      </c>
      <c r="J1808" t="s">
        <v>44</v>
      </c>
      <c r="K1808">
        <v>0</v>
      </c>
      <c r="L1808">
        <v>0</v>
      </c>
      <c r="M1808">
        <v>0</v>
      </c>
      <c r="N1808">
        <v>0</v>
      </c>
      <c r="O1808">
        <v>0</v>
      </c>
      <c r="P1808">
        <v>1</v>
      </c>
      <c r="Q1808">
        <v>0</v>
      </c>
      <c r="R1808" t="s">
        <v>45</v>
      </c>
      <c r="S1808">
        <v>0</v>
      </c>
      <c r="T1808">
        <v>0</v>
      </c>
      <c r="U1808">
        <v>0</v>
      </c>
      <c r="V1808">
        <v>1</v>
      </c>
      <c r="W1808">
        <v>0</v>
      </c>
      <c r="X1808">
        <v>0</v>
      </c>
      <c r="Y1808">
        <v>0</v>
      </c>
      <c r="Z1808">
        <v>0</v>
      </c>
      <c r="AA1808">
        <v>61.4</v>
      </c>
      <c r="AB1808">
        <v>56</v>
      </c>
      <c r="AC1808">
        <v>4481</v>
      </c>
      <c r="AD1808">
        <v>8.4076015147861423</v>
      </c>
      <c r="AE1808">
        <f t="shared" si="85"/>
        <v>4480.9999999999964</v>
      </c>
      <c r="AF1808">
        <v>8.3027011979800136</v>
      </c>
      <c r="AG1808">
        <f t="shared" si="86"/>
        <v>4034.7563630643212</v>
      </c>
      <c r="AH1808">
        <v>0.10490031680612866</v>
      </c>
      <c r="AJ1808">
        <v>4481</v>
      </c>
      <c r="AK1808">
        <v>0</v>
      </c>
      <c r="AL1808">
        <v>1</v>
      </c>
      <c r="AM1808">
        <v>6.69</v>
      </c>
      <c r="AN1808">
        <v>6.71</v>
      </c>
      <c r="AO1808">
        <v>4.12</v>
      </c>
    </row>
    <row r="1809" spans="1:41" x14ac:dyDescent="0.3">
      <c r="A1809">
        <v>2</v>
      </c>
      <c r="B1809">
        <v>1.01</v>
      </c>
      <c r="C1809">
        <f t="shared" si="84"/>
        <v>1.0021904733436682</v>
      </c>
      <c r="D1809" t="s">
        <v>46</v>
      </c>
      <c r="E1809">
        <v>0</v>
      </c>
      <c r="F1809">
        <v>0</v>
      </c>
      <c r="G1809">
        <v>0</v>
      </c>
      <c r="H1809">
        <v>1</v>
      </c>
      <c r="I1809">
        <v>0</v>
      </c>
      <c r="J1809" t="s">
        <v>48</v>
      </c>
      <c r="K1809">
        <v>0</v>
      </c>
      <c r="L1809">
        <v>0</v>
      </c>
      <c r="M1809">
        <v>1</v>
      </c>
      <c r="N1809">
        <v>0</v>
      </c>
      <c r="O1809">
        <v>0</v>
      </c>
      <c r="P1809">
        <v>0</v>
      </c>
      <c r="Q1809">
        <v>0</v>
      </c>
      <c r="R1809" t="s">
        <v>41</v>
      </c>
      <c r="S1809">
        <v>0</v>
      </c>
      <c r="T1809">
        <v>0</v>
      </c>
      <c r="U1809">
        <v>0</v>
      </c>
      <c r="V1809">
        <v>0</v>
      </c>
      <c r="W1809">
        <v>1</v>
      </c>
      <c r="X1809">
        <v>0</v>
      </c>
      <c r="Y1809">
        <v>0</v>
      </c>
      <c r="Z1809">
        <v>0</v>
      </c>
      <c r="AA1809">
        <v>61.3</v>
      </c>
      <c r="AB1809">
        <v>58</v>
      </c>
      <c r="AC1809">
        <v>6999</v>
      </c>
      <c r="AD1809">
        <v>8.8535225606895391</v>
      </c>
      <c r="AE1809">
        <f t="shared" si="85"/>
        <v>6998.9999999999964</v>
      </c>
      <c r="AF1809">
        <v>8.7371154211680704</v>
      </c>
      <c r="AG1809">
        <f t="shared" si="86"/>
        <v>6229.8991332948899</v>
      </c>
      <c r="AH1809">
        <v>0.11640713952146875</v>
      </c>
      <c r="AJ1809">
        <v>6999</v>
      </c>
      <c r="AK1809">
        <v>0</v>
      </c>
      <c r="AL1809">
        <v>1</v>
      </c>
      <c r="AM1809">
        <v>6.44</v>
      </c>
      <c r="AN1809">
        <v>6.52</v>
      </c>
      <c r="AO1809">
        <v>3.97</v>
      </c>
    </row>
    <row r="1810" spans="1:41" x14ac:dyDescent="0.3">
      <c r="A1810">
        <v>2</v>
      </c>
      <c r="B1810">
        <v>1.01</v>
      </c>
      <c r="C1810">
        <f t="shared" si="84"/>
        <v>1.0021904733436682</v>
      </c>
      <c r="D1810" t="s">
        <v>37</v>
      </c>
      <c r="E1810">
        <v>0</v>
      </c>
      <c r="F1810">
        <v>0</v>
      </c>
      <c r="G1810">
        <v>1</v>
      </c>
      <c r="H1810">
        <v>0</v>
      </c>
      <c r="I1810">
        <v>0</v>
      </c>
      <c r="J1810" t="s">
        <v>44</v>
      </c>
      <c r="K1810">
        <v>0</v>
      </c>
      <c r="L1810">
        <v>0</v>
      </c>
      <c r="M1810">
        <v>0</v>
      </c>
      <c r="N1810">
        <v>0</v>
      </c>
      <c r="O1810">
        <v>0</v>
      </c>
      <c r="P1810">
        <v>1</v>
      </c>
      <c r="Q1810">
        <v>0</v>
      </c>
      <c r="R1810" t="s">
        <v>53</v>
      </c>
      <c r="S1810">
        <v>1</v>
      </c>
      <c r="T1810">
        <v>0</v>
      </c>
      <c r="U1810">
        <v>0</v>
      </c>
      <c r="V1810">
        <v>0</v>
      </c>
      <c r="W1810">
        <v>0</v>
      </c>
      <c r="X1810">
        <v>0</v>
      </c>
      <c r="Y1810">
        <v>0</v>
      </c>
      <c r="Z1810">
        <v>0</v>
      </c>
      <c r="AA1810">
        <v>61.5</v>
      </c>
      <c r="AB1810">
        <v>57</v>
      </c>
      <c r="AC1810">
        <v>2896</v>
      </c>
      <c r="AD1810">
        <v>7.9710857535056068</v>
      </c>
      <c r="AE1810">
        <f t="shared" si="85"/>
        <v>2895.9999999999995</v>
      </c>
      <c r="AF1810">
        <v>7.6690684976204686</v>
      </c>
      <c r="AG1810">
        <f t="shared" si="86"/>
        <v>2141.0860892656838</v>
      </c>
      <c r="AH1810">
        <v>0.30201725588513817</v>
      </c>
      <c r="AJ1810">
        <v>2896</v>
      </c>
      <c r="AK1810">
        <v>0</v>
      </c>
      <c r="AL1810">
        <v>1</v>
      </c>
      <c r="AM1810">
        <v>6.46</v>
      </c>
      <c r="AN1810">
        <v>6.45</v>
      </c>
      <c r="AO1810">
        <v>3.97</v>
      </c>
    </row>
    <row r="1811" spans="1:41" x14ac:dyDescent="0.3">
      <c r="A1811">
        <v>2</v>
      </c>
      <c r="B1811">
        <v>1.18</v>
      </c>
      <c r="C1811">
        <f t="shared" si="84"/>
        <v>1.0370670916877107</v>
      </c>
      <c r="D1811" t="s">
        <v>46</v>
      </c>
      <c r="E1811">
        <v>0</v>
      </c>
      <c r="F1811">
        <v>0</v>
      </c>
      <c r="G1811">
        <v>0</v>
      </c>
      <c r="H1811">
        <v>1</v>
      </c>
      <c r="I1811">
        <v>0</v>
      </c>
      <c r="J1811" t="s">
        <v>47</v>
      </c>
      <c r="K1811">
        <v>0</v>
      </c>
      <c r="L1811">
        <v>0</v>
      </c>
      <c r="M1811">
        <v>0</v>
      </c>
      <c r="N1811">
        <v>1</v>
      </c>
      <c r="O1811">
        <v>0</v>
      </c>
      <c r="P1811">
        <v>0</v>
      </c>
      <c r="Q1811">
        <v>0</v>
      </c>
      <c r="R1811" t="s">
        <v>39</v>
      </c>
      <c r="S1811">
        <v>0</v>
      </c>
      <c r="T1811">
        <v>0</v>
      </c>
      <c r="U1811">
        <v>0</v>
      </c>
      <c r="V1811">
        <v>0</v>
      </c>
      <c r="W1811">
        <v>0</v>
      </c>
      <c r="X1811">
        <v>0</v>
      </c>
      <c r="Y1811">
        <v>0</v>
      </c>
      <c r="Z1811">
        <v>1</v>
      </c>
      <c r="AA1811">
        <v>59.7</v>
      </c>
      <c r="AB1811">
        <v>58</v>
      </c>
      <c r="AC1811">
        <v>9537</v>
      </c>
      <c r="AD1811">
        <v>9.1629342495789121</v>
      </c>
      <c r="AE1811">
        <f t="shared" si="85"/>
        <v>9536.9999999999982</v>
      </c>
      <c r="AF1811">
        <v>9.0769696481050737</v>
      </c>
      <c r="AG1811">
        <f t="shared" si="86"/>
        <v>8751.4059645366287</v>
      </c>
      <c r="AH1811">
        <v>8.5964601473838442E-2</v>
      </c>
      <c r="AJ1811">
        <v>9537</v>
      </c>
      <c r="AK1811">
        <v>0</v>
      </c>
      <c r="AL1811">
        <v>1</v>
      </c>
      <c r="AM1811">
        <v>6.94</v>
      </c>
      <c r="AN1811">
        <v>6.9</v>
      </c>
      <c r="AO1811">
        <v>4.13</v>
      </c>
    </row>
    <row r="1812" spans="1:41" x14ac:dyDescent="0.3">
      <c r="A1812">
        <v>2</v>
      </c>
      <c r="B1812">
        <v>1.52</v>
      </c>
      <c r="C1812">
        <f t="shared" si="84"/>
        <v>1.0964463975475236</v>
      </c>
      <c r="D1812" t="s">
        <v>52</v>
      </c>
      <c r="E1812">
        <v>0</v>
      </c>
      <c r="F1812">
        <v>0</v>
      </c>
      <c r="G1812">
        <v>0</v>
      </c>
      <c r="H1812">
        <v>0</v>
      </c>
      <c r="I1812">
        <v>1</v>
      </c>
      <c r="J1812" t="s">
        <v>38</v>
      </c>
      <c r="K1812">
        <v>0</v>
      </c>
      <c r="L1812">
        <v>0</v>
      </c>
      <c r="M1812">
        <v>0</v>
      </c>
      <c r="N1812">
        <v>0</v>
      </c>
      <c r="O1812">
        <v>1</v>
      </c>
      <c r="P1812">
        <v>0</v>
      </c>
      <c r="Q1812">
        <v>0</v>
      </c>
      <c r="R1812" t="s">
        <v>45</v>
      </c>
      <c r="S1812">
        <v>0</v>
      </c>
      <c r="T1812">
        <v>0</v>
      </c>
      <c r="U1812">
        <v>0</v>
      </c>
      <c r="V1812">
        <v>1</v>
      </c>
      <c r="W1812">
        <v>0</v>
      </c>
      <c r="X1812">
        <v>0</v>
      </c>
      <c r="Y1812">
        <v>0</v>
      </c>
      <c r="Z1812">
        <v>0</v>
      </c>
      <c r="AA1812">
        <v>62.7</v>
      </c>
      <c r="AB1812">
        <v>57</v>
      </c>
      <c r="AC1812">
        <v>8194</v>
      </c>
      <c r="AD1812">
        <v>9.0111574581068172</v>
      </c>
      <c r="AE1812">
        <f t="shared" si="85"/>
        <v>8194.0000000000073</v>
      </c>
      <c r="AF1812">
        <v>8.9768922442460308</v>
      </c>
      <c r="AG1812">
        <f t="shared" si="86"/>
        <v>7917.9866706913026</v>
      </c>
      <c r="AH1812">
        <v>3.4265213860786403E-2</v>
      </c>
      <c r="AJ1812">
        <v>8194</v>
      </c>
      <c r="AK1812">
        <v>0</v>
      </c>
      <c r="AL1812">
        <v>1</v>
      </c>
      <c r="AM1812">
        <v>7.32</v>
      </c>
      <c r="AN1812">
        <v>7.36</v>
      </c>
      <c r="AO1812">
        <v>4.5999999999999996</v>
      </c>
    </row>
    <row r="1813" spans="1:41" x14ac:dyDescent="0.3">
      <c r="A1813">
        <v>2</v>
      </c>
      <c r="B1813">
        <v>1.1100000000000001</v>
      </c>
      <c r="C1813">
        <f t="shared" si="84"/>
        <v>1.023214116253905</v>
      </c>
      <c r="D1813" t="s">
        <v>46</v>
      </c>
      <c r="E1813">
        <v>0</v>
      </c>
      <c r="F1813">
        <v>0</v>
      </c>
      <c r="G1813">
        <v>0</v>
      </c>
      <c r="H1813">
        <v>1</v>
      </c>
      <c r="I1813">
        <v>0</v>
      </c>
      <c r="J1813" t="s">
        <v>38</v>
      </c>
      <c r="K1813">
        <v>0</v>
      </c>
      <c r="L1813">
        <v>0</v>
      </c>
      <c r="M1813">
        <v>0</v>
      </c>
      <c r="N1813">
        <v>0</v>
      </c>
      <c r="O1813">
        <v>1</v>
      </c>
      <c r="P1813">
        <v>0</v>
      </c>
      <c r="Q1813">
        <v>0</v>
      </c>
      <c r="R1813" t="s">
        <v>36</v>
      </c>
      <c r="S1813">
        <v>0</v>
      </c>
      <c r="T1813">
        <v>0</v>
      </c>
      <c r="U1813">
        <v>1</v>
      </c>
      <c r="V1813">
        <v>0</v>
      </c>
      <c r="W1813">
        <v>0</v>
      </c>
      <c r="X1813">
        <v>0</v>
      </c>
      <c r="Y1813">
        <v>0</v>
      </c>
      <c r="Z1813">
        <v>0</v>
      </c>
      <c r="AA1813">
        <v>61.9</v>
      </c>
      <c r="AB1813">
        <v>58</v>
      </c>
      <c r="AC1813">
        <v>4960</v>
      </c>
      <c r="AD1813">
        <v>8.5091610197189738</v>
      </c>
      <c r="AE1813">
        <f t="shared" si="85"/>
        <v>4960.0000000000027</v>
      </c>
      <c r="AF1813">
        <v>8.5593316092606493</v>
      </c>
      <c r="AG1813">
        <f t="shared" si="86"/>
        <v>5215.1942197379503</v>
      </c>
      <c r="AH1813">
        <v>-5.0170589541675525E-2</v>
      </c>
      <c r="AJ1813">
        <v>4960</v>
      </c>
      <c r="AK1813">
        <v>0</v>
      </c>
      <c r="AL1813">
        <v>1</v>
      </c>
      <c r="AM1813">
        <v>6.63</v>
      </c>
      <c r="AN1813">
        <v>6.59</v>
      </c>
      <c r="AO1813">
        <v>4.09</v>
      </c>
    </row>
    <row r="1814" spans="1:41" x14ac:dyDescent="0.3">
      <c r="A1814">
        <v>2</v>
      </c>
      <c r="B1814">
        <v>1.51</v>
      </c>
      <c r="C1814">
        <f t="shared" si="84"/>
        <v>1.0948560705584958</v>
      </c>
      <c r="D1814" t="s">
        <v>52</v>
      </c>
      <c r="E1814">
        <v>0</v>
      </c>
      <c r="F1814">
        <v>0</v>
      </c>
      <c r="G1814">
        <v>0</v>
      </c>
      <c r="H1814">
        <v>0</v>
      </c>
      <c r="I1814">
        <v>1</v>
      </c>
      <c r="J1814" t="s">
        <v>47</v>
      </c>
      <c r="K1814">
        <v>0</v>
      </c>
      <c r="L1814">
        <v>0</v>
      </c>
      <c r="M1814">
        <v>0</v>
      </c>
      <c r="N1814">
        <v>1</v>
      </c>
      <c r="O1814">
        <v>0</v>
      </c>
      <c r="P1814">
        <v>0</v>
      </c>
      <c r="Q1814">
        <v>0</v>
      </c>
      <c r="R1814" t="s">
        <v>49</v>
      </c>
      <c r="S1814">
        <v>0</v>
      </c>
      <c r="T1814">
        <v>0</v>
      </c>
      <c r="U1814">
        <v>0</v>
      </c>
      <c r="V1814">
        <v>0</v>
      </c>
      <c r="W1814">
        <v>0</v>
      </c>
      <c r="X1814">
        <v>1</v>
      </c>
      <c r="Y1814">
        <v>0</v>
      </c>
      <c r="Z1814">
        <v>0</v>
      </c>
      <c r="AA1814">
        <v>62.8</v>
      </c>
      <c r="AB1814">
        <v>57</v>
      </c>
      <c r="AC1814">
        <v>11923</v>
      </c>
      <c r="AD1814">
        <v>9.3862245868061311</v>
      </c>
      <c r="AE1814">
        <f t="shared" si="85"/>
        <v>11922.999999999991</v>
      </c>
      <c r="AF1814">
        <v>9.415571874234411</v>
      </c>
      <c r="AG1814">
        <f t="shared" si="86"/>
        <v>12278.092726838437</v>
      </c>
      <c r="AH1814">
        <v>-2.9347287428279856E-2</v>
      </c>
      <c r="AJ1814">
        <v>11923</v>
      </c>
      <c r="AK1814">
        <v>0</v>
      </c>
      <c r="AL1814">
        <v>1</v>
      </c>
      <c r="AM1814">
        <v>7.25</v>
      </c>
      <c r="AN1814">
        <v>7.3</v>
      </c>
      <c r="AO1814">
        <v>4.57</v>
      </c>
    </row>
    <row r="1815" spans="1:41" x14ac:dyDescent="0.3">
      <c r="A1815">
        <v>2</v>
      </c>
      <c r="B1815">
        <v>1.01</v>
      </c>
      <c r="C1815">
        <f t="shared" si="84"/>
        <v>1.0021904733436682</v>
      </c>
      <c r="D1815" t="s">
        <v>46</v>
      </c>
      <c r="E1815">
        <v>0</v>
      </c>
      <c r="F1815">
        <v>0</v>
      </c>
      <c r="G1815">
        <v>0</v>
      </c>
      <c r="H1815">
        <v>1</v>
      </c>
      <c r="I1815">
        <v>0</v>
      </c>
      <c r="J1815" t="s">
        <v>38</v>
      </c>
      <c r="K1815">
        <v>0</v>
      </c>
      <c r="L1815">
        <v>0</v>
      </c>
      <c r="M1815">
        <v>0</v>
      </c>
      <c r="N1815">
        <v>0</v>
      </c>
      <c r="O1815">
        <v>1</v>
      </c>
      <c r="P1815">
        <v>0</v>
      </c>
      <c r="Q1815">
        <v>0</v>
      </c>
      <c r="R1815" t="s">
        <v>45</v>
      </c>
      <c r="S1815">
        <v>0</v>
      </c>
      <c r="T1815">
        <v>0</v>
      </c>
      <c r="U1815">
        <v>0</v>
      </c>
      <c r="V1815">
        <v>1</v>
      </c>
      <c r="W1815">
        <v>0</v>
      </c>
      <c r="X1815">
        <v>0</v>
      </c>
      <c r="Y1815">
        <v>0</v>
      </c>
      <c r="Z1815">
        <v>0</v>
      </c>
      <c r="AA1815">
        <v>60.9</v>
      </c>
      <c r="AB1815">
        <v>59</v>
      </c>
      <c r="AC1815">
        <v>3394</v>
      </c>
      <c r="AD1815">
        <v>8.1297644457941711</v>
      </c>
      <c r="AE1815">
        <f t="shared" si="85"/>
        <v>3393.9999999999982</v>
      </c>
      <c r="AF1815">
        <v>8.2265985048732553</v>
      </c>
      <c r="AG1815">
        <f t="shared" si="86"/>
        <v>3739.093587952917</v>
      </c>
      <c r="AH1815">
        <v>-9.6834059079084156E-2</v>
      </c>
      <c r="AJ1815">
        <v>3394</v>
      </c>
      <c r="AK1815">
        <v>0</v>
      </c>
      <c r="AL1815">
        <v>1</v>
      </c>
      <c r="AM1815">
        <v>6.42</v>
      </c>
      <c r="AN1815">
        <v>6.35</v>
      </c>
      <c r="AO1815">
        <v>3.89</v>
      </c>
    </row>
    <row r="1816" spans="1:41" x14ac:dyDescent="0.3">
      <c r="A1816">
        <v>2</v>
      </c>
      <c r="B1816">
        <v>1.05</v>
      </c>
      <c r="C1816">
        <f t="shared" si="84"/>
        <v>1.010786718750355</v>
      </c>
      <c r="D1816" t="s">
        <v>46</v>
      </c>
      <c r="E1816">
        <v>0</v>
      </c>
      <c r="F1816">
        <v>0</v>
      </c>
      <c r="G1816">
        <v>0</v>
      </c>
      <c r="H1816">
        <v>1</v>
      </c>
      <c r="I1816">
        <v>0</v>
      </c>
      <c r="J1816" t="s">
        <v>48</v>
      </c>
      <c r="K1816">
        <v>0</v>
      </c>
      <c r="L1816">
        <v>0</v>
      </c>
      <c r="M1816">
        <v>1</v>
      </c>
      <c r="N1816">
        <v>0</v>
      </c>
      <c r="O1816">
        <v>0</v>
      </c>
      <c r="P1816">
        <v>0</v>
      </c>
      <c r="Q1816">
        <v>0</v>
      </c>
      <c r="R1816" t="s">
        <v>36</v>
      </c>
      <c r="S1816">
        <v>0</v>
      </c>
      <c r="T1816">
        <v>0</v>
      </c>
      <c r="U1816">
        <v>1</v>
      </c>
      <c r="V1816">
        <v>0</v>
      </c>
      <c r="W1816">
        <v>0</v>
      </c>
      <c r="X1816">
        <v>0</v>
      </c>
      <c r="Y1816">
        <v>0</v>
      </c>
      <c r="Z1816">
        <v>0</v>
      </c>
      <c r="AA1816">
        <v>60.3</v>
      </c>
      <c r="AB1816">
        <v>60</v>
      </c>
      <c r="AC1816">
        <v>5557</v>
      </c>
      <c r="AD1816">
        <v>8.6228136732799214</v>
      </c>
      <c r="AE1816">
        <f t="shared" si="85"/>
        <v>5557.0000000000009</v>
      </c>
      <c r="AF1816">
        <v>8.5562743682807998</v>
      </c>
      <c r="AG1816">
        <f t="shared" si="86"/>
        <v>5199.2744619192845</v>
      </c>
      <c r="AH1816">
        <v>6.653930499912164E-2</v>
      </c>
      <c r="AJ1816">
        <v>5557</v>
      </c>
      <c r="AK1816">
        <v>0</v>
      </c>
      <c r="AL1816">
        <v>1</v>
      </c>
      <c r="AM1816">
        <v>6.66</v>
      </c>
      <c r="AN1816">
        <v>6.54</v>
      </c>
      <c r="AO1816">
        <v>3.98</v>
      </c>
    </row>
    <row r="1817" spans="1:41" x14ac:dyDescent="0.3">
      <c r="A1817">
        <v>2</v>
      </c>
      <c r="B1817">
        <v>1.04</v>
      </c>
      <c r="C1817">
        <f t="shared" si="84"/>
        <v>1.0086619341391987</v>
      </c>
      <c r="D1817" t="s">
        <v>37</v>
      </c>
      <c r="E1817">
        <v>0</v>
      </c>
      <c r="F1817">
        <v>0</v>
      </c>
      <c r="G1817">
        <v>1</v>
      </c>
      <c r="H1817">
        <v>0</v>
      </c>
      <c r="I1817">
        <v>0</v>
      </c>
      <c r="J1817" t="s">
        <v>40</v>
      </c>
      <c r="K1817">
        <v>0</v>
      </c>
      <c r="L1817">
        <v>1</v>
      </c>
      <c r="M1817">
        <v>0</v>
      </c>
      <c r="N1817">
        <v>0</v>
      </c>
      <c r="O1817">
        <v>0</v>
      </c>
      <c r="P1817">
        <v>0</v>
      </c>
      <c r="Q1817">
        <v>0</v>
      </c>
      <c r="R1817" t="s">
        <v>36</v>
      </c>
      <c r="S1817">
        <v>0</v>
      </c>
      <c r="T1817">
        <v>0</v>
      </c>
      <c r="U1817">
        <v>1</v>
      </c>
      <c r="V1817">
        <v>0</v>
      </c>
      <c r="W1817">
        <v>0</v>
      </c>
      <c r="X1817">
        <v>0</v>
      </c>
      <c r="Y1817">
        <v>0</v>
      </c>
      <c r="Z1817">
        <v>0</v>
      </c>
      <c r="AA1817">
        <v>61.8</v>
      </c>
      <c r="AB1817">
        <v>56</v>
      </c>
      <c r="AC1817">
        <v>7208</v>
      </c>
      <c r="AD1817">
        <v>8.8829467992881739</v>
      </c>
      <c r="AE1817">
        <f t="shared" si="85"/>
        <v>7208</v>
      </c>
      <c r="AF1817">
        <v>8.6708412775475896</v>
      </c>
      <c r="AG1817">
        <f t="shared" si="86"/>
        <v>5830.4022734017017</v>
      </c>
      <c r="AH1817">
        <v>0.21210552174058428</v>
      </c>
      <c r="AJ1817">
        <v>7208</v>
      </c>
      <c r="AK1817">
        <v>0</v>
      </c>
      <c r="AL1817">
        <v>1</v>
      </c>
      <c r="AM1817">
        <v>6.49</v>
      </c>
      <c r="AN1817">
        <v>6.53</v>
      </c>
      <c r="AO1817">
        <v>4.0199999999999996</v>
      </c>
    </row>
    <row r="1818" spans="1:41" x14ac:dyDescent="0.3">
      <c r="A1818">
        <v>2</v>
      </c>
      <c r="B1818">
        <v>1.05</v>
      </c>
      <c r="C1818">
        <f t="shared" si="84"/>
        <v>1.010786718750355</v>
      </c>
      <c r="D1818" t="s">
        <v>52</v>
      </c>
      <c r="E1818">
        <v>0</v>
      </c>
      <c r="F1818">
        <v>0</v>
      </c>
      <c r="G1818">
        <v>0</v>
      </c>
      <c r="H1818">
        <v>0</v>
      </c>
      <c r="I1818">
        <v>1</v>
      </c>
      <c r="J1818" t="s">
        <v>35</v>
      </c>
      <c r="K1818">
        <v>0</v>
      </c>
      <c r="L1818">
        <v>0</v>
      </c>
      <c r="M1818">
        <v>0</v>
      </c>
      <c r="N1818">
        <v>0</v>
      </c>
      <c r="O1818">
        <v>0</v>
      </c>
      <c r="P1818">
        <v>0</v>
      </c>
      <c r="Q1818">
        <v>1</v>
      </c>
      <c r="R1818" t="s">
        <v>36</v>
      </c>
      <c r="S1818">
        <v>0</v>
      </c>
      <c r="T1818">
        <v>0</v>
      </c>
      <c r="U1818">
        <v>1</v>
      </c>
      <c r="V1818">
        <v>0</v>
      </c>
      <c r="W1818">
        <v>0</v>
      </c>
      <c r="X1818">
        <v>0</v>
      </c>
      <c r="Y1818">
        <v>0</v>
      </c>
      <c r="Z1818">
        <v>0</v>
      </c>
      <c r="AA1818">
        <v>62.5</v>
      </c>
      <c r="AB1818">
        <v>58</v>
      </c>
      <c r="AC1818">
        <v>4199</v>
      </c>
      <c r="AD1818">
        <v>8.3426016806841936</v>
      </c>
      <c r="AE1818">
        <f t="shared" si="85"/>
        <v>4199.0000000000018</v>
      </c>
      <c r="AF1818">
        <v>8.1560147768709701</v>
      </c>
      <c r="AG1818">
        <f t="shared" si="86"/>
        <v>3484.2732918408565</v>
      </c>
      <c r="AH1818">
        <v>0.18658690381322351</v>
      </c>
      <c r="AJ1818">
        <v>4199</v>
      </c>
      <c r="AK1818">
        <v>0</v>
      </c>
      <c r="AL1818">
        <v>1</v>
      </c>
      <c r="AM1818">
        <v>6.47</v>
      </c>
      <c r="AN1818">
        <v>6.52</v>
      </c>
      <c r="AO1818">
        <v>4.0599999999999996</v>
      </c>
    </row>
    <row r="1819" spans="1:41" x14ac:dyDescent="0.3">
      <c r="A1819">
        <v>2</v>
      </c>
      <c r="B1819">
        <v>1.22</v>
      </c>
      <c r="C1819">
        <f t="shared" si="84"/>
        <v>1.0446974310615553</v>
      </c>
      <c r="D1819" t="s">
        <v>34</v>
      </c>
      <c r="E1819">
        <v>0</v>
      </c>
      <c r="F1819">
        <v>1</v>
      </c>
      <c r="G1819">
        <v>0</v>
      </c>
      <c r="H1819">
        <v>0</v>
      </c>
      <c r="I1819">
        <v>0</v>
      </c>
      <c r="J1819" t="s">
        <v>38</v>
      </c>
      <c r="K1819">
        <v>0</v>
      </c>
      <c r="L1819">
        <v>0</v>
      </c>
      <c r="M1819">
        <v>0</v>
      </c>
      <c r="N1819">
        <v>0</v>
      </c>
      <c r="O1819">
        <v>1</v>
      </c>
      <c r="P1819">
        <v>0</v>
      </c>
      <c r="Q1819">
        <v>0</v>
      </c>
      <c r="R1819" t="s">
        <v>45</v>
      </c>
      <c r="S1819">
        <v>0</v>
      </c>
      <c r="T1819">
        <v>0</v>
      </c>
      <c r="U1819">
        <v>0</v>
      </c>
      <c r="V1819">
        <v>1</v>
      </c>
      <c r="W1819">
        <v>0</v>
      </c>
      <c r="X1819">
        <v>0</v>
      </c>
      <c r="Y1819">
        <v>0</v>
      </c>
      <c r="Z1819">
        <v>0</v>
      </c>
      <c r="AA1819">
        <v>61.5</v>
      </c>
      <c r="AB1819">
        <v>64</v>
      </c>
      <c r="AC1819">
        <v>4782</v>
      </c>
      <c r="AD1819">
        <v>8.4726141480182697</v>
      </c>
      <c r="AE1819">
        <f t="shared" si="85"/>
        <v>4781.9999999999982</v>
      </c>
      <c r="AF1819">
        <v>8.4429602399738197</v>
      </c>
      <c r="AG1819">
        <f t="shared" si="86"/>
        <v>4642.2769181327039</v>
      </c>
      <c r="AH1819">
        <v>2.9653908044450006E-2</v>
      </c>
      <c r="AJ1819">
        <v>4782</v>
      </c>
      <c r="AK1819">
        <v>0</v>
      </c>
      <c r="AL1819">
        <v>1</v>
      </c>
      <c r="AM1819">
        <v>6.93</v>
      </c>
      <c r="AN1819">
        <v>6.87</v>
      </c>
      <c r="AO1819">
        <v>4.25</v>
      </c>
    </row>
    <row r="1820" spans="1:41" x14ac:dyDescent="0.3">
      <c r="A1820">
        <v>2</v>
      </c>
      <c r="B1820">
        <v>1.03</v>
      </c>
      <c r="C1820">
        <f t="shared" si="84"/>
        <v>1.0065211513317971</v>
      </c>
      <c r="D1820" t="s">
        <v>52</v>
      </c>
      <c r="E1820">
        <v>0</v>
      </c>
      <c r="F1820">
        <v>0</v>
      </c>
      <c r="G1820">
        <v>0</v>
      </c>
      <c r="H1820">
        <v>0</v>
      </c>
      <c r="I1820">
        <v>1</v>
      </c>
      <c r="J1820" t="s">
        <v>47</v>
      </c>
      <c r="K1820">
        <v>0</v>
      </c>
      <c r="L1820">
        <v>0</v>
      </c>
      <c r="M1820">
        <v>0</v>
      </c>
      <c r="N1820">
        <v>1</v>
      </c>
      <c r="O1820">
        <v>0</v>
      </c>
      <c r="P1820">
        <v>0</v>
      </c>
      <c r="Q1820">
        <v>0</v>
      </c>
      <c r="R1820" t="s">
        <v>41</v>
      </c>
      <c r="S1820">
        <v>0</v>
      </c>
      <c r="T1820">
        <v>0</v>
      </c>
      <c r="U1820">
        <v>0</v>
      </c>
      <c r="V1820">
        <v>0</v>
      </c>
      <c r="W1820">
        <v>1</v>
      </c>
      <c r="X1820">
        <v>0</v>
      </c>
      <c r="Y1820">
        <v>0</v>
      </c>
      <c r="Z1820">
        <v>0</v>
      </c>
      <c r="AA1820">
        <v>60.7</v>
      </c>
      <c r="AB1820">
        <v>58</v>
      </c>
      <c r="AC1820">
        <v>6628</v>
      </c>
      <c r="AD1820">
        <v>8.7990583785464533</v>
      </c>
      <c r="AE1820">
        <f t="shared" si="85"/>
        <v>6627.9999999999991</v>
      </c>
      <c r="AF1820">
        <v>8.7001103923438965</v>
      </c>
      <c r="AG1820">
        <f t="shared" si="86"/>
        <v>6003.5749293893896</v>
      </c>
      <c r="AH1820">
        <v>9.8947986202556848E-2</v>
      </c>
      <c r="AJ1820">
        <v>6628</v>
      </c>
      <c r="AK1820">
        <v>0</v>
      </c>
      <c r="AL1820">
        <v>1</v>
      </c>
      <c r="AM1820">
        <v>6.5</v>
      </c>
      <c r="AN1820">
        <v>6.55</v>
      </c>
      <c r="AO1820">
        <v>3.96</v>
      </c>
    </row>
    <row r="1821" spans="1:41" x14ac:dyDescent="0.3">
      <c r="A1821">
        <v>2</v>
      </c>
      <c r="B1821">
        <v>1.01</v>
      </c>
      <c r="C1821">
        <f t="shared" si="84"/>
        <v>1.0021904733436682</v>
      </c>
      <c r="D1821" t="s">
        <v>52</v>
      </c>
      <c r="E1821">
        <v>0</v>
      </c>
      <c r="F1821">
        <v>0</v>
      </c>
      <c r="G1821">
        <v>0</v>
      </c>
      <c r="H1821">
        <v>0</v>
      </c>
      <c r="I1821">
        <v>1</v>
      </c>
      <c r="J1821" t="s">
        <v>38</v>
      </c>
      <c r="K1821">
        <v>0</v>
      </c>
      <c r="L1821">
        <v>0</v>
      </c>
      <c r="M1821">
        <v>0</v>
      </c>
      <c r="N1821">
        <v>0</v>
      </c>
      <c r="O1821">
        <v>1</v>
      </c>
      <c r="P1821">
        <v>0</v>
      </c>
      <c r="Q1821">
        <v>0</v>
      </c>
      <c r="R1821" t="s">
        <v>49</v>
      </c>
      <c r="S1821">
        <v>0</v>
      </c>
      <c r="T1821">
        <v>0</v>
      </c>
      <c r="U1821">
        <v>0</v>
      </c>
      <c r="V1821">
        <v>0</v>
      </c>
      <c r="W1821">
        <v>0</v>
      </c>
      <c r="X1821">
        <v>1</v>
      </c>
      <c r="Y1821">
        <v>0</v>
      </c>
      <c r="Z1821">
        <v>0</v>
      </c>
      <c r="AA1821">
        <v>62.5</v>
      </c>
      <c r="AB1821">
        <v>57</v>
      </c>
      <c r="AC1821">
        <v>4821</v>
      </c>
      <c r="AD1821">
        <v>8.4807366544056215</v>
      </c>
      <c r="AE1821">
        <f t="shared" si="85"/>
        <v>4820.9999999999964</v>
      </c>
      <c r="AF1821">
        <v>8.5073485833070741</v>
      </c>
      <c r="AG1821">
        <f t="shared" si="86"/>
        <v>4951.0184570933216</v>
      </c>
      <c r="AH1821">
        <v>-2.6611928901452586E-2</v>
      </c>
      <c r="AJ1821">
        <v>4821</v>
      </c>
      <c r="AK1821">
        <v>0</v>
      </c>
      <c r="AL1821">
        <v>1</v>
      </c>
      <c r="AM1821">
        <v>6.37</v>
      </c>
      <c r="AN1821">
        <v>6.44</v>
      </c>
      <c r="AO1821">
        <v>4</v>
      </c>
    </row>
    <row r="1822" spans="1:41" x14ac:dyDescent="0.3">
      <c r="A1822">
        <v>2</v>
      </c>
      <c r="B1822">
        <v>1.22</v>
      </c>
      <c r="C1822">
        <f t="shared" si="84"/>
        <v>1.0446974310615553</v>
      </c>
      <c r="D1822" t="s">
        <v>46</v>
      </c>
      <c r="E1822">
        <v>0</v>
      </c>
      <c r="F1822">
        <v>0</v>
      </c>
      <c r="G1822">
        <v>0</v>
      </c>
      <c r="H1822">
        <v>1</v>
      </c>
      <c r="I1822">
        <v>0</v>
      </c>
      <c r="J1822" t="s">
        <v>40</v>
      </c>
      <c r="K1822">
        <v>0</v>
      </c>
      <c r="L1822">
        <v>1</v>
      </c>
      <c r="M1822">
        <v>0</v>
      </c>
      <c r="N1822">
        <v>0</v>
      </c>
      <c r="O1822">
        <v>0</v>
      </c>
      <c r="P1822">
        <v>0</v>
      </c>
      <c r="Q1822">
        <v>0</v>
      </c>
      <c r="R1822" t="s">
        <v>45</v>
      </c>
      <c r="S1822">
        <v>0</v>
      </c>
      <c r="T1822">
        <v>0</v>
      </c>
      <c r="U1822">
        <v>0</v>
      </c>
      <c r="V1822">
        <v>1</v>
      </c>
      <c r="W1822">
        <v>0</v>
      </c>
      <c r="X1822">
        <v>0</v>
      </c>
      <c r="Y1822">
        <v>0</v>
      </c>
      <c r="Z1822">
        <v>0</v>
      </c>
      <c r="AA1822">
        <v>60.5</v>
      </c>
      <c r="AB1822">
        <v>60</v>
      </c>
      <c r="AC1822">
        <v>4974</v>
      </c>
      <c r="AD1822">
        <v>8.5119796243633505</v>
      </c>
      <c r="AE1822">
        <f t="shared" si="85"/>
        <v>4974.0000000000027</v>
      </c>
      <c r="AF1822">
        <v>8.7501199291432261</v>
      </c>
      <c r="AG1822">
        <f t="shared" si="86"/>
        <v>6311.4449888921199</v>
      </c>
      <c r="AH1822">
        <v>-0.23814030477987558</v>
      </c>
      <c r="AJ1822">
        <v>4974</v>
      </c>
      <c r="AK1822">
        <v>0</v>
      </c>
      <c r="AL1822">
        <v>1</v>
      </c>
      <c r="AM1822">
        <v>6.93</v>
      </c>
      <c r="AN1822">
        <v>6.89</v>
      </c>
      <c r="AO1822">
        <v>4.18</v>
      </c>
    </row>
    <row r="1823" spans="1:41" x14ac:dyDescent="0.3">
      <c r="A1823">
        <v>2</v>
      </c>
      <c r="B1823">
        <v>1.23</v>
      </c>
      <c r="C1823">
        <f t="shared" si="84"/>
        <v>1.0465744642047201</v>
      </c>
      <c r="D1823" t="s">
        <v>37</v>
      </c>
      <c r="E1823">
        <v>0</v>
      </c>
      <c r="F1823">
        <v>0</v>
      </c>
      <c r="G1823">
        <v>1</v>
      </c>
      <c r="H1823">
        <v>0</v>
      </c>
      <c r="I1823">
        <v>0</v>
      </c>
      <c r="J1823" t="s">
        <v>44</v>
      </c>
      <c r="K1823">
        <v>0</v>
      </c>
      <c r="L1823">
        <v>0</v>
      </c>
      <c r="M1823">
        <v>0</v>
      </c>
      <c r="N1823">
        <v>0</v>
      </c>
      <c r="O1823">
        <v>0</v>
      </c>
      <c r="P1823">
        <v>1</v>
      </c>
      <c r="Q1823">
        <v>0</v>
      </c>
      <c r="R1823" t="s">
        <v>45</v>
      </c>
      <c r="S1823">
        <v>0</v>
      </c>
      <c r="T1823">
        <v>0</v>
      </c>
      <c r="U1823">
        <v>0</v>
      </c>
      <c r="V1823">
        <v>1</v>
      </c>
      <c r="W1823">
        <v>0</v>
      </c>
      <c r="X1823">
        <v>0</v>
      </c>
      <c r="Y1823">
        <v>0</v>
      </c>
      <c r="Z1823">
        <v>0</v>
      </c>
      <c r="AA1823">
        <v>62.1</v>
      </c>
      <c r="AB1823">
        <v>56</v>
      </c>
      <c r="AC1823">
        <v>5175</v>
      </c>
      <c r="AD1823">
        <v>8.5515946181335707</v>
      </c>
      <c r="AE1823">
        <f t="shared" si="85"/>
        <v>5175.0000000000045</v>
      </c>
      <c r="AF1823">
        <v>8.4778894798404298</v>
      </c>
      <c r="AG1823">
        <f t="shared" si="86"/>
        <v>4807.2932933737857</v>
      </c>
      <c r="AH1823">
        <v>7.3705138293140848E-2</v>
      </c>
      <c r="AJ1823">
        <v>5175</v>
      </c>
      <c r="AK1823">
        <v>0</v>
      </c>
      <c r="AL1823">
        <v>1</v>
      </c>
      <c r="AM1823">
        <v>6.84</v>
      </c>
      <c r="AN1823">
        <v>6.88</v>
      </c>
      <c r="AO1823">
        <v>4.26</v>
      </c>
    </row>
    <row r="1824" spans="1:41" x14ac:dyDescent="0.3">
      <c r="A1824">
        <v>2</v>
      </c>
      <c r="B1824">
        <v>1.02</v>
      </c>
      <c r="C1824">
        <f t="shared" si="84"/>
        <v>1.0043640927805335</v>
      </c>
      <c r="D1824" t="s">
        <v>46</v>
      </c>
      <c r="E1824">
        <v>0</v>
      </c>
      <c r="F1824">
        <v>0</v>
      </c>
      <c r="G1824">
        <v>0</v>
      </c>
      <c r="H1824">
        <v>1</v>
      </c>
      <c r="I1824">
        <v>0</v>
      </c>
      <c r="J1824" t="s">
        <v>38</v>
      </c>
      <c r="K1824">
        <v>0</v>
      </c>
      <c r="L1824">
        <v>0</v>
      </c>
      <c r="M1824">
        <v>0</v>
      </c>
      <c r="N1824">
        <v>0</v>
      </c>
      <c r="O1824">
        <v>1</v>
      </c>
      <c r="P1824">
        <v>0</v>
      </c>
      <c r="Q1824">
        <v>0</v>
      </c>
      <c r="R1824" t="s">
        <v>36</v>
      </c>
      <c r="S1824">
        <v>0</v>
      </c>
      <c r="T1824">
        <v>0</v>
      </c>
      <c r="U1824">
        <v>1</v>
      </c>
      <c r="V1824">
        <v>0</v>
      </c>
      <c r="W1824">
        <v>0</v>
      </c>
      <c r="X1824">
        <v>0</v>
      </c>
      <c r="Y1824">
        <v>0</v>
      </c>
      <c r="Z1824">
        <v>0</v>
      </c>
      <c r="AA1824">
        <v>58.3</v>
      </c>
      <c r="AB1824">
        <v>59</v>
      </c>
      <c r="AC1824">
        <v>4819</v>
      </c>
      <c r="AD1824">
        <v>8.4803217166403329</v>
      </c>
      <c r="AE1824">
        <f t="shared" si="85"/>
        <v>4819.0000000000009</v>
      </c>
      <c r="AF1824">
        <v>8.3475621839208625</v>
      </c>
      <c r="AG1824">
        <f t="shared" si="86"/>
        <v>4219.8809001598884</v>
      </c>
      <c r="AH1824">
        <v>0.13275953271947039</v>
      </c>
      <c r="AJ1824">
        <v>4819</v>
      </c>
      <c r="AK1824">
        <v>0</v>
      </c>
      <c r="AL1824">
        <v>1</v>
      </c>
      <c r="AM1824">
        <v>6.68</v>
      </c>
      <c r="AN1824">
        <v>6.59</v>
      </c>
      <c r="AO1824">
        <v>3.87</v>
      </c>
    </row>
    <row r="1825" spans="1:41" x14ac:dyDescent="0.3">
      <c r="A1825">
        <v>2</v>
      </c>
      <c r="B1825">
        <v>1.19</v>
      </c>
      <c r="C1825">
        <f t="shared" si="84"/>
        <v>1.0389933713251536</v>
      </c>
      <c r="D1825" t="s">
        <v>37</v>
      </c>
      <c r="E1825">
        <v>0</v>
      </c>
      <c r="F1825">
        <v>0</v>
      </c>
      <c r="G1825">
        <v>1</v>
      </c>
      <c r="H1825">
        <v>0</v>
      </c>
      <c r="I1825">
        <v>0</v>
      </c>
      <c r="J1825" t="s">
        <v>38</v>
      </c>
      <c r="K1825">
        <v>0</v>
      </c>
      <c r="L1825">
        <v>0</v>
      </c>
      <c r="M1825">
        <v>0</v>
      </c>
      <c r="N1825">
        <v>0</v>
      </c>
      <c r="O1825">
        <v>1</v>
      </c>
      <c r="P1825">
        <v>0</v>
      </c>
      <c r="Q1825">
        <v>0</v>
      </c>
      <c r="R1825" t="s">
        <v>41</v>
      </c>
      <c r="S1825">
        <v>0</v>
      </c>
      <c r="T1825">
        <v>0</v>
      </c>
      <c r="U1825">
        <v>0</v>
      </c>
      <c r="V1825">
        <v>0</v>
      </c>
      <c r="W1825">
        <v>1</v>
      </c>
      <c r="X1825">
        <v>0</v>
      </c>
      <c r="Y1825">
        <v>0</v>
      </c>
      <c r="Z1825">
        <v>0</v>
      </c>
      <c r="AA1825">
        <v>62.5</v>
      </c>
      <c r="AB1825">
        <v>54</v>
      </c>
      <c r="AC1825">
        <v>7466</v>
      </c>
      <c r="AD1825">
        <v>8.9181146594745293</v>
      </c>
      <c r="AE1825">
        <f t="shared" si="85"/>
        <v>7466.0000000000009</v>
      </c>
      <c r="AF1825">
        <v>8.9188604205982056</v>
      </c>
      <c r="AG1825">
        <f t="shared" si="86"/>
        <v>7471.5699292095542</v>
      </c>
      <c r="AH1825">
        <v>-7.4576112367630287E-4</v>
      </c>
      <c r="AJ1825">
        <v>7466</v>
      </c>
      <c r="AK1825">
        <v>0</v>
      </c>
      <c r="AL1825">
        <v>1</v>
      </c>
      <c r="AM1825">
        <v>6.78</v>
      </c>
      <c r="AN1825">
        <v>6.82</v>
      </c>
      <c r="AO1825">
        <v>4.25</v>
      </c>
    </row>
    <row r="1826" spans="1:41" x14ac:dyDescent="0.3">
      <c r="A1826">
        <v>2</v>
      </c>
      <c r="B1826">
        <v>1.01</v>
      </c>
      <c r="C1826">
        <f t="shared" si="84"/>
        <v>1.0021904733436682</v>
      </c>
      <c r="D1826" t="s">
        <v>46</v>
      </c>
      <c r="E1826">
        <v>0</v>
      </c>
      <c r="F1826">
        <v>0</v>
      </c>
      <c r="G1826">
        <v>0</v>
      </c>
      <c r="H1826">
        <v>1</v>
      </c>
      <c r="I1826">
        <v>0</v>
      </c>
      <c r="J1826" t="s">
        <v>48</v>
      </c>
      <c r="K1826">
        <v>0</v>
      </c>
      <c r="L1826">
        <v>0</v>
      </c>
      <c r="M1826">
        <v>1</v>
      </c>
      <c r="N1826">
        <v>0</v>
      </c>
      <c r="O1826">
        <v>0</v>
      </c>
      <c r="P1826">
        <v>0</v>
      </c>
      <c r="Q1826">
        <v>0</v>
      </c>
      <c r="R1826" t="s">
        <v>36</v>
      </c>
      <c r="S1826">
        <v>0</v>
      </c>
      <c r="T1826">
        <v>0</v>
      </c>
      <c r="U1826">
        <v>1</v>
      </c>
      <c r="V1826">
        <v>0</v>
      </c>
      <c r="W1826">
        <v>0</v>
      </c>
      <c r="X1826">
        <v>0</v>
      </c>
      <c r="Y1826">
        <v>0</v>
      </c>
      <c r="Z1826">
        <v>0</v>
      </c>
      <c r="AA1826">
        <v>59.8</v>
      </c>
      <c r="AB1826">
        <v>60</v>
      </c>
      <c r="AC1826">
        <v>5345</v>
      </c>
      <c r="AD1826">
        <v>8.5839168234591448</v>
      </c>
      <c r="AE1826">
        <f t="shared" si="85"/>
        <v>5344.9999999999955</v>
      </c>
      <c r="AF1826">
        <v>8.4921131623074313</v>
      </c>
      <c r="AG1826">
        <f t="shared" si="86"/>
        <v>4876.1593098422163</v>
      </c>
      <c r="AH1826">
        <v>9.1803661151713456E-2</v>
      </c>
      <c r="AJ1826">
        <v>5345</v>
      </c>
      <c r="AK1826">
        <v>0</v>
      </c>
      <c r="AL1826">
        <v>1</v>
      </c>
      <c r="AM1826">
        <v>6.57</v>
      </c>
      <c r="AN1826">
        <v>6.53</v>
      </c>
      <c r="AO1826">
        <v>3.92</v>
      </c>
    </row>
    <row r="1827" spans="1:41" x14ac:dyDescent="0.3">
      <c r="A1827">
        <v>2</v>
      </c>
      <c r="B1827">
        <v>1.03</v>
      </c>
      <c r="C1827">
        <f t="shared" si="84"/>
        <v>1.0065211513317971</v>
      </c>
      <c r="D1827" t="s">
        <v>37</v>
      </c>
      <c r="E1827">
        <v>0</v>
      </c>
      <c r="F1827">
        <v>0</v>
      </c>
      <c r="G1827">
        <v>1</v>
      </c>
      <c r="H1827">
        <v>0</v>
      </c>
      <c r="I1827">
        <v>0</v>
      </c>
      <c r="J1827" t="s">
        <v>40</v>
      </c>
      <c r="K1827">
        <v>0</v>
      </c>
      <c r="L1827">
        <v>1</v>
      </c>
      <c r="M1827">
        <v>0</v>
      </c>
      <c r="N1827">
        <v>0</v>
      </c>
      <c r="O1827">
        <v>0</v>
      </c>
      <c r="P1827">
        <v>0</v>
      </c>
      <c r="Q1827">
        <v>0</v>
      </c>
      <c r="R1827" t="s">
        <v>36</v>
      </c>
      <c r="S1827">
        <v>0</v>
      </c>
      <c r="T1827">
        <v>0</v>
      </c>
      <c r="U1827">
        <v>1</v>
      </c>
      <c r="V1827">
        <v>0</v>
      </c>
      <c r="W1827">
        <v>0</v>
      </c>
      <c r="X1827">
        <v>0</v>
      </c>
      <c r="Y1827">
        <v>0</v>
      </c>
      <c r="Z1827">
        <v>0</v>
      </c>
      <c r="AA1827">
        <v>62</v>
      </c>
      <c r="AB1827">
        <v>55</v>
      </c>
      <c r="AC1827">
        <v>5411</v>
      </c>
      <c r="AD1827">
        <v>8.5961891976427349</v>
      </c>
      <c r="AE1827">
        <f t="shared" si="85"/>
        <v>5410.9999999999982</v>
      </c>
      <c r="AF1827">
        <v>8.6491304647571123</v>
      </c>
      <c r="AG1827">
        <f t="shared" si="86"/>
        <v>5705.1837179977119</v>
      </c>
      <c r="AH1827">
        <v>-5.2941267114377411E-2</v>
      </c>
      <c r="AJ1827">
        <v>5411</v>
      </c>
      <c r="AK1827">
        <v>0</v>
      </c>
      <c r="AL1827">
        <v>1</v>
      </c>
      <c r="AM1827">
        <v>6.46</v>
      </c>
      <c r="AN1827">
        <v>6.5</v>
      </c>
      <c r="AO1827">
        <v>4.0199999999999996</v>
      </c>
    </row>
    <row r="1828" spans="1:41" x14ac:dyDescent="0.3">
      <c r="A1828">
        <v>2</v>
      </c>
      <c r="B1828">
        <v>1.56</v>
      </c>
      <c r="C1828">
        <f t="shared" si="84"/>
        <v>1.1027272307550515</v>
      </c>
      <c r="D1828" t="s">
        <v>37</v>
      </c>
      <c r="E1828">
        <v>0</v>
      </c>
      <c r="F1828">
        <v>0</v>
      </c>
      <c r="G1828">
        <v>1</v>
      </c>
      <c r="H1828">
        <v>0</v>
      </c>
      <c r="I1828">
        <v>0</v>
      </c>
      <c r="J1828" t="s">
        <v>38</v>
      </c>
      <c r="K1828">
        <v>0</v>
      </c>
      <c r="L1828">
        <v>0</v>
      </c>
      <c r="M1828">
        <v>0</v>
      </c>
      <c r="N1828">
        <v>0</v>
      </c>
      <c r="O1828">
        <v>1</v>
      </c>
      <c r="P1828">
        <v>0</v>
      </c>
      <c r="Q1828">
        <v>0</v>
      </c>
      <c r="R1828" t="s">
        <v>45</v>
      </c>
      <c r="S1828">
        <v>0</v>
      </c>
      <c r="T1828">
        <v>0</v>
      </c>
      <c r="U1828">
        <v>0</v>
      </c>
      <c r="V1828">
        <v>1</v>
      </c>
      <c r="W1828">
        <v>0</v>
      </c>
      <c r="X1828">
        <v>0</v>
      </c>
      <c r="Y1828">
        <v>0</v>
      </c>
      <c r="Z1828">
        <v>0</v>
      </c>
      <c r="AA1828">
        <v>62.3</v>
      </c>
      <c r="AB1828">
        <v>55</v>
      </c>
      <c r="AC1828">
        <v>6716</v>
      </c>
      <c r="AD1828">
        <v>8.8122480181974314</v>
      </c>
      <c r="AE1828">
        <f t="shared" si="85"/>
        <v>6716</v>
      </c>
      <c r="AF1828">
        <v>9.1067988678550655</v>
      </c>
      <c r="AG1828">
        <f t="shared" si="86"/>
        <v>9016.3860024759833</v>
      </c>
      <c r="AH1828">
        <v>-0.29455084965763412</v>
      </c>
      <c r="AJ1828">
        <v>6716</v>
      </c>
      <c r="AK1828">
        <v>0</v>
      </c>
      <c r="AL1828">
        <v>1</v>
      </c>
      <c r="AM1828">
        <v>7.39</v>
      </c>
      <c r="AN1828">
        <v>7.35</v>
      </c>
      <c r="AO1828">
        <v>4.59</v>
      </c>
    </row>
    <row r="1829" spans="1:41" x14ac:dyDescent="0.3">
      <c r="A1829">
        <v>2</v>
      </c>
      <c r="B1829">
        <v>1.51</v>
      </c>
      <c r="C1829">
        <f t="shared" si="84"/>
        <v>1.0948560705584958</v>
      </c>
      <c r="D1829" t="s">
        <v>52</v>
      </c>
      <c r="E1829">
        <v>0</v>
      </c>
      <c r="F1829">
        <v>0</v>
      </c>
      <c r="G1829">
        <v>0</v>
      </c>
      <c r="H1829">
        <v>0</v>
      </c>
      <c r="I1829">
        <v>1</v>
      </c>
      <c r="J1829" t="s">
        <v>35</v>
      </c>
      <c r="K1829">
        <v>0</v>
      </c>
      <c r="L1829">
        <v>0</v>
      </c>
      <c r="M1829">
        <v>0</v>
      </c>
      <c r="N1829">
        <v>0</v>
      </c>
      <c r="O1829">
        <v>0</v>
      </c>
      <c r="P1829">
        <v>0</v>
      </c>
      <c r="Q1829">
        <v>1</v>
      </c>
      <c r="R1829" t="s">
        <v>49</v>
      </c>
      <c r="S1829">
        <v>0</v>
      </c>
      <c r="T1829">
        <v>0</v>
      </c>
      <c r="U1829">
        <v>0</v>
      </c>
      <c r="V1829">
        <v>0</v>
      </c>
      <c r="W1829">
        <v>0</v>
      </c>
      <c r="X1829">
        <v>1</v>
      </c>
      <c r="Y1829">
        <v>0</v>
      </c>
      <c r="Z1829">
        <v>0</v>
      </c>
      <c r="AA1829">
        <v>59.7</v>
      </c>
      <c r="AB1829">
        <v>59</v>
      </c>
      <c r="AC1829">
        <v>8735</v>
      </c>
      <c r="AD1829">
        <v>9.0750932225681566</v>
      </c>
      <c r="AE1829">
        <f t="shared" si="85"/>
        <v>8734.9999999999982</v>
      </c>
      <c r="AF1829">
        <v>8.9892655680124101</v>
      </c>
      <c r="AG1829">
        <f t="shared" si="86"/>
        <v>8016.5671094768713</v>
      </c>
      <c r="AH1829">
        <v>8.5827654555746591E-2</v>
      </c>
      <c r="AJ1829">
        <v>8735</v>
      </c>
      <c r="AK1829">
        <v>0</v>
      </c>
      <c r="AL1829">
        <v>1</v>
      </c>
      <c r="AM1829">
        <v>7.51</v>
      </c>
      <c r="AN1829">
        <v>7.47</v>
      </c>
      <c r="AO1829">
        <v>4.47</v>
      </c>
    </row>
    <row r="1830" spans="1:41" x14ac:dyDescent="0.3">
      <c r="A1830">
        <v>2</v>
      </c>
      <c r="B1830">
        <v>1.02</v>
      </c>
      <c r="C1830">
        <f t="shared" si="84"/>
        <v>1.0043640927805335</v>
      </c>
      <c r="D1830" t="s">
        <v>46</v>
      </c>
      <c r="E1830">
        <v>0</v>
      </c>
      <c r="F1830">
        <v>0</v>
      </c>
      <c r="G1830">
        <v>0</v>
      </c>
      <c r="H1830">
        <v>1</v>
      </c>
      <c r="I1830">
        <v>0</v>
      </c>
      <c r="J1830" t="s">
        <v>47</v>
      </c>
      <c r="K1830">
        <v>0</v>
      </c>
      <c r="L1830">
        <v>0</v>
      </c>
      <c r="M1830">
        <v>0</v>
      </c>
      <c r="N1830">
        <v>1</v>
      </c>
      <c r="O1830">
        <v>0</v>
      </c>
      <c r="P1830">
        <v>0</v>
      </c>
      <c r="Q1830">
        <v>0</v>
      </c>
      <c r="R1830" t="s">
        <v>43</v>
      </c>
      <c r="S1830">
        <v>0</v>
      </c>
      <c r="T1830">
        <v>0</v>
      </c>
      <c r="U1830">
        <v>0</v>
      </c>
      <c r="V1830">
        <v>0</v>
      </c>
      <c r="W1830">
        <v>0</v>
      </c>
      <c r="X1830">
        <v>0</v>
      </c>
      <c r="Y1830">
        <v>1</v>
      </c>
      <c r="Z1830">
        <v>0</v>
      </c>
      <c r="AA1830">
        <v>63</v>
      </c>
      <c r="AB1830">
        <v>58</v>
      </c>
      <c r="AC1830">
        <v>7797</v>
      </c>
      <c r="AD1830">
        <v>8.9614943233095996</v>
      </c>
      <c r="AE1830">
        <f t="shared" si="85"/>
        <v>7796.9999999999973</v>
      </c>
      <c r="AF1830">
        <v>8.8748691171645628</v>
      </c>
      <c r="AG1830">
        <f t="shared" si="86"/>
        <v>7150.0105925648895</v>
      </c>
      <c r="AH1830">
        <v>8.6625206145036771E-2</v>
      </c>
      <c r="AJ1830">
        <v>7797</v>
      </c>
      <c r="AK1830">
        <v>0</v>
      </c>
      <c r="AL1830">
        <v>1</v>
      </c>
      <c r="AM1830">
        <v>6.43</v>
      </c>
      <c r="AN1830">
        <v>6.4</v>
      </c>
      <c r="AO1830">
        <v>4.04</v>
      </c>
    </row>
    <row r="1831" spans="1:41" x14ac:dyDescent="0.3">
      <c r="A1831">
        <v>2</v>
      </c>
      <c r="B1831">
        <v>1.01</v>
      </c>
      <c r="C1831">
        <f t="shared" si="84"/>
        <v>1.0021904733436682</v>
      </c>
      <c r="D1831" t="s">
        <v>37</v>
      </c>
      <c r="E1831">
        <v>0</v>
      </c>
      <c r="F1831">
        <v>0</v>
      </c>
      <c r="G1831">
        <v>1</v>
      </c>
      <c r="H1831">
        <v>0</v>
      </c>
      <c r="I1831">
        <v>0</v>
      </c>
      <c r="J1831" t="s">
        <v>48</v>
      </c>
      <c r="K1831">
        <v>0</v>
      </c>
      <c r="L1831">
        <v>0</v>
      </c>
      <c r="M1831">
        <v>1</v>
      </c>
      <c r="N1831">
        <v>0</v>
      </c>
      <c r="O1831">
        <v>0</v>
      </c>
      <c r="P1831">
        <v>0</v>
      </c>
      <c r="Q1831">
        <v>0</v>
      </c>
      <c r="R1831" t="s">
        <v>41</v>
      </c>
      <c r="S1831">
        <v>0</v>
      </c>
      <c r="T1831">
        <v>0</v>
      </c>
      <c r="U1831">
        <v>0</v>
      </c>
      <c r="V1831">
        <v>0</v>
      </c>
      <c r="W1831">
        <v>1</v>
      </c>
      <c r="X1831">
        <v>0</v>
      </c>
      <c r="Y1831">
        <v>0</v>
      </c>
      <c r="Z1831">
        <v>0</v>
      </c>
      <c r="AA1831">
        <v>62</v>
      </c>
      <c r="AB1831">
        <v>57</v>
      </c>
      <c r="AC1831">
        <v>7602</v>
      </c>
      <c r="AD1831">
        <v>8.9361666495491949</v>
      </c>
      <c r="AE1831">
        <f t="shared" si="85"/>
        <v>7602.0000000000064</v>
      </c>
      <c r="AF1831">
        <v>8.7587410706405944</v>
      </c>
      <c r="AG1831">
        <f t="shared" si="86"/>
        <v>6366.0920708414087</v>
      </c>
      <c r="AH1831">
        <v>0.17742557890860056</v>
      </c>
      <c r="AJ1831">
        <v>7602</v>
      </c>
      <c r="AK1831">
        <v>0</v>
      </c>
      <c r="AL1831">
        <v>1</v>
      </c>
      <c r="AM1831">
        <v>6.45</v>
      </c>
      <c r="AN1831">
        <v>6.39</v>
      </c>
      <c r="AO1831">
        <v>3.98</v>
      </c>
    </row>
    <row r="1832" spans="1:41" x14ac:dyDescent="0.3">
      <c r="A1832">
        <v>2</v>
      </c>
      <c r="B1832">
        <v>1.01</v>
      </c>
      <c r="C1832">
        <f t="shared" si="84"/>
        <v>1.0021904733436682</v>
      </c>
      <c r="D1832" t="s">
        <v>46</v>
      </c>
      <c r="E1832">
        <v>0</v>
      </c>
      <c r="F1832">
        <v>0</v>
      </c>
      <c r="G1832">
        <v>0</v>
      </c>
      <c r="H1832">
        <v>1</v>
      </c>
      <c r="I1832">
        <v>0</v>
      </c>
      <c r="J1832" t="s">
        <v>48</v>
      </c>
      <c r="K1832">
        <v>0</v>
      </c>
      <c r="L1832">
        <v>0</v>
      </c>
      <c r="M1832">
        <v>1</v>
      </c>
      <c r="N1832">
        <v>0</v>
      </c>
      <c r="O1832">
        <v>0</v>
      </c>
      <c r="P1832">
        <v>0</v>
      </c>
      <c r="Q1832">
        <v>0</v>
      </c>
      <c r="R1832" t="s">
        <v>36</v>
      </c>
      <c r="S1832">
        <v>0</v>
      </c>
      <c r="T1832">
        <v>0</v>
      </c>
      <c r="U1832">
        <v>1</v>
      </c>
      <c r="V1832">
        <v>0</v>
      </c>
      <c r="W1832">
        <v>0</v>
      </c>
      <c r="X1832">
        <v>0</v>
      </c>
      <c r="Y1832">
        <v>0</v>
      </c>
      <c r="Z1832">
        <v>0</v>
      </c>
      <c r="AA1832">
        <v>59.8</v>
      </c>
      <c r="AB1832">
        <v>60</v>
      </c>
      <c r="AC1832">
        <v>5249</v>
      </c>
      <c r="AD1832">
        <v>8.5657928612522998</v>
      </c>
      <c r="AE1832">
        <f t="shared" si="85"/>
        <v>5249</v>
      </c>
      <c r="AF1832">
        <v>8.5135516853668651</v>
      </c>
      <c r="AG1832">
        <f t="shared" si="86"/>
        <v>4981.8255809651546</v>
      </c>
      <c r="AH1832">
        <v>5.2241175885434643E-2</v>
      </c>
      <c r="AJ1832">
        <v>5249</v>
      </c>
      <c r="AK1832">
        <v>0</v>
      </c>
      <c r="AL1832">
        <v>1</v>
      </c>
      <c r="AM1832">
        <v>6.53</v>
      </c>
      <c r="AN1832">
        <v>6.57</v>
      </c>
      <c r="AO1832">
        <v>3.92</v>
      </c>
    </row>
    <row r="1833" spans="1:41" x14ac:dyDescent="0.3">
      <c r="A1833">
        <v>2</v>
      </c>
      <c r="B1833">
        <v>1.03</v>
      </c>
      <c r="C1833">
        <f t="shared" si="84"/>
        <v>1.0065211513317971</v>
      </c>
      <c r="D1833" t="s">
        <v>37</v>
      </c>
      <c r="E1833">
        <v>0</v>
      </c>
      <c r="F1833">
        <v>0</v>
      </c>
      <c r="G1833">
        <v>1</v>
      </c>
      <c r="H1833">
        <v>0</v>
      </c>
      <c r="I1833">
        <v>0</v>
      </c>
      <c r="J1833" t="s">
        <v>35</v>
      </c>
      <c r="K1833">
        <v>0</v>
      </c>
      <c r="L1833">
        <v>0</v>
      </c>
      <c r="M1833">
        <v>0</v>
      </c>
      <c r="N1833">
        <v>0</v>
      </c>
      <c r="O1833">
        <v>0</v>
      </c>
      <c r="P1833">
        <v>0</v>
      </c>
      <c r="Q1833">
        <v>1</v>
      </c>
      <c r="R1833" t="s">
        <v>36</v>
      </c>
      <c r="S1833">
        <v>0</v>
      </c>
      <c r="T1833">
        <v>0</v>
      </c>
      <c r="U1833">
        <v>1</v>
      </c>
      <c r="V1833">
        <v>0</v>
      </c>
      <c r="W1833">
        <v>0</v>
      </c>
      <c r="X1833">
        <v>0</v>
      </c>
      <c r="Y1833">
        <v>0</v>
      </c>
      <c r="Z1833">
        <v>0</v>
      </c>
      <c r="AA1833">
        <v>62.3</v>
      </c>
      <c r="AB1833">
        <v>57</v>
      </c>
      <c r="AC1833">
        <v>3738</v>
      </c>
      <c r="AD1833">
        <v>8.2263059880155076</v>
      </c>
      <c r="AE1833">
        <f t="shared" si="85"/>
        <v>3737.9999999999982</v>
      </c>
      <c r="AF1833">
        <v>8.156433181569211</v>
      </c>
      <c r="AG1833">
        <f t="shared" si="86"/>
        <v>3485.73143318144</v>
      </c>
      <c r="AH1833">
        <v>6.9872806446296565E-2</v>
      </c>
      <c r="AJ1833">
        <v>3738</v>
      </c>
      <c r="AK1833">
        <v>0</v>
      </c>
      <c r="AL1833">
        <v>1</v>
      </c>
      <c r="AM1833">
        <v>6.48</v>
      </c>
      <c r="AN1833">
        <v>6.43</v>
      </c>
      <c r="AO1833">
        <v>4.0199999999999996</v>
      </c>
    </row>
    <row r="1834" spans="1:41" x14ac:dyDescent="0.3">
      <c r="A1834">
        <v>2</v>
      </c>
      <c r="B1834">
        <v>1.21</v>
      </c>
      <c r="C1834">
        <f t="shared" si="84"/>
        <v>1.0428083570334503</v>
      </c>
      <c r="D1834" t="s">
        <v>37</v>
      </c>
      <c r="E1834">
        <v>0</v>
      </c>
      <c r="F1834">
        <v>0</v>
      </c>
      <c r="G1834">
        <v>1</v>
      </c>
      <c r="H1834">
        <v>0</v>
      </c>
      <c r="I1834">
        <v>0</v>
      </c>
      <c r="J1834" t="s">
        <v>44</v>
      </c>
      <c r="K1834">
        <v>0</v>
      </c>
      <c r="L1834">
        <v>0</v>
      </c>
      <c r="M1834">
        <v>0</v>
      </c>
      <c r="N1834">
        <v>0</v>
      </c>
      <c r="O1834">
        <v>0</v>
      </c>
      <c r="P1834">
        <v>1</v>
      </c>
      <c r="Q1834">
        <v>0</v>
      </c>
      <c r="R1834" t="s">
        <v>49</v>
      </c>
      <c r="S1834">
        <v>0</v>
      </c>
      <c r="T1834">
        <v>0</v>
      </c>
      <c r="U1834">
        <v>0</v>
      </c>
      <c r="V1834">
        <v>0</v>
      </c>
      <c r="W1834">
        <v>0</v>
      </c>
      <c r="X1834">
        <v>1</v>
      </c>
      <c r="Y1834">
        <v>0</v>
      </c>
      <c r="Z1834">
        <v>0</v>
      </c>
      <c r="AA1834">
        <v>62</v>
      </c>
      <c r="AB1834">
        <v>60</v>
      </c>
      <c r="AC1834">
        <v>6135</v>
      </c>
      <c r="AD1834">
        <v>8.7217653571450118</v>
      </c>
      <c r="AE1834">
        <f t="shared" si="85"/>
        <v>6135</v>
      </c>
      <c r="AF1834">
        <v>8.7975413265473872</v>
      </c>
      <c r="AG1834">
        <f t="shared" si="86"/>
        <v>6617.9526024893903</v>
      </c>
      <c r="AH1834">
        <v>-7.5775969402375409E-2</v>
      </c>
      <c r="AJ1834">
        <v>6135</v>
      </c>
      <c r="AK1834">
        <v>0</v>
      </c>
      <c r="AL1834">
        <v>1</v>
      </c>
      <c r="AM1834">
        <v>6.77</v>
      </c>
      <c r="AN1834">
        <v>6.84</v>
      </c>
      <c r="AO1834">
        <v>4.22</v>
      </c>
    </row>
    <row r="1835" spans="1:41" x14ac:dyDescent="0.3">
      <c r="A1835">
        <v>2</v>
      </c>
      <c r="B1835">
        <v>1.26</v>
      </c>
      <c r="C1835">
        <f t="shared" si="84"/>
        <v>1.0521350361527664</v>
      </c>
      <c r="D1835" t="s">
        <v>46</v>
      </c>
      <c r="E1835">
        <v>0</v>
      </c>
      <c r="F1835">
        <v>0</v>
      </c>
      <c r="G1835">
        <v>0</v>
      </c>
      <c r="H1835">
        <v>1</v>
      </c>
      <c r="I1835">
        <v>0</v>
      </c>
      <c r="J1835" t="s">
        <v>40</v>
      </c>
      <c r="K1835">
        <v>0</v>
      </c>
      <c r="L1835">
        <v>1</v>
      </c>
      <c r="M1835">
        <v>0</v>
      </c>
      <c r="N1835">
        <v>0</v>
      </c>
      <c r="O1835">
        <v>0</v>
      </c>
      <c r="P1835">
        <v>0</v>
      </c>
      <c r="Q1835">
        <v>0</v>
      </c>
      <c r="R1835" t="s">
        <v>43</v>
      </c>
      <c r="S1835">
        <v>0</v>
      </c>
      <c r="T1835">
        <v>0</v>
      </c>
      <c r="U1835">
        <v>0</v>
      </c>
      <c r="V1835">
        <v>0</v>
      </c>
      <c r="W1835">
        <v>0</v>
      </c>
      <c r="X1835">
        <v>0</v>
      </c>
      <c r="Y1835">
        <v>1</v>
      </c>
      <c r="Z1835">
        <v>0</v>
      </c>
      <c r="AA1835">
        <v>59.8</v>
      </c>
      <c r="AB1835">
        <v>59</v>
      </c>
      <c r="AC1835">
        <v>14952</v>
      </c>
      <c r="AD1835">
        <v>9.6126003491353984</v>
      </c>
      <c r="AE1835">
        <f t="shared" si="85"/>
        <v>14951.999999999995</v>
      </c>
      <c r="AF1835">
        <v>9.439113557990078</v>
      </c>
      <c r="AG1835">
        <f t="shared" si="86"/>
        <v>12570.568885893485</v>
      </c>
      <c r="AH1835">
        <v>0.1734867911453204</v>
      </c>
      <c r="AJ1835">
        <v>14952</v>
      </c>
      <c r="AK1835">
        <v>0</v>
      </c>
      <c r="AL1835">
        <v>1</v>
      </c>
      <c r="AM1835">
        <v>6.99</v>
      </c>
      <c r="AN1835">
        <v>7.08</v>
      </c>
      <c r="AO1835">
        <v>4.21</v>
      </c>
    </row>
    <row r="1836" spans="1:41" x14ac:dyDescent="0.3">
      <c r="A1836">
        <v>2</v>
      </c>
      <c r="B1836">
        <v>1.01</v>
      </c>
      <c r="C1836">
        <f t="shared" si="84"/>
        <v>1.0021904733436682</v>
      </c>
      <c r="D1836" t="s">
        <v>46</v>
      </c>
      <c r="E1836">
        <v>0</v>
      </c>
      <c r="F1836">
        <v>0</v>
      </c>
      <c r="G1836">
        <v>0</v>
      </c>
      <c r="H1836">
        <v>1</v>
      </c>
      <c r="I1836">
        <v>0</v>
      </c>
      <c r="J1836" t="s">
        <v>47</v>
      </c>
      <c r="K1836">
        <v>0</v>
      </c>
      <c r="L1836">
        <v>0</v>
      </c>
      <c r="M1836">
        <v>0</v>
      </c>
      <c r="N1836">
        <v>1</v>
      </c>
      <c r="O1836">
        <v>0</v>
      </c>
      <c r="P1836">
        <v>0</v>
      </c>
      <c r="Q1836">
        <v>0</v>
      </c>
      <c r="R1836" t="s">
        <v>50</v>
      </c>
      <c r="S1836">
        <v>0</v>
      </c>
      <c r="T1836">
        <v>1</v>
      </c>
      <c r="U1836">
        <v>0</v>
      </c>
      <c r="V1836">
        <v>0</v>
      </c>
      <c r="W1836">
        <v>0</v>
      </c>
      <c r="X1836">
        <v>0</v>
      </c>
      <c r="Y1836">
        <v>0</v>
      </c>
      <c r="Z1836">
        <v>0</v>
      </c>
      <c r="AA1836">
        <v>61.3</v>
      </c>
      <c r="AB1836">
        <v>58</v>
      </c>
      <c r="AC1836">
        <v>7352</v>
      </c>
      <c r="AD1836">
        <v>8.9027276640355222</v>
      </c>
      <c r="AE1836">
        <f t="shared" si="85"/>
        <v>7351.9999999999945</v>
      </c>
      <c r="AF1836">
        <v>8.9459567283153252</v>
      </c>
      <c r="AG1836">
        <f t="shared" si="86"/>
        <v>7676.7896798540069</v>
      </c>
      <c r="AH1836">
        <v>-4.3229064279802998E-2</v>
      </c>
      <c r="AJ1836">
        <v>7352</v>
      </c>
      <c r="AK1836">
        <v>0</v>
      </c>
      <c r="AL1836">
        <v>1</v>
      </c>
      <c r="AM1836">
        <v>6.48</v>
      </c>
      <c r="AN1836">
        <v>6.4</v>
      </c>
      <c r="AO1836">
        <v>3.95</v>
      </c>
    </row>
    <row r="1837" spans="1:41" x14ac:dyDescent="0.3">
      <c r="A1837">
        <v>2</v>
      </c>
      <c r="B1837">
        <v>1.01</v>
      </c>
      <c r="C1837">
        <f t="shared" si="84"/>
        <v>1.0021904733436682</v>
      </c>
      <c r="D1837" t="s">
        <v>42</v>
      </c>
      <c r="E1837">
        <v>1</v>
      </c>
      <c r="F1837">
        <v>0</v>
      </c>
      <c r="G1837">
        <v>0</v>
      </c>
      <c r="H1837">
        <v>0</v>
      </c>
      <c r="I1837">
        <v>0</v>
      </c>
      <c r="J1837" t="s">
        <v>48</v>
      </c>
      <c r="K1837">
        <v>0</v>
      </c>
      <c r="L1837">
        <v>0</v>
      </c>
      <c r="M1837">
        <v>1</v>
      </c>
      <c r="N1837">
        <v>0</v>
      </c>
      <c r="O1837">
        <v>0</v>
      </c>
      <c r="P1837">
        <v>0</v>
      </c>
      <c r="Q1837">
        <v>0</v>
      </c>
      <c r="R1837" t="s">
        <v>41</v>
      </c>
      <c r="S1837">
        <v>0</v>
      </c>
      <c r="T1837">
        <v>0</v>
      </c>
      <c r="U1837">
        <v>0</v>
      </c>
      <c r="V1837">
        <v>0</v>
      </c>
      <c r="W1837">
        <v>1</v>
      </c>
      <c r="X1837">
        <v>0</v>
      </c>
      <c r="Y1837">
        <v>0</v>
      </c>
      <c r="Z1837">
        <v>0</v>
      </c>
      <c r="AA1837">
        <v>64.7</v>
      </c>
      <c r="AB1837">
        <v>54</v>
      </c>
      <c r="AC1837">
        <v>6759</v>
      </c>
      <c r="AD1837">
        <v>8.8186302291003535</v>
      </c>
      <c r="AE1837">
        <f t="shared" si="85"/>
        <v>6758.9999999999964</v>
      </c>
      <c r="AF1837">
        <v>8.5853269309409139</v>
      </c>
      <c r="AG1837">
        <f t="shared" si="86"/>
        <v>5352.5423409960185</v>
      </c>
      <c r="AH1837">
        <v>0.23330329815943962</v>
      </c>
      <c r="AJ1837">
        <v>6759</v>
      </c>
      <c r="AK1837">
        <v>0</v>
      </c>
      <c r="AL1837">
        <v>1</v>
      </c>
      <c r="AM1837">
        <v>6.33</v>
      </c>
      <c r="AN1837">
        <v>6.28</v>
      </c>
      <c r="AO1837">
        <v>4.08</v>
      </c>
    </row>
    <row r="1838" spans="1:41" x14ac:dyDescent="0.3">
      <c r="A1838">
        <v>2</v>
      </c>
      <c r="B1838">
        <v>1.17</v>
      </c>
      <c r="C1838">
        <f t="shared" si="84"/>
        <v>1.0351280349821694</v>
      </c>
      <c r="D1838" t="s">
        <v>46</v>
      </c>
      <c r="E1838">
        <v>0</v>
      </c>
      <c r="F1838">
        <v>0</v>
      </c>
      <c r="G1838">
        <v>0</v>
      </c>
      <c r="H1838">
        <v>1</v>
      </c>
      <c r="I1838">
        <v>0</v>
      </c>
      <c r="J1838" t="s">
        <v>38</v>
      </c>
      <c r="K1838">
        <v>0</v>
      </c>
      <c r="L1838">
        <v>0</v>
      </c>
      <c r="M1838">
        <v>0</v>
      </c>
      <c r="N1838">
        <v>0</v>
      </c>
      <c r="O1838">
        <v>1</v>
      </c>
      <c r="P1838">
        <v>0</v>
      </c>
      <c r="Q1838">
        <v>0</v>
      </c>
      <c r="R1838" t="s">
        <v>36</v>
      </c>
      <c r="S1838">
        <v>0</v>
      </c>
      <c r="T1838">
        <v>0</v>
      </c>
      <c r="U1838">
        <v>1</v>
      </c>
      <c r="V1838">
        <v>0</v>
      </c>
      <c r="W1838">
        <v>0</v>
      </c>
      <c r="X1838">
        <v>0</v>
      </c>
      <c r="Y1838">
        <v>0</v>
      </c>
      <c r="Z1838">
        <v>0</v>
      </c>
      <c r="AA1838">
        <v>62.5</v>
      </c>
      <c r="AB1838">
        <v>57</v>
      </c>
      <c r="AC1838">
        <v>5751</v>
      </c>
      <c r="AD1838">
        <v>8.6571290317137546</v>
      </c>
      <c r="AE1838">
        <f t="shared" si="85"/>
        <v>5751.0000000000027</v>
      </c>
      <c r="AF1838">
        <v>8.6100200403203377</v>
      </c>
      <c r="AG1838">
        <f t="shared" si="86"/>
        <v>5486.358625083144</v>
      </c>
      <c r="AH1838">
        <v>4.7108991393416844E-2</v>
      </c>
      <c r="AJ1838">
        <v>5751</v>
      </c>
      <c r="AK1838">
        <v>0</v>
      </c>
      <c r="AL1838">
        <v>1</v>
      </c>
      <c r="AM1838">
        <v>6.79</v>
      </c>
      <c r="AN1838">
        <v>6.75</v>
      </c>
      <c r="AO1838">
        <v>4.2300000000000004</v>
      </c>
    </row>
    <row r="1839" spans="1:41" x14ac:dyDescent="0.3">
      <c r="A1839">
        <v>2</v>
      </c>
      <c r="B1839">
        <v>1.24</v>
      </c>
      <c r="C1839">
        <f t="shared" si="84"/>
        <v>1.0484396301753314</v>
      </c>
      <c r="D1839" t="s">
        <v>46</v>
      </c>
      <c r="E1839">
        <v>0</v>
      </c>
      <c r="F1839">
        <v>0</v>
      </c>
      <c r="G1839">
        <v>0</v>
      </c>
      <c r="H1839">
        <v>1</v>
      </c>
      <c r="I1839">
        <v>0</v>
      </c>
      <c r="J1839" t="s">
        <v>38</v>
      </c>
      <c r="K1839">
        <v>0</v>
      </c>
      <c r="L1839">
        <v>0</v>
      </c>
      <c r="M1839">
        <v>0</v>
      </c>
      <c r="N1839">
        <v>0</v>
      </c>
      <c r="O1839">
        <v>1</v>
      </c>
      <c r="P1839">
        <v>0</v>
      </c>
      <c r="Q1839">
        <v>0</v>
      </c>
      <c r="R1839" t="s">
        <v>49</v>
      </c>
      <c r="S1839">
        <v>0</v>
      </c>
      <c r="T1839">
        <v>0</v>
      </c>
      <c r="U1839">
        <v>0</v>
      </c>
      <c r="V1839">
        <v>0</v>
      </c>
      <c r="W1839">
        <v>0</v>
      </c>
      <c r="X1839">
        <v>1</v>
      </c>
      <c r="Y1839">
        <v>0</v>
      </c>
      <c r="Z1839">
        <v>0</v>
      </c>
      <c r="AA1839">
        <v>61.2</v>
      </c>
      <c r="AB1839">
        <v>59</v>
      </c>
      <c r="AC1839">
        <v>6850</v>
      </c>
      <c r="AD1839">
        <v>8.8320039312562706</v>
      </c>
      <c r="AE1839">
        <f t="shared" si="85"/>
        <v>6849.9999999999973</v>
      </c>
      <c r="AF1839">
        <v>8.9275993165592187</v>
      </c>
      <c r="AG1839">
        <f t="shared" si="86"/>
        <v>7537.1493299179092</v>
      </c>
      <c r="AH1839">
        <v>-9.5595385302948088E-2</v>
      </c>
      <c r="AJ1839">
        <v>6850</v>
      </c>
      <c r="AK1839">
        <v>0</v>
      </c>
      <c r="AL1839">
        <v>1</v>
      </c>
      <c r="AM1839">
        <v>6.89</v>
      </c>
      <c r="AN1839">
        <v>6.93</v>
      </c>
      <c r="AO1839">
        <v>4.2300000000000004</v>
      </c>
    </row>
    <row r="1840" spans="1:41" x14ac:dyDescent="0.3">
      <c r="A1840">
        <v>2</v>
      </c>
      <c r="B1840">
        <v>1.31</v>
      </c>
      <c r="C1840">
        <f t="shared" si="84"/>
        <v>1.0611773162346796</v>
      </c>
      <c r="D1840" t="s">
        <v>37</v>
      </c>
      <c r="E1840">
        <v>0</v>
      </c>
      <c r="F1840">
        <v>0</v>
      </c>
      <c r="G1840">
        <v>1</v>
      </c>
      <c r="H1840">
        <v>0</v>
      </c>
      <c r="I1840">
        <v>0</v>
      </c>
      <c r="J1840" t="s">
        <v>44</v>
      </c>
      <c r="K1840">
        <v>0</v>
      </c>
      <c r="L1840">
        <v>0</v>
      </c>
      <c r="M1840">
        <v>0</v>
      </c>
      <c r="N1840">
        <v>0</v>
      </c>
      <c r="O1840">
        <v>0</v>
      </c>
      <c r="P1840">
        <v>1</v>
      </c>
      <c r="Q1840">
        <v>0</v>
      </c>
      <c r="R1840" t="s">
        <v>45</v>
      </c>
      <c r="S1840">
        <v>0</v>
      </c>
      <c r="T1840">
        <v>0</v>
      </c>
      <c r="U1840">
        <v>0</v>
      </c>
      <c r="V1840">
        <v>1</v>
      </c>
      <c r="W1840">
        <v>0</v>
      </c>
      <c r="X1840">
        <v>0</v>
      </c>
      <c r="Y1840">
        <v>0</v>
      </c>
      <c r="Z1840">
        <v>0</v>
      </c>
      <c r="AA1840">
        <v>61</v>
      </c>
      <c r="AB1840">
        <v>59</v>
      </c>
      <c r="AC1840">
        <v>5820</v>
      </c>
      <c r="AD1840">
        <v>8.6690555407254841</v>
      </c>
      <c r="AE1840">
        <f t="shared" si="85"/>
        <v>5820.0000000000036</v>
      </c>
      <c r="AF1840">
        <v>8.6035058587388988</v>
      </c>
      <c r="AG1840">
        <f t="shared" si="86"/>
        <v>5450.7356420388533</v>
      </c>
      <c r="AH1840">
        <v>6.5549681986585284E-2</v>
      </c>
      <c r="AJ1840">
        <v>5820</v>
      </c>
      <c r="AK1840">
        <v>0</v>
      </c>
      <c r="AL1840">
        <v>1</v>
      </c>
      <c r="AM1840">
        <v>7.05</v>
      </c>
      <c r="AN1840">
        <v>7.01</v>
      </c>
      <c r="AO1840">
        <v>4.29</v>
      </c>
    </row>
    <row r="1841" spans="1:41" x14ac:dyDescent="0.3">
      <c r="A1841">
        <v>2</v>
      </c>
      <c r="B1841">
        <v>1.01</v>
      </c>
      <c r="C1841">
        <f t="shared" si="84"/>
        <v>1.0021904733436682</v>
      </c>
      <c r="D1841" t="s">
        <v>52</v>
      </c>
      <c r="E1841">
        <v>0</v>
      </c>
      <c r="F1841">
        <v>0</v>
      </c>
      <c r="G1841">
        <v>0</v>
      </c>
      <c r="H1841">
        <v>0</v>
      </c>
      <c r="I1841">
        <v>1</v>
      </c>
      <c r="J1841" t="s">
        <v>48</v>
      </c>
      <c r="K1841">
        <v>0</v>
      </c>
      <c r="L1841">
        <v>0</v>
      </c>
      <c r="M1841">
        <v>1</v>
      </c>
      <c r="N1841">
        <v>0</v>
      </c>
      <c r="O1841">
        <v>0</v>
      </c>
      <c r="P1841">
        <v>0</v>
      </c>
      <c r="Q1841">
        <v>0</v>
      </c>
      <c r="R1841" t="s">
        <v>45</v>
      </c>
      <c r="S1841">
        <v>0</v>
      </c>
      <c r="T1841">
        <v>0</v>
      </c>
      <c r="U1841">
        <v>0</v>
      </c>
      <c r="V1841">
        <v>1</v>
      </c>
      <c r="W1841">
        <v>0</v>
      </c>
      <c r="X1841">
        <v>0</v>
      </c>
      <c r="Y1841">
        <v>0</v>
      </c>
      <c r="Z1841">
        <v>0</v>
      </c>
      <c r="AA1841">
        <v>62.8</v>
      </c>
      <c r="AB1841">
        <v>60</v>
      </c>
      <c r="AC1841">
        <v>4416</v>
      </c>
      <c r="AD1841">
        <v>8.3929895879569312</v>
      </c>
      <c r="AE1841">
        <f t="shared" si="85"/>
        <v>4416</v>
      </c>
      <c r="AF1841">
        <v>8.3525153193595489</v>
      </c>
      <c r="AG1841">
        <f t="shared" si="86"/>
        <v>4240.834391695641</v>
      </c>
      <c r="AH1841">
        <v>4.0474268597382235E-2</v>
      </c>
      <c r="AJ1841">
        <v>4416</v>
      </c>
      <c r="AK1841">
        <v>0</v>
      </c>
      <c r="AL1841">
        <v>1</v>
      </c>
      <c r="AM1841">
        <v>6.33</v>
      </c>
      <c r="AN1841">
        <v>6.4</v>
      </c>
      <c r="AO1841">
        <v>4</v>
      </c>
    </row>
    <row r="1842" spans="1:41" x14ac:dyDescent="0.3">
      <c r="A1842">
        <v>2</v>
      </c>
      <c r="B1842">
        <v>1.58</v>
      </c>
      <c r="C1842">
        <f t="shared" si="84"/>
        <v>1.105820644308936</v>
      </c>
      <c r="D1842" t="s">
        <v>52</v>
      </c>
      <c r="E1842">
        <v>0</v>
      </c>
      <c r="F1842">
        <v>0</v>
      </c>
      <c r="G1842">
        <v>0</v>
      </c>
      <c r="H1842">
        <v>0</v>
      </c>
      <c r="I1842">
        <v>1</v>
      </c>
      <c r="J1842" t="s">
        <v>47</v>
      </c>
      <c r="K1842">
        <v>0</v>
      </c>
      <c r="L1842">
        <v>0</v>
      </c>
      <c r="M1842">
        <v>0</v>
      </c>
      <c r="N1842">
        <v>1</v>
      </c>
      <c r="O1842">
        <v>0</v>
      </c>
      <c r="P1842">
        <v>0</v>
      </c>
      <c r="Q1842">
        <v>0</v>
      </c>
      <c r="R1842" t="s">
        <v>45</v>
      </c>
      <c r="S1842">
        <v>0</v>
      </c>
      <c r="T1842">
        <v>0</v>
      </c>
      <c r="U1842">
        <v>0</v>
      </c>
      <c r="V1842">
        <v>1</v>
      </c>
      <c r="W1842">
        <v>0</v>
      </c>
      <c r="X1842">
        <v>0</v>
      </c>
      <c r="Y1842">
        <v>0</v>
      </c>
      <c r="Z1842">
        <v>0</v>
      </c>
      <c r="AA1842">
        <v>60</v>
      </c>
      <c r="AB1842">
        <v>53</v>
      </c>
      <c r="AC1842">
        <v>9037</v>
      </c>
      <c r="AD1842">
        <v>9.109082539901955</v>
      </c>
      <c r="AE1842">
        <f t="shared" si="85"/>
        <v>9036.9999999999927</v>
      </c>
      <c r="AF1842">
        <v>9.1201361486752539</v>
      </c>
      <c r="AG1842">
        <f t="shared" si="86"/>
        <v>9137.4455828518858</v>
      </c>
      <c r="AH1842">
        <v>-1.1053608773298862E-2</v>
      </c>
      <c r="AJ1842">
        <v>9037</v>
      </c>
      <c r="AK1842">
        <v>0</v>
      </c>
      <c r="AL1842">
        <v>1</v>
      </c>
      <c r="AM1842">
        <v>7.59</v>
      </c>
      <c r="AN1842">
        <v>7.64</v>
      </c>
      <c r="AO1842">
        <v>4.57</v>
      </c>
    </row>
    <row r="1843" spans="1:41" x14ac:dyDescent="0.3">
      <c r="A1843">
        <v>2</v>
      </c>
      <c r="B1843">
        <v>1.71</v>
      </c>
      <c r="C1843">
        <f t="shared" si="84"/>
        <v>1.1252158592910855</v>
      </c>
      <c r="D1843" t="s">
        <v>37</v>
      </c>
      <c r="E1843">
        <v>0</v>
      </c>
      <c r="F1843">
        <v>0</v>
      </c>
      <c r="G1843">
        <v>1</v>
      </c>
      <c r="H1843">
        <v>0</v>
      </c>
      <c r="I1843">
        <v>0</v>
      </c>
      <c r="J1843" t="s">
        <v>44</v>
      </c>
      <c r="K1843">
        <v>0</v>
      </c>
      <c r="L1843">
        <v>0</v>
      </c>
      <c r="M1843">
        <v>0</v>
      </c>
      <c r="N1843">
        <v>0</v>
      </c>
      <c r="O1843">
        <v>0</v>
      </c>
      <c r="P1843">
        <v>1</v>
      </c>
      <c r="Q1843">
        <v>0</v>
      </c>
      <c r="R1843" t="s">
        <v>45</v>
      </c>
      <c r="S1843">
        <v>0</v>
      </c>
      <c r="T1843">
        <v>0</v>
      </c>
      <c r="U1843">
        <v>0</v>
      </c>
      <c r="V1843">
        <v>1</v>
      </c>
      <c r="W1843">
        <v>0</v>
      </c>
      <c r="X1843">
        <v>0</v>
      </c>
      <c r="Y1843">
        <v>0</v>
      </c>
      <c r="Z1843">
        <v>0</v>
      </c>
      <c r="AA1843">
        <v>61.1</v>
      </c>
      <c r="AB1843">
        <v>55</v>
      </c>
      <c r="AC1843">
        <v>10438</v>
      </c>
      <c r="AD1843">
        <v>9.2532082722033593</v>
      </c>
      <c r="AE1843">
        <f t="shared" si="85"/>
        <v>10438.000000000007</v>
      </c>
      <c r="AF1843">
        <v>9.0881586804171235</v>
      </c>
      <c r="AG1843">
        <f t="shared" si="86"/>
        <v>8849.8755912485085</v>
      </c>
      <c r="AH1843">
        <v>0.16504959178623579</v>
      </c>
      <c r="AJ1843">
        <v>10438</v>
      </c>
      <c r="AK1843">
        <v>0</v>
      </c>
      <c r="AL1843">
        <v>1</v>
      </c>
      <c r="AM1843">
        <v>7.78</v>
      </c>
      <c r="AN1843">
        <v>7.73</v>
      </c>
      <c r="AO1843">
        <v>4.74</v>
      </c>
    </row>
    <row r="1844" spans="1:41" x14ac:dyDescent="0.3">
      <c r="A1844">
        <v>2</v>
      </c>
      <c r="B1844">
        <v>1.01</v>
      </c>
      <c r="C1844">
        <f t="shared" si="84"/>
        <v>1.0021904733436682</v>
      </c>
      <c r="D1844" t="s">
        <v>52</v>
      </c>
      <c r="E1844">
        <v>0</v>
      </c>
      <c r="F1844">
        <v>0</v>
      </c>
      <c r="G1844">
        <v>0</v>
      </c>
      <c r="H1844">
        <v>0</v>
      </c>
      <c r="I1844">
        <v>1</v>
      </c>
      <c r="J1844" t="s">
        <v>48</v>
      </c>
      <c r="K1844">
        <v>0</v>
      </c>
      <c r="L1844">
        <v>0</v>
      </c>
      <c r="M1844">
        <v>1</v>
      </c>
      <c r="N1844">
        <v>0</v>
      </c>
      <c r="O1844">
        <v>0</v>
      </c>
      <c r="P1844">
        <v>0</v>
      </c>
      <c r="Q1844">
        <v>0</v>
      </c>
      <c r="R1844" t="s">
        <v>45</v>
      </c>
      <c r="S1844">
        <v>0</v>
      </c>
      <c r="T1844">
        <v>0</v>
      </c>
      <c r="U1844">
        <v>0</v>
      </c>
      <c r="V1844">
        <v>1</v>
      </c>
      <c r="W1844">
        <v>0</v>
      </c>
      <c r="X1844">
        <v>0</v>
      </c>
      <c r="Y1844">
        <v>0</v>
      </c>
      <c r="Z1844">
        <v>0</v>
      </c>
      <c r="AA1844">
        <v>62.7</v>
      </c>
      <c r="AB1844">
        <v>59</v>
      </c>
      <c r="AC1844">
        <v>4416</v>
      </c>
      <c r="AD1844">
        <v>8.3929895879569312</v>
      </c>
      <c r="AE1844">
        <f t="shared" si="85"/>
        <v>4416</v>
      </c>
      <c r="AF1844">
        <v>8.3429354462518379</v>
      </c>
      <c r="AG1844">
        <f t="shared" si="86"/>
        <v>4200.401715527717</v>
      </c>
      <c r="AH1844">
        <v>5.0054141705093258E-2</v>
      </c>
      <c r="AJ1844">
        <v>4416</v>
      </c>
      <c r="AK1844">
        <v>0</v>
      </c>
      <c r="AL1844">
        <v>1</v>
      </c>
      <c r="AM1844">
        <v>6.35</v>
      </c>
      <c r="AN1844">
        <v>6.4</v>
      </c>
      <c r="AO1844">
        <v>4</v>
      </c>
    </row>
    <row r="1845" spans="1:41" x14ac:dyDescent="0.3">
      <c r="A1845">
        <v>2</v>
      </c>
      <c r="B1845">
        <v>1.07</v>
      </c>
      <c r="C1845">
        <f t="shared" si="84"/>
        <v>1.0149893672259187</v>
      </c>
      <c r="D1845" t="s">
        <v>37</v>
      </c>
      <c r="E1845">
        <v>0</v>
      </c>
      <c r="F1845">
        <v>0</v>
      </c>
      <c r="G1845">
        <v>1</v>
      </c>
      <c r="H1845">
        <v>0</v>
      </c>
      <c r="I1845">
        <v>0</v>
      </c>
      <c r="J1845" t="s">
        <v>47</v>
      </c>
      <c r="K1845">
        <v>0</v>
      </c>
      <c r="L1845">
        <v>0</v>
      </c>
      <c r="M1845">
        <v>0</v>
      </c>
      <c r="N1845">
        <v>1</v>
      </c>
      <c r="O1845">
        <v>0</v>
      </c>
      <c r="P1845">
        <v>0</v>
      </c>
      <c r="Q1845">
        <v>0</v>
      </c>
      <c r="R1845" t="s">
        <v>50</v>
      </c>
      <c r="S1845">
        <v>0</v>
      </c>
      <c r="T1845">
        <v>1</v>
      </c>
      <c r="U1845">
        <v>0</v>
      </c>
      <c r="V1845">
        <v>0</v>
      </c>
      <c r="W1845">
        <v>0</v>
      </c>
      <c r="X1845">
        <v>0</v>
      </c>
      <c r="Y1845">
        <v>0</v>
      </c>
      <c r="Z1845">
        <v>0</v>
      </c>
      <c r="AA1845">
        <v>61.5</v>
      </c>
      <c r="AB1845">
        <v>57</v>
      </c>
      <c r="AC1845">
        <v>9361</v>
      </c>
      <c r="AD1845">
        <v>9.1443074013717442</v>
      </c>
      <c r="AE1845">
        <f t="shared" si="85"/>
        <v>9360.9999999999964</v>
      </c>
      <c r="AF1845">
        <v>9.1256009064952739</v>
      </c>
      <c r="AG1845">
        <f t="shared" si="86"/>
        <v>9187.5161973395734</v>
      </c>
      <c r="AH1845">
        <v>1.8706494876470359E-2</v>
      </c>
      <c r="AJ1845">
        <v>9361</v>
      </c>
      <c r="AK1845">
        <v>0</v>
      </c>
      <c r="AL1845">
        <v>1</v>
      </c>
      <c r="AM1845">
        <v>6.54</v>
      </c>
      <c r="AN1845">
        <v>6.59</v>
      </c>
      <c r="AO1845">
        <v>4.04</v>
      </c>
    </row>
    <row r="1846" spans="1:41" x14ac:dyDescent="0.3">
      <c r="A1846">
        <v>2</v>
      </c>
      <c r="B1846">
        <v>1.23</v>
      </c>
      <c r="C1846">
        <f t="shared" si="84"/>
        <v>1.0465744642047201</v>
      </c>
      <c r="D1846" t="s">
        <v>46</v>
      </c>
      <c r="E1846">
        <v>0</v>
      </c>
      <c r="F1846">
        <v>0</v>
      </c>
      <c r="G1846">
        <v>0</v>
      </c>
      <c r="H1846">
        <v>1</v>
      </c>
      <c r="I1846">
        <v>0</v>
      </c>
      <c r="J1846" t="s">
        <v>44</v>
      </c>
      <c r="K1846">
        <v>0</v>
      </c>
      <c r="L1846">
        <v>0</v>
      </c>
      <c r="M1846">
        <v>0</v>
      </c>
      <c r="N1846">
        <v>0</v>
      </c>
      <c r="O1846">
        <v>0</v>
      </c>
      <c r="P1846">
        <v>1</v>
      </c>
      <c r="Q1846">
        <v>0</v>
      </c>
      <c r="R1846" t="s">
        <v>36</v>
      </c>
      <c r="S1846">
        <v>0</v>
      </c>
      <c r="T1846">
        <v>0</v>
      </c>
      <c r="U1846">
        <v>1</v>
      </c>
      <c r="V1846">
        <v>0</v>
      </c>
      <c r="W1846">
        <v>0</v>
      </c>
      <c r="X1846">
        <v>0</v>
      </c>
      <c r="Y1846">
        <v>0</v>
      </c>
      <c r="Z1846">
        <v>0</v>
      </c>
      <c r="AA1846">
        <v>62</v>
      </c>
      <c r="AB1846">
        <v>57</v>
      </c>
      <c r="AC1846">
        <v>5717</v>
      </c>
      <c r="AD1846">
        <v>8.6511994712639719</v>
      </c>
      <c r="AE1846">
        <f t="shared" si="85"/>
        <v>5717.0000000000036</v>
      </c>
      <c r="AF1846">
        <v>8.5889620159516742</v>
      </c>
      <c r="AG1846">
        <f t="shared" si="86"/>
        <v>5372.0346941455418</v>
      </c>
      <c r="AH1846">
        <v>6.223745531229774E-2</v>
      </c>
      <c r="AJ1846">
        <v>5717</v>
      </c>
      <c r="AK1846">
        <v>0</v>
      </c>
      <c r="AL1846">
        <v>1</v>
      </c>
      <c r="AM1846">
        <v>6.91</v>
      </c>
      <c r="AN1846">
        <v>6.83</v>
      </c>
      <c r="AO1846">
        <v>4.26</v>
      </c>
    </row>
    <row r="1847" spans="1:41" x14ac:dyDescent="0.3">
      <c r="A1847">
        <v>2</v>
      </c>
      <c r="B1847">
        <v>2</v>
      </c>
      <c r="C1847">
        <f t="shared" si="84"/>
        <v>1.1646528560862337</v>
      </c>
      <c r="D1847" t="s">
        <v>52</v>
      </c>
      <c r="E1847">
        <v>0</v>
      </c>
      <c r="F1847">
        <v>0</v>
      </c>
      <c r="G1847">
        <v>0</v>
      </c>
      <c r="H1847">
        <v>0</v>
      </c>
      <c r="I1847">
        <v>1</v>
      </c>
      <c r="J1847" t="s">
        <v>44</v>
      </c>
      <c r="K1847">
        <v>0</v>
      </c>
      <c r="L1847">
        <v>0</v>
      </c>
      <c r="M1847">
        <v>0</v>
      </c>
      <c r="N1847">
        <v>0</v>
      </c>
      <c r="O1847">
        <v>0</v>
      </c>
      <c r="P1847">
        <v>1</v>
      </c>
      <c r="Q1847">
        <v>0</v>
      </c>
      <c r="R1847" t="s">
        <v>49</v>
      </c>
      <c r="S1847">
        <v>0</v>
      </c>
      <c r="T1847">
        <v>0</v>
      </c>
      <c r="U1847">
        <v>0</v>
      </c>
      <c r="V1847">
        <v>0</v>
      </c>
      <c r="W1847">
        <v>0</v>
      </c>
      <c r="X1847">
        <v>1</v>
      </c>
      <c r="Y1847">
        <v>0</v>
      </c>
      <c r="Z1847">
        <v>0</v>
      </c>
      <c r="AA1847">
        <v>63.1</v>
      </c>
      <c r="AB1847">
        <v>60</v>
      </c>
      <c r="AC1847">
        <v>17084</v>
      </c>
      <c r="AD1847">
        <v>9.7458976319613573</v>
      </c>
      <c r="AE1847">
        <f t="shared" si="85"/>
        <v>17084.000000000004</v>
      </c>
      <c r="AF1847">
        <v>9.7734076186825174</v>
      </c>
      <c r="AG1847">
        <f t="shared" si="86"/>
        <v>17560.504883482317</v>
      </c>
      <c r="AH1847">
        <v>-2.7509986721160118E-2</v>
      </c>
      <c r="AJ1847">
        <v>17084</v>
      </c>
      <c r="AK1847">
        <v>0</v>
      </c>
      <c r="AL1847">
        <v>1</v>
      </c>
      <c r="AM1847">
        <v>7.95</v>
      </c>
      <c r="AN1847">
        <v>7.99</v>
      </c>
      <c r="AO1847">
        <v>5.03</v>
      </c>
    </row>
    <row r="1848" spans="1:41" x14ac:dyDescent="0.3">
      <c r="A1848">
        <v>2</v>
      </c>
      <c r="B1848">
        <v>1.5</v>
      </c>
      <c r="C1848">
        <f t="shared" si="84"/>
        <v>1.0932575062388263</v>
      </c>
      <c r="D1848" t="s">
        <v>46</v>
      </c>
      <c r="E1848">
        <v>0</v>
      </c>
      <c r="F1848">
        <v>0</v>
      </c>
      <c r="G1848">
        <v>0</v>
      </c>
      <c r="H1848">
        <v>1</v>
      </c>
      <c r="I1848">
        <v>0</v>
      </c>
      <c r="J1848" t="s">
        <v>40</v>
      </c>
      <c r="K1848">
        <v>0</v>
      </c>
      <c r="L1848">
        <v>1</v>
      </c>
      <c r="M1848">
        <v>0</v>
      </c>
      <c r="N1848">
        <v>0</v>
      </c>
      <c r="O1848">
        <v>0</v>
      </c>
      <c r="P1848">
        <v>0</v>
      </c>
      <c r="Q1848">
        <v>0</v>
      </c>
      <c r="R1848" t="s">
        <v>45</v>
      </c>
      <c r="S1848">
        <v>0</v>
      </c>
      <c r="T1848">
        <v>0</v>
      </c>
      <c r="U1848">
        <v>0</v>
      </c>
      <c r="V1848">
        <v>1</v>
      </c>
      <c r="W1848">
        <v>0</v>
      </c>
      <c r="X1848">
        <v>0</v>
      </c>
      <c r="Y1848">
        <v>0</v>
      </c>
      <c r="Z1848">
        <v>0</v>
      </c>
      <c r="AA1848">
        <v>62.4</v>
      </c>
      <c r="AB1848">
        <v>62</v>
      </c>
      <c r="AC1848">
        <v>9072</v>
      </c>
      <c r="AD1848">
        <v>9.1129480259675333</v>
      </c>
      <c r="AE1848">
        <f t="shared" si="85"/>
        <v>9072</v>
      </c>
      <c r="AF1848">
        <v>9.1928914477906574</v>
      </c>
      <c r="AG1848">
        <f t="shared" si="86"/>
        <v>9827.0242671011838</v>
      </c>
      <c r="AH1848">
        <v>-7.9943421823124083E-2</v>
      </c>
      <c r="AJ1848">
        <v>9072</v>
      </c>
      <c r="AK1848">
        <v>0</v>
      </c>
      <c r="AL1848">
        <v>1</v>
      </c>
      <c r="AM1848">
        <v>7.29</v>
      </c>
      <c r="AN1848">
        <v>7.21</v>
      </c>
      <c r="AO1848">
        <v>4.53</v>
      </c>
    </row>
    <row r="1849" spans="1:41" x14ac:dyDescent="0.3">
      <c r="A1849">
        <v>2</v>
      </c>
      <c r="B1849">
        <v>1.33</v>
      </c>
      <c r="C1849">
        <f t="shared" si="84"/>
        <v>1.0647189305968536</v>
      </c>
      <c r="D1849" t="s">
        <v>37</v>
      </c>
      <c r="E1849">
        <v>0</v>
      </c>
      <c r="F1849">
        <v>0</v>
      </c>
      <c r="G1849">
        <v>1</v>
      </c>
      <c r="H1849">
        <v>0</v>
      </c>
      <c r="I1849">
        <v>0</v>
      </c>
      <c r="J1849" t="s">
        <v>48</v>
      </c>
      <c r="K1849">
        <v>0</v>
      </c>
      <c r="L1849">
        <v>0</v>
      </c>
      <c r="M1849">
        <v>1</v>
      </c>
      <c r="N1849">
        <v>0</v>
      </c>
      <c r="O1849">
        <v>0</v>
      </c>
      <c r="P1849">
        <v>0</v>
      </c>
      <c r="Q1849">
        <v>0</v>
      </c>
      <c r="R1849" t="s">
        <v>39</v>
      </c>
      <c r="S1849">
        <v>0</v>
      </c>
      <c r="T1849">
        <v>0</v>
      </c>
      <c r="U1849">
        <v>0</v>
      </c>
      <c r="V1849">
        <v>0</v>
      </c>
      <c r="W1849">
        <v>0</v>
      </c>
      <c r="X1849">
        <v>0</v>
      </c>
      <c r="Y1849">
        <v>0</v>
      </c>
      <c r="Z1849">
        <v>1</v>
      </c>
      <c r="AA1849">
        <v>61.9</v>
      </c>
      <c r="AB1849">
        <v>55</v>
      </c>
      <c r="AC1849">
        <v>15031</v>
      </c>
      <c r="AD1849">
        <v>9.6178700141332261</v>
      </c>
      <c r="AE1849">
        <f t="shared" si="85"/>
        <v>15030.999999999998</v>
      </c>
      <c r="AF1849">
        <v>9.4771174755549659</v>
      </c>
      <c r="AG1849">
        <f t="shared" si="86"/>
        <v>13057.493670306751</v>
      </c>
      <c r="AH1849">
        <v>0.1407525385782602</v>
      </c>
      <c r="AJ1849">
        <v>15031</v>
      </c>
      <c r="AK1849">
        <v>0</v>
      </c>
      <c r="AL1849">
        <v>1</v>
      </c>
      <c r="AM1849">
        <v>7.02</v>
      </c>
      <c r="AN1849">
        <v>7.07</v>
      </c>
      <c r="AO1849">
        <v>4.3600000000000003</v>
      </c>
    </row>
    <row r="1850" spans="1:41" x14ac:dyDescent="0.3">
      <c r="A1850">
        <v>2</v>
      </c>
      <c r="B1850">
        <v>1.56</v>
      </c>
      <c r="C1850">
        <f t="shared" si="84"/>
        <v>1.1027272307550515</v>
      </c>
      <c r="D1850" t="s">
        <v>52</v>
      </c>
      <c r="E1850">
        <v>0</v>
      </c>
      <c r="F1850">
        <v>0</v>
      </c>
      <c r="G1850">
        <v>0</v>
      </c>
      <c r="H1850">
        <v>0</v>
      </c>
      <c r="I1850">
        <v>1</v>
      </c>
      <c r="J1850" t="s">
        <v>35</v>
      </c>
      <c r="K1850">
        <v>0</v>
      </c>
      <c r="L1850">
        <v>0</v>
      </c>
      <c r="M1850">
        <v>0</v>
      </c>
      <c r="N1850">
        <v>0</v>
      </c>
      <c r="O1850">
        <v>0</v>
      </c>
      <c r="P1850">
        <v>0</v>
      </c>
      <c r="Q1850">
        <v>1</v>
      </c>
      <c r="R1850" t="s">
        <v>45</v>
      </c>
      <c r="S1850">
        <v>0</v>
      </c>
      <c r="T1850">
        <v>0</v>
      </c>
      <c r="U1850">
        <v>0</v>
      </c>
      <c r="V1850">
        <v>1</v>
      </c>
      <c r="W1850">
        <v>0</v>
      </c>
      <c r="X1850">
        <v>0</v>
      </c>
      <c r="Y1850">
        <v>0</v>
      </c>
      <c r="Z1850">
        <v>0</v>
      </c>
      <c r="AA1850">
        <v>61.4</v>
      </c>
      <c r="AB1850">
        <v>58</v>
      </c>
      <c r="AC1850">
        <v>6662</v>
      </c>
      <c r="AD1850">
        <v>8.8041750187536252</v>
      </c>
      <c r="AE1850">
        <f t="shared" si="85"/>
        <v>6662.0000000000018</v>
      </c>
      <c r="AF1850">
        <v>8.7922260738926941</v>
      </c>
      <c r="AG1850">
        <f t="shared" si="86"/>
        <v>6582.8698318415218</v>
      </c>
      <c r="AH1850">
        <v>1.1948944860931121E-2</v>
      </c>
      <c r="AJ1850">
        <v>6662</v>
      </c>
      <c r="AK1850">
        <v>0</v>
      </c>
      <c r="AL1850">
        <v>1</v>
      </c>
      <c r="AM1850">
        <v>7.4</v>
      </c>
      <c r="AN1850">
        <v>7.45</v>
      </c>
      <c r="AO1850">
        <v>4.5599999999999996</v>
      </c>
    </row>
    <row r="1851" spans="1:41" x14ac:dyDescent="0.3">
      <c r="A1851">
        <v>2</v>
      </c>
      <c r="B1851">
        <v>1.21</v>
      </c>
      <c r="C1851">
        <f t="shared" si="84"/>
        <v>1.0428083570334503</v>
      </c>
      <c r="D1851" t="s">
        <v>52</v>
      </c>
      <c r="E1851">
        <v>0</v>
      </c>
      <c r="F1851">
        <v>0</v>
      </c>
      <c r="G1851">
        <v>0</v>
      </c>
      <c r="H1851">
        <v>0</v>
      </c>
      <c r="I1851">
        <v>1</v>
      </c>
      <c r="J1851" t="s">
        <v>48</v>
      </c>
      <c r="K1851">
        <v>0</v>
      </c>
      <c r="L1851">
        <v>0</v>
      </c>
      <c r="M1851">
        <v>1</v>
      </c>
      <c r="N1851">
        <v>0</v>
      </c>
      <c r="O1851">
        <v>0</v>
      </c>
      <c r="P1851">
        <v>0</v>
      </c>
      <c r="Q1851">
        <v>0</v>
      </c>
      <c r="R1851" t="s">
        <v>49</v>
      </c>
      <c r="S1851">
        <v>0</v>
      </c>
      <c r="T1851">
        <v>0</v>
      </c>
      <c r="U1851">
        <v>0</v>
      </c>
      <c r="V1851">
        <v>0</v>
      </c>
      <c r="W1851">
        <v>0</v>
      </c>
      <c r="X1851">
        <v>1</v>
      </c>
      <c r="Y1851">
        <v>0</v>
      </c>
      <c r="Z1851">
        <v>0</v>
      </c>
      <c r="AA1851">
        <v>63.5</v>
      </c>
      <c r="AB1851">
        <v>58</v>
      </c>
      <c r="AC1851">
        <v>7826</v>
      </c>
      <c r="AD1851">
        <v>8.9652068027703571</v>
      </c>
      <c r="AE1851">
        <f t="shared" si="85"/>
        <v>7825.9999999999945</v>
      </c>
      <c r="AF1851">
        <v>8.9993369724501449</v>
      </c>
      <c r="AG1851">
        <f t="shared" si="86"/>
        <v>8097.7131403793028</v>
      </c>
      <c r="AH1851">
        <v>-3.413016967978777E-2</v>
      </c>
      <c r="AJ1851">
        <v>7826</v>
      </c>
      <c r="AK1851">
        <v>0</v>
      </c>
      <c r="AL1851">
        <v>1</v>
      </c>
      <c r="AM1851">
        <v>6.76</v>
      </c>
      <c r="AN1851">
        <v>6.73</v>
      </c>
      <c r="AO1851">
        <v>4.28</v>
      </c>
    </row>
    <row r="1852" spans="1:41" x14ac:dyDescent="0.3">
      <c r="A1852">
        <v>2</v>
      </c>
      <c r="B1852">
        <v>2</v>
      </c>
      <c r="C1852">
        <f t="shared" si="84"/>
        <v>1.1646528560862337</v>
      </c>
      <c r="D1852" t="s">
        <v>42</v>
      </c>
      <c r="E1852">
        <v>1</v>
      </c>
      <c r="F1852">
        <v>0</v>
      </c>
      <c r="G1852">
        <v>0</v>
      </c>
      <c r="H1852">
        <v>0</v>
      </c>
      <c r="I1852">
        <v>0</v>
      </c>
      <c r="J1852" t="s">
        <v>47</v>
      </c>
      <c r="K1852">
        <v>0</v>
      </c>
      <c r="L1852">
        <v>0</v>
      </c>
      <c r="M1852">
        <v>0</v>
      </c>
      <c r="N1852">
        <v>1</v>
      </c>
      <c r="O1852">
        <v>0</v>
      </c>
      <c r="P1852">
        <v>0</v>
      </c>
      <c r="Q1852">
        <v>0</v>
      </c>
      <c r="R1852" t="s">
        <v>49</v>
      </c>
      <c r="S1852">
        <v>0</v>
      </c>
      <c r="T1852">
        <v>0</v>
      </c>
      <c r="U1852">
        <v>0</v>
      </c>
      <c r="V1852">
        <v>0</v>
      </c>
      <c r="W1852">
        <v>0</v>
      </c>
      <c r="X1852">
        <v>1</v>
      </c>
      <c r="Y1852">
        <v>0</v>
      </c>
      <c r="Z1852">
        <v>0</v>
      </c>
      <c r="AA1852">
        <v>67.599999999999994</v>
      </c>
      <c r="AB1852">
        <v>58</v>
      </c>
      <c r="AC1852">
        <v>18515</v>
      </c>
      <c r="AD1852">
        <v>9.8263364933477124</v>
      </c>
      <c r="AE1852">
        <f t="shared" si="85"/>
        <v>18514.999999999989</v>
      </c>
      <c r="AF1852">
        <v>9.9398263612055366</v>
      </c>
      <c r="AG1852">
        <f t="shared" si="86"/>
        <v>20740.142679703436</v>
      </c>
      <c r="AH1852">
        <v>-0.11348986785782422</v>
      </c>
      <c r="AJ1852">
        <v>18515</v>
      </c>
      <c r="AK1852">
        <v>0</v>
      </c>
      <c r="AL1852">
        <v>1</v>
      </c>
      <c r="AM1852">
        <v>7.65</v>
      </c>
      <c r="AN1852">
        <v>7.61</v>
      </c>
      <c r="AO1852">
        <v>5.16</v>
      </c>
    </row>
    <row r="1853" spans="1:41" x14ac:dyDescent="0.3">
      <c r="A1853">
        <v>2</v>
      </c>
      <c r="B1853">
        <v>1.01</v>
      </c>
      <c r="C1853">
        <f t="shared" si="84"/>
        <v>1.0021904733436682</v>
      </c>
      <c r="D1853" t="s">
        <v>46</v>
      </c>
      <c r="E1853">
        <v>0</v>
      </c>
      <c r="F1853">
        <v>0</v>
      </c>
      <c r="G1853">
        <v>0</v>
      </c>
      <c r="H1853">
        <v>1</v>
      </c>
      <c r="I1853">
        <v>0</v>
      </c>
      <c r="J1853" t="s">
        <v>47</v>
      </c>
      <c r="K1853">
        <v>0</v>
      </c>
      <c r="L1853">
        <v>0</v>
      </c>
      <c r="M1853">
        <v>0</v>
      </c>
      <c r="N1853">
        <v>1</v>
      </c>
      <c r="O1853">
        <v>0</v>
      </c>
      <c r="P1853">
        <v>0</v>
      </c>
      <c r="Q1853">
        <v>0</v>
      </c>
      <c r="R1853" t="s">
        <v>45</v>
      </c>
      <c r="S1853">
        <v>0</v>
      </c>
      <c r="T1853">
        <v>0</v>
      </c>
      <c r="U1853">
        <v>0</v>
      </c>
      <c r="V1853">
        <v>1</v>
      </c>
      <c r="W1853">
        <v>0</v>
      </c>
      <c r="X1853">
        <v>0</v>
      </c>
      <c r="Y1853">
        <v>0</v>
      </c>
      <c r="Z1853">
        <v>0</v>
      </c>
      <c r="AA1853">
        <v>60.1</v>
      </c>
      <c r="AB1853">
        <v>60</v>
      </c>
      <c r="AC1853">
        <v>4270</v>
      </c>
      <c r="AD1853">
        <v>8.3593691062226707</v>
      </c>
      <c r="AE1853">
        <f t="shared" si="85"/>
        <v>4270.0000000000018</v>
      </c>
      <c r="AF1853">
        <v>8.2986588237935468</v>
      </c>
      <c r="AG1853">
        <f t="shared" si="86"/>
        <v>4018.4792892700693</v>
      </c>
      <c r="AH1853">
        <v>6.0710282429123907E-2</v>
      </c>
      <c r="AJ1853">
        <v>4270</v>
      </c>
      <c r="AK1853">
        <v>0</v>
      </c>
      <c r="AL1853">
        <v>1</v>
      </c>
      <c r="AM1853">
        <v>6.48</v>
      </c>
      <c r="AN1853">
        <v>6.44</v>
      </c>
      <c r="AO1853">
        <v>3.88</v>
      </c>
    </row>
    <row r="1854" spans="1:41" x14ac:dyDescent="0.3">
      <c r="A1854">
        <v>2</v>
      </c>
      <c r="B1854">
        <v>1.51</v>
      </c>
      <c r="C1854">
        <f t="shared" si="84"/>
        <v>1.0948560705584958</v>
      </c>
      <c r="D1854" t="s">
        <v>46</v>
      </c>
      <c r="E1854">
        <v>0</v>
      </c>
      <c r="F1854">
        <v>0</v>
      </c>
      <c r="G1854">
        <v>0</v>
      </c>
      <c r="H1854">
        <v>1</v>
      </c>
      <c r="I1854">
        <v>0</v>
      </c>
      <c r="J1854" t="s">
        <v>47</v>
      </c>
      <c r="K1854">
        <v>0</v>
      </c>
      <c r="L1854">
        <v>0</v>
      </c>
      <c r="M1854">
        <v>0</v>
      </c>
      <c r="N1854">
        <v>1</v>
      </c>
      <c r="O1854">
        <v>0</v>
      </c>
      <c r="P1854">
        <v>0</v>
      </c>
      <c r="Q1854">
        <v>0</v>
      </c>
      <c r="R1854" t="s">
        <v>36</v>
      </c>
      <c r="S1854">
        <v>0</v>
      </c>
      <c r="T1854">
        <v>0</v>
      </c>
      <c r="U1854">
        <v>1</v>
      </c>
      <c r="V1854">
        <v>0</v>
      </c>
      <c r="W1854">
        <v>0</v>
      </c>
      <c r="X1854">
        <v>0</v>
      </c>
      <c r="Y1854">
        <v>0</v>
      </c>
      <c r="Z1854">
        <v>0</v>
      </c>
      <c r="AA1854">
        <v>60.5</v>
      </c>
      <c r="AB1854">
        <v>59</v>
      </c>
      <c r="AC1854">
        <v>11230</v>
      </c>
      <c r="AD1854">
        <v>9.3263440477324888</v>
      </c>
      <c r="AE1854">
        <f t="shared" si="85"/>
        <v>11230</v>
      </c>
      <c r="AF1854">
        <v>9.2156011350998579</v>
      </c>
      <c r="AG1854">
        <f t="shared" si="86"/>
        <v>10052.746252357658</v>
      </c>
      <c r="AH1854">
        <v>0.11074291263263092</v>
      </c>
      <c r="AJ1854">
        <v>11230</v>
      </c>
      <c r="AK1854">
        <v>0</v>
      </c>
      <c r="AL1854">
        <v>1</v>
      </c>
      <c r="AM1854">
        <v>7.49</v>
      </c>
      <c r="AN1854">
        <v>7.41</v>
      </c>
      <c r="AO1854">
        <v>4.51</v>
      </c>
    </row>
    <row r="1855" spans="1:41" x14ac:dyDescent="0.3">
      <c r="A1855">
        <v>2</v>
      </c>
      <c r="B1855">
        <v>1.2</v>
      </c>
      <c r="C1855">
        <f t="shared" si="84"/>
        <v>1.0409070644037852</v>
      </c>
      <c r="D1855" t="s">
        <v>52</v>
      </c>
      <c r="E1855">
        <v>0</v>
      </c>
      <c r="F1855">
        <v>0</v>
      </c>
      <c r="G1855">
        <v>0</v>
      </c>
      <c r="H1855">
        <v>0</v>
      </c>
      <c r="I1855">
        <v>1</v>
      </c>
      <c r="J1855" t="s">
        <v>38</v>
      </c>
      <c r="K1855">
        <v>0</v>
      </c>
      <c r="L1855">
        <v>0</v>
      </c>
      <c r="M1855">
        <v>0</v>
      </c>
      <c r="N1855">
        <v>0</v>
      </c>
      <c r="O1855">
        <v>1</v>
      </c>
      <c r="P1855">
        <v>0</v>
      </c>
      <c r="Q1855">
        <v>0</v>
      </c>
      <c r="R1855" t="s">
        <v>36</v>
      </c>
      <c r="S1855">
        <v>0</v>
      </c>
      <c r="T1855">
        <v>0</v>
      </c>
      <c r="U1855">
        <v>1</v>
      </c>
      <c r="V1855">
        <v>0</v>
      </c>
      <c r="W1855">
        <v>0</v>
      </c>
      <c r="X1855">
        <v>0</v>
      </c>
      <c r="Y1855">
        <v>0</v>
      </c>
      <c r="Z1855">
        <v>0</v>
      </c>
      <c r="AA1855">
        <v>62.8</v>
      </c>
      <c r="AB1855">
        <v>58</v>
      </c>
      <c r="AC1855">
        <v>5567</v>
      </c>
      <c r="AD1855">
        <v>8.624611588183507</v>
      </c>
      <c r="AE1855">
        <f t="shared" si="85"/>
        <v>5566.9999999999964</v>
      </c>
      <c r="AF1855">
        <v>8.7050521270863648</v>
      </c>
      <c r="AG1855">
        <f t="shared" si="86"/>
        <v>6033.3164309770391</v>
      </c>
      <c r="AH1855">
        <v>-8.0440538902857739E-2</v>
      </c>
      <c r="AJ1855">
        <v>5567</v>
      </c>
      <c r="AK1855">
        <v>0</v>
      </c>
      <c r="AL1855">
        <v>1</v>
      </c>
      <c r="AM1855">
        <v>6.73</v>
      </c>
      <c r="AN1855">
        <v>6.8</v>
      </c>
      <c r="AO1855">
        <v>4.25</v>
      </c>
    </row>
    <row r="1856" spans="1:41" x14ac:dyDescent="0.3">
      <c r="A1856">
        <v>2</v>
      </c>
      <c r="B1856">
        <v>1.01</v>
      </c>
      <c r="C1856">
        <f t="shared" si="84"/>
        <v>1.0021904733436682</v>
      </c>
      <c r="D1856" t="s">
        <v>37</v>
      </c>
      <c r="E1856">
        <v>0</v>
      </c>
      <c r="F1856">
        <v>0</v>
      </c>
      <c r="G1856">
        <v>1</v>
      </c>
      <c r="H1856">
        <v>0</v>
      </c>
      <c r="I1856">
        <v>0</v>
      </c>
      <c r="J1856" t="s">
        <v>38</v>
      </c>
      <c r="K1856">
        <v>0</v>
      </c>
      <c r="L1856">
        <v>0</v>
      </c>
      <c r="M1856">
        <v>0</v>
      </c>
      <c r="N1856">
        <v>0</v>
      </c>
      <c r="O1856">
        <v>1</v>
      </c>
      <c r="P1856">
        <v>0</v>
      </c>
      <c r="Q1856">
        <v>0</v>
      </c>
      <c r="R1856" t="s">
        <v>36</v>
      </c>
      <c r="S1856">
        <v>0</v>
      </c>
      <c r="T1856">
        <v>0</v>
      </c>
      <c r="U1856">
        <v>1</v>
      </c>
      <c r="V1856">
        <v>0</v>
      </c>
      <c r="W1856">
        <v>0</v>
      </c>
      <c r="X1856">
        <v>0</v>
      </c>
      <c r="Y1856">
        <v>0</v>
      </c>
      <c r="Z1856">
        <v>0</v>
      </c>
      <c r="AA1856">
        <v>62.7</v>
      </c>
      <c r="AB1856">
        <v>56</v>
      </c>
      <c r="AC1856">
        <v>4851</v>
      </c>
      <c r="AD1856">
        <v>8.4869401482452158</v>
      </c>
      <c r="AE1856">
        <f t="shared" si="85"/>
        <v>4850.9999999999964</v>
      </c>
      <c r="AF1856">
        <v>8.3889757012775608</v>
      </c>
      <c r="AG1856">
        <f t="shared" si="86"/>
        <v>4398.310202595424</v>
      </c>
      <c r="AH1856">
        <v>9.796444696765505E-2</v>
      </c>
      <c r="AJ1856">
        <v>4851</v>
      </c>
      <c r="AK1856">
        <v>0</v>
      </c>
      <c r="AL1856">
        <v>1</v>
      </c>
      <c r="AM1856">
        <v>6.41</v>
      </c>
      <c r="AN1856">
        <v>6.44</v>
      </c>
      <c r="AO1856">
        <v>4.03</v>
      </c>
    </row>
    <row r="1857" spans="1:41" x14ac:dyDescent="0.3">
      <c r="A1857">
        <v>2</v>
      </c>
      <c r="B1857">
        <v>1.07</v>
      </c>
      <c r="C1857">
        <f t="shared" si="84"/>
        <v>1.0149893672259187</v>
      </c>
      <c r="D1857" t="s">
        <v>37</v>
      </c>
      <c r="E1857">
        <v>0</v>
      </c>
      <c r="F1857">
        <v>0</v>
      </c>
      <c r="G1857">
        <v>1</v>
      </c>
      <c r="H1857">
        <v>0</v>
      </c>
      <c r="I1857">
        <v>0</v>
      </c>
      <c r="J1857" t="s">
        <v>47</v>
      </c>
      <c r="K1857">
        <v>0</v>
      </c>
      <c r="L1857">
        <v>0</v>
      </c>
      <c r="M1857">
        <v>0</v>
      </c>
      <c r="N1857">
        <v>1</v>
      </c>
      <c r="O1857">
        <v>0</v>
      </c>
      <c r="P1857">
        <v>0</v>
      </c>
      <c r="Q1857">
        <v>0</v>
      </c>
      <c r="R1857" t="s">
        <v>41</v>
      </c>
      <c r="S1857">
        <v>0</v>
      </c>
      <c r="T1857">
        <v>0</v>
      </c>
      <c r="U1857">
        <v>0</v>
      </c>
      <c r="V1857">
        <v>0</v>
      </c>
      <c r="W1857">
        <v>1</v>
      </c>
      <c r="X1857">
        <v>0</v>
      </c>
      <c r="Y1857">
        <v>0</v>
      </c>
      <c r="Z1857">
        <v>0</v>
      </c>
      <c r="AA1857">
        <v>62.1</v>
      </c>
      <c r="AB1857">
        <v>54</v>
      </c>
      <c r="AC1857">
        <v>7485</v>
      </c>
      <c r="AD1857">
        <v>8.9206562968537284</v>
      </c>
      <c r="AE1857">
        <f t="shared" si="85"/>
        <v>7484.9999999999973</v>
      </c>
      <c r="AF1857">
        <v>8.8049218984431832</v>
      </c>
      <c r="AG1857">
        <f t="shared" si="86"/>
        <v>6666.9775710838239</v>
      </c>
      <c r="AH1857">
        <v>0.11573439841054523</v>
      </c>
      <c r="AJ1857">
        <v>7485</v>
      </c>
      <c r="AK1857">
        <v>0</v>
      </c>
      <c r="AL1857">
        <v>1</v>
      </c>
      <c r="AM1857">
        <v>6.56</v>
      </c>
      <c r="AN1857">
        <v>6.59</v>
      </c>
      <c r="AO1857">
        <v>4.08</v>
      </c>
    </row>
    <row r="1858" spans="1:41" x14ac:dyDescent="0.3">
      <c r="A1858">
        <v>2</v>
      </c>
      <c r="B1858">
        <v>1.08</v>
      </c>
      <c r="C1858">
        <f t="shared" si="84"/>
        <v>1.0170677506059698</v>
      </c>
      <c r="D1858" t="s">
        <v>37</v>
      </c>
      <c r="E1858">
        <v>0</v>
      </c>
      <c r="F1858">
        <v>0</v>
      </c>
      <c r="G1858">
        <v>1</v>
      </c>
      <c r="H1858">
        <v>0</v>
      </c>
      <c r="I1858">
        <v>0</v>
      </c>
      <c r="J1858" t="s">
        <v>51</v>
      </c>
      <c r="K1858">
        <v>1</v>
      </c>
      <c r="L1858">
        <v>0</v>
      </c>
      <c r="M1858">
        <v>0</v>
      </c>
      <c r="N1858">
        <v>0</v>
      </c>
      <c r="O1858">
        <v>0</v>
      </c>
      <c r="P1858">
        <v>0</v>
      </c>
      <c r="Q1858">
        <v>0</v>
      </c>
      <c r="R1858" t="s">
        <v>36</v>
      </c>
      <c r="S1858">
        <v>0</v>
      </c>
      <c r="T1858">
        <v>0</v>
      </c>
      <c r="U1858">
        <v>1</v>
      </c>
      <c r="V1858">
        <v>0</v>
      </c>
      <c r="W1858">
        <v>0</v>
      </c>
      <c r="X1858">
        <v>0</v>
      </c>
      <c r="Y1858">
        <v>0</v>
      </c>
      <c r="Z1858">
        <v>0</v>
      </c>
      <c r="AA1858">
        <v>60.3</v>
      </c>
      <c r="AB1858">
        <v>57</v>
      </c>
      <c r="AC1858">
        <v>6539</v>
      </c>
      <c r="AD1858">
        <v>8.7855395275612764</v>
      </c>
      <c r="AE1858">
        <f t="shared" si="85"/>
        <v>6539.0000000000036</v>
      </c>
      <c r="AF1858">
        <v>8.7499096970435986</v>
      </c>
      <c r="AG1858">
        <f t="shared" si="86"/>
        <v>6310.1182600258062</v>
      </c>
      <c r="AH1858">
        <v>3.5629830517677874E-2</v>
      </c>
      <c r="AJ1858">
        <v>6539</v>
      </c>
      <c r="AK1858">
        <v>0</v>
      </c>
      <c r="AL1858">
        <v>1</v>
      </c>
      <c r="AM1858">
        <v>6.68</v>
      </c>
      <c r="AN1858">
        <v>6.71</v>
      </c>
      <c r="AO1858">
        <v>4.04</v>
      </c>
    </row>
    <row r="1859" spans="1:41" x14ac:dyDescent="0.3">
      <c r="A1859">
        <v>2</v>
      </c>
      <c r="B1859">
        <v>1.04</v>
      </c>
      <c r="C1859">
        <f t="shared" ref="C1859:C1922" si="87">(B1859^0.2199)</f>
        <v>1.0086619341391987</v>
      </c>
      <c r="D1859" t="s">
        <v>37</v>
      </c>
      <c r="E1859">
        <v>0</v>
      </c>
      <c r="F1859">
        <v>0</v>
      </c>
      <c r="G1859">
        <v>1</v>
      </c>
      <c r="H1859">
        <v>0</v>
      </c>
      <c r="I1859">
        <v>0</v>
      </c>
      <c r="J1859" t="s">
        <v>44</v>
      </c>
      <c r="K1859">
        <v>0</v>
      </c>
      <c r="L1859">
        <v>0</v>
      </c>
      <c r="M1859">
        <v>0</v>
      </c>
      <c r="N1859">
        <v>0</v>
      </c>
      <c r="O1859">
        <v>0</v>
      </c>
      <c r="P1859">
        <v>1</v>
      </c>
      <c r="Q1859">
        <v>0</v>
      </c>
      <c r="R1859" t="s">
        <v>36</v>
      </c>
      <c r="S1859">
        <v>0</v>
      </c>
      <c r="T1859">
        <v>0</v>
      </c>
      <c r="U1859">
        <v>1</v>
      </c>
      <c r="V1859">
        <v>0</v>
      </c>
      <c r="W1859">
        <v>0</v>
      </c>
      <c r="X1859">
        <v>0</v>
      </c>
      <c r="Y1859">
        <v>0</v>
      </c>
      <c r="Z1859">
        <v>0</v>
      </c>
      <c r="AA1859">
        <v>63</v>
      </c>
      <c r="AB1859">
        <v>56</v>
      </c>
      <c r="AC1859">
        <v>4135</v>
      </c>
      <c r="AD1859">
        <v>8.3272426074577925</v>
      </c>
      <c r="AE1859">
        <f t="shared" ref="AE1859:AE1922" si="88">EXP(AD1859)</f>
        <v>4135.0000000000036</v>
      </c>
      <c r="AF1859">
        <v>8.2997953246401455</v>
      </c>
      <c r="AG1859">
        <f t="shared" ref="AG1859:AG1922" si="89">EXP(AF1859)</f>
        <v>4023.0488905703828</v>
      </c>
      <c r="AH1859">
        <v>2.7447282817647078E-2</v>
      </c>
      <c r="AJ1859">
        <v>4135</v>
      </c>
      <c r="AK1859">
        <v>0</v>
      </c>
      <c r="AL1859">
        <v>1</v>
      </c>
      <c r="AM1859">
        <v>6.49</v>
      </c>
      <c r="AN1859">
        <v>6.39</v>
      </c>
      <c r="AO1859">
        <v>4.0599999999999996</v>
      </c>
    </row>
    <row r="1860" spans="1:41" x14ac:dyDescent="0.3">
      <c r="A1860">
        <v>2</v>
      </c>
      <c r="B1860">
        <v>1.01</v>
      </c>
      <c r="C1860">
        <f t="shared" si="87"/>
        <v>1.0021904733436682</v>
      </c>
      <c r="D1860" t="s">
        <v>34</v>
      </c>
      <c r="E1860">
        <v>0</v>
      </c>
      <c r="F1860">
        <v>1</v>
      </c>
      <c r="G1860">
        <v>0</v>
      </c>
      <c r="H1860">
        <v>0</v>
      </c>
      <c r="I1860">
        <v>0</v>
      </c>
      <c r="J1860" t="s">
        <v>35</v>
      </c>
      <c r="K1860">
        <v>0</v>
      </c>
      <c r="L1860">
        <v>0</v>
      </c>
      <c r="M1860">
        <v>0</v>
      </c>
      <c r="N1860">
        <v>0</v>
      </c>
      <c r="O1860">
        <v>0</v>
      </c>
      <c r="P1860">
        <v>0</v>
      </c>
      <c r="Q1860">
        <v>1</v>
      </c>
      <c r="R1860" t="s">
        <v>49</v>
      </c>
      <c r="S1860">
        <v>0</v>
      </c>
      <c r="T1860">
        <v>0</v>
      </c>
      <c r="U1860">
        <v>0</v>
      </c>
      <c r="V1860">
        <v>0</v>
      </c>
      <c r="W1860">
        <v>0</v>
      </c>
      <c r="X1860">
        <v>1</v>
      </c>
      <c r="Y1860">
        <v>0</v>
      </c>
      <c r="Z1860">
        <v>0</v>
      </c>
      <c r="AA1860">
        <v>62.8</v>
      </c>
      <c r="AB1860">
        <v>58</v>
      </c>
      <c r="AC1860">
        <v>3655</v>
      </c>
      <c r="AD1860">
        <v>8.2038513721838786</v>
      </c>
      <c r="AE1860">
        <f t="shared" si="88"/>
        <v>3654.9999999999991</v>
      </c>
      <c r="AF1860">
        <v>8.2335690265929475</v>
      </c>
      <c r="AG1860">
        <f t="shared" si="89"/>
        <v>3765.2480703135952</v>
      </c>
      <c r="AH1860">
        <v>-2.9717654409068928E-2</v>
      </c>
      <c r="AJ1860">
        <v>3655</v>
      </c>
      <c r="AK1860">
        <v>0</v>
      </c>
      <c r="AL1860">
        <v>1</v>
      </c>
      <c r="AM1860">
        <v>6.3</v>
      </c>
      <c r="AN1860">
        <v>6.35</v>
      </c>
      <c r="AO1860">
        <v>3.97</v>
      </c>
    </row>
    <row r="1861" spans="1:41" x14ac:dyDescent="0.3">
      <c r="A1861">
        <v>2</v>
      </c>
      <c r="B1861">
        <v>1.06</v>
      </c>
      <c r="C1861">
        <f t="shared" si="87"/>
        <v>1.0128957753911554</v>
      </c>
      <c r="D1861" t="s">
        <v>37</v>
      </c>
      <c r="E1861">
        <v>0</v>
      </c>
      <c r="F1861">
        <v>0</v>
      </c>
      <c r="G1861">
        <v>1</v>
      </c>
      <c r="H1861">
        <v>0</v>
      </c>
      <c r="I1861">
        <v>0</v>
      </c>
      <c r="J1861" t="s">
        <v>47</v>
      </c>
      <c r="K1861">
        <v>0</v>
      </c>
      <c r="L1861">
        <v>0</v>
      </c>
      <c r="M1861">
        <v>0</v>
      </c>
      <c r="N1861">
        <v>1</v>
      </c>
      <c r="O1861">
        <v>0</v>
      </c>
      <c r="P1861">
        <v>0</v>
      </c>
      <c r="Q1861">
        <v>0</v>
      </c>
      <c r="R1861" t="s">
        <v>45</v>
      </c>
      <c r="S1861">
        <v>0</v>
      </c>
      <c r="T1861">
        <v>0</v>
      </c>
      <c r="U1861">
        <v>0</v>
      </c>
      <c r="V1861">
        <v>1</v>
      </c>
      <c r="W1861">
        <v>0</v>
      </c>
      <c r="X1861">
        <v>0</v>
      </c>
      <c r="Y1861">
        <v>0</v>
      </c>
      <c r="Z1861">
        <v>0</v>
      </c>
      <c r="AA1861">
        <v>62.3</v>
      </c>
      <c r="AB1861">
        <v>55</v>
      </c>
      <c r="AC1861">
        <v>3936</v>
      </c>
      <c r="AD1861">
        <v>8.2779202581721432</v>
      </c>
      <c r="AE1861">
        <f t="shared" si="88"/>
        <v>3935.9999999999964</v>
      </c>
      <c r="AF1861">
        <v>8.389738092829429</v>
      </c>
      <c r="AG1861">
        <f t="shared" si="89"/>
        <v>4401.6647157001225</v>
      </c>
      <c r="AH1861">
        <v>-0.11181783465728579</v>
      </c>
      <c r="AJ1861">
        <v>3936</v>
      </c>
      <c r="AK1861">
        <v>0</v>
      </c>
      <c r="AL1861">
        <v>1</v>
      </c>
      <c r="AM1861">
        <v>6.54</v>
      </c>
      <c r="AN1861">
        <v>6.49</v>
      </c>
      <c r="AO1861">
        <v>4.0599999999999996</v>
      </c>
    </row>
    <row r="1862" spans="1:41" x14ac:dyDescent="0.3">
      <c r="A1862">
        <v>2</v>
      </c>
      <c r="B1862">
        <v>1.52</v>
      </c>
      <c r="C1862">
        <f t="shared" si="87"/>
        <v>1.0964463975475236</v>
      </c>
      <c r="D1862" t="s">
        <v>52</v>
      </c>
      <c r="E1862">
        <v>0</v>
      </c>
      <c r="F1862">
        <v>0</v>
      </c>
      <c r="G1862">
        <v>0</v>
      </c>
      <c r="H1862">
        <v>0</v>
      </c>
      <c r="I1862">
        <v>1</v>
      </c>
      <c r="J1862" t="s">
        <v>48</v>
      </c>
      <c r="K1862">
        <v>0</v>
      </c>
      <c r="L1862">
        <v>0</v>
      </c>
      <c r="M1862">
        <v>1</v>
      </c>
      <c r="N1862">
        <v>0</v>
      </c>
      <c r="O1862">
        <v>0</v>
      </c>
      <c r="P1862">
        <v>0</v>
      </c>
      <c r="Q1862">
        <v>0</v>
      </c>
      <c r="R1862" t="s">
        <v>49</v>
      </c>
      <c r="S1862">
        <v>0</v>
      </c>
      <c r="T1862">
        <v>0</v>
      </c>
      <c r="U1862">
        <v>0</v>
      </c>
      <c r="V1862">
        <v>0</v>
      </c>
      <c r="W1862">
        <v>0</v>
      </c>
      <c r="X1862">
        <v>1</v>
      </c>
      <c r="Y1862">
        <v>0</v>
      </c>
      <c r="Z1862">
        <v>0</v>
      </c>
      <c r="AA1862">
        <v>60.9</v>
      </c>
      <c r="AB1862">
        <v>56</v>
      </c>
      <c r="AC1862">
        <v>13215</v>
      </c>
      <c r="AD1862">
        <v>9.4891078270383904</v>
      </c>
      <c r="AE1862">
        <f t="shared" si="88"/>
        <v>13215.000000000011</v>
      </c>
      <c r="AF1862">
        <v>9.4839517378756337</v>
      </c>
      <c r="AG1862">
        <f t="shared" si="89"/>
        <v>13147.037642268589</v>
      </c>
      <c r="AH1862">
        <v>5.1560891627566718E-3</v>
      </c>
      <c r="AJ1862">
        <v>13215</v>
      </c>
      <c r="AK1862">
        <v>0</v>
      </c>
      <c r="AL1862">
        <v>1</v>
      </c>
      <c r="AM1862">
        <v>7.38</v>
      </c>
      <c r="AN1862">
        <v>7.44</v>
      </c>
      <c r="AO1862">
        <v>4.51</v>
      </c>
    </row>
    <row r="1863" spans="1:41" x14ac:dyDescent="0.3">
      <c r="A1863">
        <v>2</v>
      </c>
      <c r="B1863">
        <v>1.71</v>
      </c>
      <c r="C1863">
        <f t="shared" si="87"/>
        <v>1.1252158592910855</v>
      </c>
      <c r="D1863" t="s">
        <v>46</v>
      </c>
      <c r="E1863">
        <v>0</v>
      </c>
      <c r="F1863">
        <v>0</v>
      </c>
      <c r="G1863">
        <v>0</v>
      </c>
      <c r="H1863">
        <v>1</v>
      </c>
      <c r="I1863">
        <v>0</v>
      </c>
      <c r="J1863" t="s">
        <v>40</v>
      </c>
      <c r="K1863">
        <v>0</v>
      </c>
      <c r="L1863">
        <v>1</v>
      </c>
      <c r="M1863">
        <v>0</v>
      </c>
      <c r="N1863">
        <v>0</v>
      </c>
      <c r="O1863">
        <v>0</v>
      </c>
      <c r="P1863">
        <v>0</v>
      </c>
      <c r="Q1863">
        <v>0</v>
      </c>
      <c r="R1863" t="s">
        <v>36</v>
      </c>
      <c r="S1863">
        <v>0</v>
      </c>
      <c r="T1863">
        <v>0</v>
      </c>
      <c r="U1863">
        <v>1</v>
      </c>
      <c r="V1863">
        <v>0</v>
      </c>
      <c r="W1863">
        <v>0</v>
      </c>
      <c r="X1863">
        <v>0</v>
      </c>
      <c r="Y1863">
        <v>0</v>
      </c>
      <c r="Z1863">
        <v>0</v>
      </c>
      <c r="AA1863">
        <v>59.1</v>
      </c>
      <c r="AB1863">
        <v>58</v>
      </c>
      <c r="AC1863">
        <v>14882</v>
      </c>
      <c r="AD1863">
        <v>9.6079077079572066</v>
      </c>
      <c r="AE1863">
        <f t="shared" si="88"/>
        <v>14882.000000000002</v>
      </c>
      <c r="AF1863">
        <v>9.6644420205240635</v>
      </c>
      <c r="AG1863">
        <f t="shared" si="89"/>
        <v>15747.580612099435</v>
      </c>
      <c r="AH1863">
        <v>-5.6534312566856926E-2</v>
      </c>
      <c r="AJ1863">
        <v>14882</v>
      </c>
      <c r="AK1863">
        <v>0</v>
      </c>
      <c r="AL1863">
        <v>1</v>
      </c>
      <c r="AM1863">
        <v>7.76</v>
      </c>
      <c r="AN1863">
        <v>7.8</v>
      </c>
      <c r="AO1863">
        <v>4.5999999999999996</v>
      </c>
    </row>
    <row r="1864" spans="1:41" x14ac:dyDescent="0.3">
      <c r="A1864">
        <v>2</v>
      </c>
      <c r="B1864">
        <v>1.51</v>
      </c>
      <c r="C1864">
        <f t="shared" si="87"/>
        <v>1.0948560705584958</v>
      </c>
      <c r="D1864" t="s">
        <v>37</v>
      </c>
      <c r="E1864">
        <v>0</v>
      </c>
      <c r="F1864">
        <v>0</v>
      </c>
      <c r="G1864">
        <v>1</v>
      </c>
      <c r="H1864">
        <v>0</v>
      </c>
      <c r="I1864">
        <v>0</v>
      </c>
      <c r="J1864" t="s">
        <v>44</v>
      </c>
      <c r="K1864">
        <v>0</v>
      </c>
      <c r="L1864">
        <v>0</v>
      </c>
      <c r="M1864">
        <v>0</v>
      </c>
      <c r="N1864">
        <v>0</v>
      </c>
      <c r="O1864">
        <v>0</v>
      </c>
      <c r="P1864">
        <v>1</v>
      </c>
      <c r="Q1864">
        <v>0</v>
      </c>
      <c r="R1864" t="s">
        <v>49</v>
      </c>
      <c r="S1864">
        <v>0</v>
      </c>
      <c r="T1864">
        <v>0</v>
      </c>
      <c r="U1864">
        <v>0</v>
      </c>
      <c r="V1864">
        <v>0</v>
      </c>
      <c r="W1864">
        <v>0</v>
      </c>
      <c r="X1864">
        <v>1</v>
      </c>
      <c r="Y1864">
        <v>0</v>
      </c>
      <c r="Z1864">
        <v>0</v>
      </c>
      <c r="AA1864">
        <v>62.6</v>
      </c>
      <c r="AB1864">
        <v>56</v>
      </c>
      <c r="AC1864">
        <v>9234</v>
      </c>
      <c r="AD1864">
        <v>9.1306476030669348</v>
      </c>
      <c r="AE1864">
        <f t="shared" si="88"/>
        <v>9234.0000000000055</v>
      </c>
      <c r="AF1864">
        <v>9.2115667926836906</v>
      </c>
      <c r="AG1864">
        <f t="shared" si="89"/>
        <v>10012.271730689228</v>
      </c>
      <c r="AH1864">
        <v>-8.0919189616755816E-2</v>
      </c>
      <c r="AJ1864">
        <v>9234</v>
      </c>
      <c r="AK1864">
        <v>0</v>
      </c>
      <c r="AL1864">
        <v>1</v>
      </c>
      <c r="AM1864">
        <v>7.32</v>
      </c>
      <c r="AN1864">
        <v>7.27</v>
      </c>
      <c r="AO1864">
        <v>4.57</v>
      </c>
    </row>
    <row r="1865" spans="1:41" x14ac:dyDescent="0.3">
      <c r="A1865">
        <v>2</v>
      </c>
      <c r="B1865">
        <v>1.02</v>
      </c>
      <c r="C1865">
        <f t="shared" si="87"/>
        <v>1.0043640927805335</v>
      </c>
      <c r="D1865" t="s">
        <v>34</v>
      </c>
      <c r="E1865">
        <v>0</v>
      </c>
      <c r="F1865">
        <v>1</v>
      </c>
      <c r="G1865">
        <v>0</v>
      </c>
      <c r="H1865">
        <v>0</v>
      </c>
      <c r="I1865">
        <v>0</v>
      </c>
      <c r="J1865" t="s">
        <v>48</v>
      </c>
      <c r="K1865">
        <v>0</v>
      </c>
      <c r="L1865">
        <v>0</v>
      </c>
      <c r="M1865">
        <v>1</v>
      </c>
      <c r="N1865">
        <v>0</v>
      </c>
      <c r="O1865">
        <v>0</v>
      </c>
      <c r="P1865">
        <v>0</v>
      </c>
      <c r="Q1865">
        <v>0</v>
      </c>
      <c r="R1865" t="s">
        <v>49</v>
      </c>
      <c r="S1865">
        <v>0</v>
      </c>
      <c r="T1865">
        <v>0</v>
      </c>
      <c r="U1865">
        <v>0</v>
      </c>
      <c r="V1865">
        <v>0</v>
      </c>
      <c r="W1865">
        <v>0</v>
      </c>
      <c r="X1865">
        <v>1</v>
      </c>
      <c r="Y1865">
        <v>0</v>
      </c>
      <c r="Z1865">
        <v>0</v>
      </c>
      <c r="AA1865">
        <v>63.3</v>
      </c>
      <c r="AB1865">
        <v>59</v>
      </c>
      <c r="AC1865">
        <v>6479</v>
      </c>
      <c r="AD1865">
        <v>8.7763214564499581</v>
      </c>
      <c r="AE1865">
        <f t="shared" si="88"/>
        <v>6479.0000000000055</v>
      </c>
      <c r="AF1865">
        <v>8.6307206826954452</v>
      </c>
      <c r="AG1865">
        <f t="shared" si="89"/>
        <v>5601.1134241183609</v>
      </c>
      <c r="AH1865">
        <v>0.14560077375451286</v>
      </c>
      <c r="AJ1865">
        <v>6479</v>
      </c>
      <c r="AK1865">
        <v>0</v>
      </c>
      <c r="AL1865">
        <v>1</v>
      </c>
      <c r="AM1865">
        <v>6.37</v>
      </c>
      <c r="AN1865">
        <v>6.4</v>
      </c>
      <c r="AO1865">
        <v>4.04</v>
      </c>
    </row>
    <row r="1866" spans="1:41" x14ac:dyDescent="0.3">
      <c r="A1866">
        <v>2</v>
      </c>
      <c r="B1866">
        <v>1.1100000000000001</v>
      </c>
      <c r="C1866">
        <f t="shared" si="87"/>
        <v>1.023214116253905</v>
      </c>
      <c r="D1866" t="s">
        <v>37</v>
      </c>
      <c r="E1866">
        <v>0</v>
      </c>
      <c r="F1866">
        <v>0</v>
      </c>
      <c r="G1866">
        <v>1</v>
      </c>
      <c r="H1866">
        <v>0</v>
      </c>
      <c r="I1866">
        <v>0</v>
      </c>
      <c r="J1866" t="s">
        <v>47</v>
      </c>
      <c r="K1866">
        <v>0</v>
      </c>
      <c r="L1866">
        <v>0</v>
      </c>
      <c r="M1866">
        <v>0</v>
      </c>
      <c r="N1866">
        <v>1</v>
      </c>
      <c r="O1866">
        <v>0</v>
      </c>
      <c r="P1866">
        <v>0</v>
      </c>
      <c r="Q1866">
        <v>0</v>
      </c>
      <c r="R1866" t="s">
        <v>41</v>
      </c>
      <c r="S1866">
        <v>0</v>
      </c>
      <c r="T1866">
        <v>0</v>
      </c>
      <c r="U1866">
        <v>0</v>
      </c>
      <c r="V1866">
        <v>0</v>
      </c>
      <c r="W1866">
        <v>1</v>
      </c>
      <c r="X1866">
        <v>0</v>
      </c>
      <c r="Y1866">
        <v>0</v>
      </c>
      <c r="Z1866">
        <v>0</v>
      </c>
      <c r="AA1866">
        <v>62.1</v>
      </c>
      <c r="AB1866">
        <v>57</v>
      </c>
      <c r="AC1866">
        <v>7917</v>
      </c>
      <c r="AD1866">
        <v>8.9767676251714335</v>
      </c>
      <c r="AE1866">
        <f t="shared" si="88"/>
        <v>7916.9999999999973</v>
      </c>
      <c r="AF1866">
        <v>8.89964578135538</v>
      </c>
      <c r="AG1866">
        <f t="shared" si="89"/>
        <v>7329.3768773467273</v>
      </c>
      <c r="AH1866">
        <v>7.712184381605347E-2</v>
      </c>
      <c r="AJ1866">
        <v>7917</v>
      </c>
      <c r="AK1866">
        <v>0</v>
      </c>
      <c r="AL1866">
        <v>1</v>
      </c>
      <c r="AM1866">
        <v>6.61</v>
      </c>
      <c r="AN1866">
        <v>6.63</v>
      </c>
      <c r="AO1866">
        <v>4.1100000000000003</v>
      </c>
    </row>
    <row r="1867" spans="1:41" x14ac:dyDescent="0.3">
      <c r="A1867">
        <v>2</v>
      </c>
      <c r="B1867">
        <v>1.02</v>
      </c>
      <c r="C1867">
        <f t="shared" si="87"/>
        <v>1.0043640927805335</v>
      </c>
      <c r="D1867" t="s">
        <v>52</v>
      </c>
      <c r="E1867">
        <v>0</v>
      </c>
      <c r="F1867">
        <v>0</v>
      </c>
      <c r="G1867">
        <v>0</v>
      </c>
      <c r="H1867">
        <v>0</v>
      </c>
      <c r="I1867">
        <v>1</v>
      </c>
      <c r="J1867" t="s">
        <v>48</v>
      </c>
      <c r="K1867">
        <v>0</v>
      </c>
      <c r="L1867">
        <v>0</v>
      </c>
      <c r="M1867">
        <v>1</v>
      </c>
      <c r="N1867">
        <v>0</v>
      </c>
      <c r="O1867">
        <v>0</v>
      </c>
      <c r="P1867">
        <v>0</v>
      </c>
      <c r="Q1867">
        <v>0</v>
      </c>
      <c r="R1867" t="s">
        <v>45</v>
      </c>
      <c r="S1867">
        <v>0</v>
      </c>
      <c r="T1867">
        <v>0</v>
      </c>
      <c r="U1867">
        <v>0</v>
      </c>
      <c r="V1867">
        <v>1</v>
      </c>
      <c r="W1867">
        <v>0</v>
      </c>
      <c r="X1867">
        <v>0</v>
      </c>
      <c r="Y1867">
        <v>0</v>
      </c>
      <c r="Z1867">
        <v>0</v>
      </c>
      <c r="AA1867">
        <v>59.9</v>
      </c>
      <c r="AB1867">
        <v>62</v>
      </c>
      <c r="AC1867">
        <v>4162</v>
      </c>
      <c r="AD1867">
        <v>8.3337510069535803</v>
      </c>
      <c r="AE1867">
        <f t="shared" si="88"/>
        <v>4162.0000000000027</v>
      </c>
      <c r="AF1867">
        <v>8.3655859846260388</v>
      </c>
      <c r="AG1867">
        <f t="shared" si="89"/>
        <v>4296.6287588946234</v>
      </c>
      <c r="AH1867">
        <v>-3.1834977672458464E-2</v>
      </c>
      <c r="AJ1867">
        <v>4162</v>
      </c>
      <c r="AK1867">
        <v>0</v>
      </c>
      <c r="AL1867">
        <v>1</v>
      </c>
      <c r="AM1867">
        <v>6.5</v>
      </c>
      <c r="AN1867">
        <v>6.53</v>
      </c>
      <c r="AO1867">
        <v>3.9</v>
      </c>
    </row>
    <row r="1868" spans="1:41" x14ac:dyDescent="0.3">
      <c r="A1868">
        <v>2</v>
      </c>
      <c r="B1868">
        <v>1.2</v>
      </c>
      <c r="C1868">
        <f t="shared" si="87"/>
        <v>1.0409070644037852</v>
      </c>
      <c r="D1868" t="s">
        <v>52</v>
      </c>
      <c r="E1868">
        <v>0</v>
      </c>
      <c r="F1868">
        <v>0</v>
      </c>
      <c r="G1868">
        <v>0</v>
      </c>
      <c r="H1868">
        <v>0</v>
      </c>
      <c r="I1868">
        <v>1</v>
      </c>
      <c r="J1868" t="s">
        <v>48</v>
      </c>
      <c r="K1868">
        <v>0</v>
      </c>
      <c r="L1868">
        <v>0</v>
      </c>
      <c r="M1868">
        <v>1</v>
      </c>
      <c r="N1868">
        <v>0</v>
      </c>
      <c r="O1868">
        <v>0</v>
      </c>
      <c r="P1868">
        <v>0</v>
      </c>
      <c r="Q1868">
        <v>0</v>
      </c>
      <c r="R1868" t="s">
        <v>36</v>
      </c>
      <c r="S1868">
        <v>0</v>
      </c>
      <c r="T1868">
        <v>0</v>
      </c>
      <c r="U1868">
        <v>1</v>
      </c>
      <c r="V1868">
        <v>0</v>
      </c>
      <c r="W1868">
        <v>0</v>
      </c>
      <c r="X1868">
        <v>0</v>
      </c>
      <c r="Y1868">
        <v>0</v>
      </c>
      <c r="Z1868">
        <v>0</v>
      </c>
      <c r="AA1868">
        <v>62.7</v>
      </c>
      <c r="AB1868">
        <v>58</v>
      </c>
      <c r="AC1868">
        <v>6973</v>
      </c>
      <c r="AD1868">
        <v>8.84980082722101</v>
      </c>
      <c r="AE1868">
        <f t="shared" si="88"/>
        <v>6972.9999999999955</v>
      </c>
      <c r="AF1868">
        <v>8.8676390782385344</v>
      </c>
      <c r="AG1868">
        <f t="shared" si="89"/>
        <v>7098.5021660004586</v>
      </c>
      <c r="AH1868">
        <v>-1.7838251017524343E-2</v>
      </c>
      <c r="AJ1868">
        <v>6973</v>
      </c>
      <c r="AK1868">
        <v>0</v>
      </c>
      <c r="AL1868">
        <v>1</v>
      </c>
      <c r="AM1868">
        <v>6.74</v>
      </c>
      <c r="AN1868">
        <v>6.72</v>
      </c>
      <c r="AO1868">
        <v>4.22</v>
      </c>
    </row>
    <row r="1869" spans="1:41" x14ac:dyDescent="0.3">
      <c r="A1869">
        <v>2</v>
      </c>
      <c r="B1869">
        <v>1.1299999999999999</v>
      </c>
      <c r="C1869">
        <f t="shared" si="87"/>
        <v>1.027240065158562</v>
      </c>
      <c r="D1869" t="s">
        <v>37</v>
      </c>
      <c r="E1869">
        <v>0</v>
      </c>
      <c r="F1869">
        <v>0</v>
      </c>
      <c r="G1869">
        <v>1</v>
      </c>
      <c r="H1869">
        <v>0</v>
      </c>
      <c r="I1869">
        <v>0</v>
      </c>
      <c r="J1869" t="s">
        <v>38</v>
      </c>
      <c r="K1869">
        <v>0</v>
      </c>
      <c r="L1869">
        <v>0</v>
      </c>
      <c r="M1869">
        <v>0</v>
      </c>
      <c r="N1869">
        <v>0</v>
      </c>
      <c r="O1869">
        <v>1</v>
      </c>
      <c r="P1869">
        <v>0</v>
      </c>
      <c r="Q1869">
        <v>0</v>
      </c>
      <c r="R1869" t="s">
        <v>45</v>
      </c>
      <c r="S1869">
        <v>0</v>
      </c>
      <c r="T1869">
        <v>0</v>
      </c>
      <c r="U1869">
        <v>0</v>
      </c>
      <c r="V1869">
        <v>1</v>
      </c>
      <c r="W1869">
        <v>0</v>
      </c>
      <c r="X1869">
        <v>0</v>
      </c>
      <c r="Y1869">
        <v>0</v>
      </c>
      <c r="Z1869">
        <v>0</v>
      </c>
      <c r="AA1869">
        <v>60.4</v>
      </c>
      <c r="AB1869">
        <v>56</v>
      </c>
      <c r="AC1869">
        <v>3797</v>
      </c>
      <c r="AD1869">
        <v>8.241966560231802</v>
      </c>
      <c r="AE1869">
        <f t="shared" si="88"/>
        <v>3796.9999999999986</v>
      </c>
      <c r="AF1869">
        <v>8.4213765978296529</v>
      </c>
      <c r="AG1869">
        <f t="shared" si="89"/>
        <v>4543.1532473798052</v>
      </c>
      <c r="AH1869">
        <v>-0.1794100375978509</v>
      </c>
      <c r="AJ1869">
        <v>3797</v>
      </c>
      <c r="AK1869">
        <v>0</v>
      </c>
      <c r="AL1869">
        <v>1</v>
      </c>
      <c r="AM1869">
        <v>6.78</v>
      </c>
      <c r="AN1869">
        <v>6.7</v>
      </c>
      <c r="AO1869">
        <v>4.07</v>
      </c>
    </row>
    <row r="1870" spans="1:41" x14ac:dyDescent="0.3">
      <c r="A1870">
        <v>2</v>
      </c>
      <c r="B1870">
        <v>1.07</v>
      </c>
      <c r="C1870">
        <f t="shared" si="87"/>
        <v>1.0149893672259187</v>
      </c>
      <c r="D1870" t="s">
        <v>52</v>
      </c>
      <c r="E1870">
        <v>0</v>
      </c>
      <c r="F1870">
        <v>0</v>
      </c>
      <c r="G1870">
        <v>0</v>
      </c>
      <c r="H1870">
        <v>0</v>
      </c>
      <c r="I1870">
        <v>1</v>
      </c>
      <c r="J1870" t="s">
        <v>47</v>
      </c>
      <c r="K1870">
        <v>0</v>
      </c>
      <c r="L1870">
        <v>0</v>
      </c>
      <c r="M1870">
        <v>0</v>
      </c>
      <c r="N1870">
        <v>1</v>
      </c>
      <c r="O1870">
        <v>0</v>
      </c>
      <c r="P1870">
        <v>0</v>
      </c>
      <c r="Q1870">
        <v>0</v>
      </c>
      <c r="R1870" t="s">
        <v>45</v>
      </c>
      <c r="S1870">
        <v>0</v>
      </c>
      <c r="T1870">
        <v>0</v>
      </c>
      <c r="U1870">
        <v>0</v>
      </c>
      <c r="V1870">
        <v>1</v>
      </c>
      <c r="W1870">
        <v>0</v>
      </c>
      <c r="X1870">
        <v>0</v>
      </c>
      <c r="Y1870">
        <v>0</v>
      </c>
      <c r="Z1870">
        <v>0</v>
      </c>
      <c r="AA1870">
        <v>62.9</v>
      </c>
      <c r="AB1870">
        <v>59</v>
      </c>
      <c r="AC1870">
        <v>4321</v>
      </c>
      <c r="AD1870">
        <v>8.3712421359319329</v>
      </c>
      <c r="AE1870">
        <f t="shared" si="88"/>
        <v>4320.9999999999991</v>
      </c>
      <c r="AF1870">
        <v>8.3535882407580324</v>
      </c>
      <c r="AG1870">
        <f t="shared" si="89"/>
        <v>4245.386915475282</v>
      </c>
      <c r="AH1870">
        <v>1.765389517390048E-2</v>
      </c>
      <c r="AJ1870">
        <v>4321</v>
      </c>
      <c r="AK1870">
        <v>0</v>
      </c>
      <c r="AL1870">
        <v>1</v>
      </c>
      <c r="AM1870">
        <v>6.51</v>
      </c>
      <c r="AN1870">
        <v>6.58</v>
      </c>
      <c r="AO1870">
        <v>4.12</v>
      </c>
    </row>
    <row r="1871" spans="1:41" x14ac:dyDescent="0.3">
      <c r="A1871">
        <v>2</v>
      </c>
      <c r="B1871">
        <v>2</v>
      </c>
      <c r="C1871">
        <f t="shared" si="87"/>
        <v>1.1646528560862337</v>
      </c>
      <c r="D1871" t="s">
        <v>42</v>
      </c>
      <c r="E1871">
        <v>1</v>
      </c>
      <c r="F1871">
        <v>0</v>
      </c>
      <c r="G1871">
        <v>0</v>
      </c>
      <c r="H1871">
        <v>0</v>
      </c>
      <c r="I1871">
        <v>0</v>
      </c>
      <c r="J1871" t="s">
        <v>48</v>
      </c>
      <c r="K1871">
        <v>0</v>
      </c>
      <c r="L1871">
        <v>0</v>
      </c>
      <c r="M1871">
        <v>1</v>
      </c>
      <c r="N1871">
        <v>0</v>
      </c>
      <c r="O1871">
        <v>0</v>
      </c>
      <c r="P1871">
        <v>0</v>
      </c>
      <c r="Q1871">
        <v>0</v>
      </c>
      <c r="R1871" t="s">
        <v>53</v>
      </c>
      <c r="S1871">
        <v>1</v>
      </c>
      <c r="T1871">
        <v>0</v>
      </c>
      <c r="U1871">
        <v>0</v>
      </c>
      <c r="V1871">
        <v>0</v>
      </c>
      <c r="W1871">
        <v>0</v>
      </c>
      <c r="X1871">
        <v>0</v>
      </c>
      <c r="Y1871">
        <v>0</v>
      </c>
      <c r="Z1871">
        <v>0</v>
      </c>
      <c r="AA1871">
        <v>66.099999999999994</v>
      </c>
      <c r="AB1871">
        <v>57</v>
      </c>
      <c r="AC1871">
        <v>6532</v>
      </c>
      <c r="AD1871">
        <v>8.784468454090355</v>
      </c>
      <c r="AE1871">
        <f t="shared" si="88"/>
        <v>6531.9999999999955</v>
      </c>
      <c r="AF1871">
        <v>9.1971210053092918</v>
      </c>
      <c r="AG1871">
        <f t="shared" si="89"/>
        <v>9868.6762541201097</v>
      </c>
      <c r="AH1871">
        <v>-0.41265255121893674</v>
      </c>
      <c r="AJ1871">
        <v>6532</v>
      </c>
      <c r="AK1871">
        <v>0</v>
      </c>
      <c r="AL1871">
        <v>1</v>
      </c>
      <c r="AM1871">
        <v>7.84</v>
      </c>
      <c r="AN1871">
        <v>7.7</v>
      </c>
      <c r="AO1871">
        <v>5.14</v>
      </c>
    </row>
    <row r="1872" spans="1:41" x14ac:dyDescent="0.3">
      <c r="A1872">
        <v>2</v>
      </c>
      <c r="B1872">
        <v>1.58</v>
      </c>
      <c r="C1872">
        <f t="shared" si="87"/>
        <v>1.105820644308936</v>
      </c>
      <c r="D1872" t="s">
        <v>37</v>
      </c>
      <c r="E1872">
        <v>0</v>
      </c>
      <c r="F1872">
        <v>0</v>
      </c>
      <c r="G1872">
        <v>1</v>
      </c>
      <c r="H1872">
        <v>0</v>
      </c>
      <c r="I1872">
        <v>0</v>
      </c>
      <c r="J1872" t="s">
        <v>48</v>
      </c>
      <c r="K1872">
        <v>0</v>
      </c>
      <c r="L1872">
        <v>0</v>
      </c>
      <c r="M1872">
        <v>1</v>
      </c>
      <c r="N1872">
        <v>0</v>
      </c>
      <c r="O1872">
        <v>0</v>
      </c>
      <c r="P1872">
        <v>0</v>
      </c>
      <c r="Q1872">
        <v>0</v>
      </c>
      <c r="R1872" t="s">
        <v>49</v>
      </c>
      <c r="S1872">
        <v>0</v>
      </c>
      <c r="T1872">
        <v>0</v>
      </c>
      <c r="U1872">
        <v>0</v>
      </c>
      <c r="V1872">
        <v>0</v>
      </c>
      <c r="W1872">
        <v>0</v>
      </c>
      <c r="X1872">
        <v>1</v>
      </c>
      <c r="Y1872">
        <v>0</v>
      </c>
      <c r="Z1872">
        <v>0</v>
      </c>
      <c r="AA1872">
        <v>60</v>
      </c>
      <c r="AB1872">
        <v>57</v>
      </c>
      <c r="AC1872">
        <v>14044</v>
      </c>
      <c r="AD1872">
        <v>9.5499505372883231</v>
      </c>
      <c r="AE1872">
        <f t="shared" si="88"/>
        <v>14044.000000000004</v>
      </c>
      <c r="AF1872">
        <v>9.5907245834408315</v>
      </c>
      <c r="AG1872">
        <f t="shared" si="89"/>
        <v>14628.465238819803</v>
      </c>
      <c r="AH1872">
        <v>-4.0774046152508348E-2</v>
      </c>
      <c r="AJ1872">
        <v>14044</v>
      </c>
      <c r="AK1872">
        <v>0</v>
      </c>
      <c r="AL1872">
        <v>1</v>
      </c>
      <c r="AM1872">
        <v>7.58</v>
      </c>
      <c r="AN1872">
        <v>7.52</v>
      </c>
      <c r="AO1872">
        <v>4.53</v>
      </c>
    </row>
    <row r="1873" spans="1:41" x14ac:dyDescent="0.3">
      <c r="A1873">
        <v>2</v>
      </c>
      <c r="B1873">
        <v>1.46</v>
      </c>
      <c r="C1873">
        <f t="shared" si="87"/>
        <v>1.0867788876422659</v>
      </c>
      <c r="D1873" t="s">
        <v>37</v>
      </c>
      <c r="E1873">
        <v>0</v>
      </c>
      <c r="F1873">
        <v>0</v>
      </c>
      <c r="G1873">
        <v>1</v>
      </c>
      <c r="H1873">
        <v>0</v>
      </c>
      <c r="I1873">
        <v>0</v>
      </c>
      <c r="J1873" t="s">
        <v>38</v>
      </c>
      <c r="K1873">
        <v>0</v>
      </c>
      <c r="L1873">
        <v>0</v>
      </c>
      <c r="M1873">
        <v>0</v>
      </c>
      <c r="N1873">
        <v>0</v>
      </c>
      <c r="O1873">
        <v>1</v>
      </c>
      <c r="P1873">
        <v>0</v>
      </c>
      <c r="Q1873">
        <v>0</v>
      </c>
      <c r="R1873" t="s">
        <v>36</v>
      </c>
      <c r="S1873">
        <v>0</v>
      </c>
      <c r="T1873">
        <v>0</v>
      </c>
      <c r="U1873">
        <v>1</v>
      </c>
      <c r="V1873">
        <v>0</v>
      </c>
      <c r="W1873">
        <v>0</v>
      </c>
      <c r="X1873">
        <v>0</v>
      </c>
      <c r="Y1873">
        <v>0</v>
      </c>
      <c r="Z1873">
        <v>0</v>
      </c>
      <c r="AA1873">
        <v>62.4</v>
      </c>
      <c r="AB1873">
        <v>55</v>
      </c>
      <c r="AC1873">
        <v>8855</v>
      </c>
      <c r="AD1873">
        <v>9.0887375502169334</v>
      </c>
      <c r="AE1873">
        <f t="shared" si="88"/>
        <v>8854.9999999999964</v>
      </c>
      <c r="AF1873">
        <v>9.1286299169056946</v>
      </c>
      <c r="AG1873">
        <f t="shared" si="89"/>
        <v>9215.3874694241877</v>
      </c>
      <c r="AH1873">
        <v>-3.9892366688761172E-2</v>
      </c>
      <c r="AJ1873">
        <v>8855</v>
      </c>
      <c r="AK1873">
        <v>0</v>
      </c>
      <c r="AL1873">
        <v>1</v>
      </c>
      <c r="AM1873">
        <v>7.26</v>
      </c>
      <c r="AN1873">
        <v>7.22</v>
      </c>
      <c r="AO1873">
        <v>4.5199999999999996</v>
      </c>
    </row>
    <row r="1874" spans="1:41" x14ac:dyDescent="0.3">
      <c r="A1874">
        <v>2</v>
      </c>
      <c r="B1874">
        <v>1.01</v>
      </c>
      <c r="C1874">
        <f t="shared" si="87"/>
        <v>1.0021904733436682</v>
      </c>
      <c r="D1874" t="s">
        <v>46</v>
      </c>
      <c r="E1874">
        <v>0</v>
      </c>
      <c r="F1874">
        <v>0</v>
      </c>
      <c r="G1874">
        <v>0</v>
      </c>
      <c r="H1874">
        <v>1</v>
      </c>
      <c r="I1874">
        <v>0</v>
      </c>
      <c r="J1874" t="s">
        <v>51</v>
      </c>
      <c r="K1874">
        <v>1</v>
      </c>
      <c r="L1874">
        <v>0</v>
      </c>
      <c r="M1874">
        <v>0</v>
      </c>
      <c r="N1874">
        <v>0</v>
      </c>
      <c r="O1874">
        <v>0</v>
      </c>
      <c r="P1874">
        <v>0</v>
      </c>
      <c r="Q1874">
        <v>0</v>
      </c>
      <c r="R1874" t="s">
        <v>41</v>
      </c>
      <c r="S1874">
        <v>0</v>
      </c>
      <c r="T1874">
        <v>0</v>
      </c>
      <c r="U1874">
        <v>0</v>
      </c>
      <c r="V1874">
        <v>0</v>
      </c>
      <c r="W1874">
        <v>1</v>
      </c>
      <c r="X1874">
        <v>0</v>
      </c>
      <c r="Y1874">
        <v>0</v>
      </c>
      <c r="Z1874">
        <v>0</v>
      </c>
      <c r="AA1874">
        <v>62.4</v>
      </c>
      <c r="AB1874">
        <v>58</v>
      </c>
      <c r="AC1874">
        <v>8416</v>
      </c>
      <c r="AD1874">
        <v>9.0378899349774908</v>
      </c>
      <c r="AE1874">
        <f t="shared" si="88"/>
        <v>8415.9999999999982</v>
      </c>
      <c r="AF1874">
        <v>8.8180310465234335</v>
      </c>
      <c r="AG1874">
        <f t="shared" si="89"/>
        <v>6754.9513380275794</v>
      </c>
      <c r="AH1874">
        <v>0.21985888845405732</v>
      </c>
      <c r="AJ1874">
        <v>8416</v>
      </c>
      <c r="AK1874">
        <v>0</v>
      </c>
      <c r="AL1874">
        <v>1</v>
      </c>
      <c r="AM1874">
        <v>6.41</v>
      </c>
      <c r="AN1874">
        <v>6.38</v>
      </c>
      <c r="AO1874">
        <v>3.99</v>
      </c>
    </row>
    <row r="1875" spans="1:41" x14ac:dyDescent="0.3">
      <c r="A1875">
        <v>2</v>
      </c>
      <c r="B1875">
        <v>1.17</v>
      </c>
      <c r="C1875">
        <f t="shared" si="87"/>
        <v>1.0351280349821694</v>
      </c>
      <c r="D1875" t="s">
        <v>52</v>
      </c>
      <c r="E1875">
        <v>0</v>
      </c>
      <c r="F1875">
        <v>0</v>
      </c>
      <c r="G1875">
        <v>0</v>
      </c>
      <c r="H1875">
        <v>0</v>
      </c>
      <c r="I1875">
        <v>1</v>
      </c>
      <c r="J1875" t="s">
        <v>38</v>
      </c>
      <c r="K1875">
        <v>0</v>
      </c>
      <c r="L1875">
        <v>0</v>
      </c>
      <c r="M1875">
        <v>0</v>
      </c>
      <c r="N1875">
        <v>0</v>
      </c>
      <c r="O1875">
        <v>1</v>
      </c>
      <c r="P1875">
        <v>0</v>
      </c>
      <c r="Q1875">
        <v>0</v>
      </c>
      <c r="R1875" t="s">
        <v>36</v>
      </c>
      <c r="S1875">
        <v>0</v>
      </c>
      <c r="T1875">
        <v>0</v>
      </c>
      <c r="U1875">
        <v>1</v>
      </c>
      <c r="V1875">
        <v>0</v>
      </c>
      <c r="W1875">
        <v>0</v>
      </c>
      <c r="X1875">
        <v>0</v>
      </c>
      <c r="Y1875">
        <v>0</v>
      </c>
      <c r="Z1875">
        <v>0</v>
      </c>
      <c r="AA1875">
        <v>63.1</v>
      </c>
      <c r="AB1875">
        <v>56</v>
      </c>
      <c r="AC1875">
        <v>4652</v>
      </c>
      <c r="AD1875">
        <v>8.4450525136385544</v>
      </c>
      <c r="AE1875">
        <f t="shared" si="88"/>
        <v>4651.9999999999964</v>
      </c>
      <c r="AF1875">
        <v>8.5927693188210892</v>
      </c>
      <c r="AG1875">
        <f t="shared" si="89"/>
        <v>5392.5266420236294</v>
      </c>
      <c r="AH1875">
        <v>-0.14771680518253483</v>
      </c>
      <c r="AJ1875">
        <v>4652</v>
      </c>
      <c r="AK1875">
        <v>0</v>
      </c>
      <c r="AL1875">
        <v>1</v>
      </c>
      <c r="AM1875">
        <v>6.76</v>
      </c>
      <c r="AN1875">
        <v>6.71</v>
      </c>
      <c r="AO1875">
        <v>4.25</v>
      </c>
    </row>
    <row r="1876" spans="1:41" x14ac:dyDescent="0.3">
      <c r="A1876">
        <v>2</v>
      </c>
      <c r="B1876">
        <v>1.23</v>
      </c>
      <c r="C1876">
        <f t="shared" si="87"/>
        <v>1.0465744642047201</v>
      </c>
      <c r="D1876" t="s">
        <v>37</v>
      </c>
      <c r="E1876">
        <v>0</v>
      </c>
      <c r="F1876">
        <v>0</v>
      </c>
      <c r="G1876">
        <v>1</v>
      </c>
      <c r="H1876">
        <v>0</v>
      </c>
      <c r="I1876">
        <v>0</v>
      </c>
      <c r="J1876" t="s">
        <v>47</v>
      </c>
      <c r="K1876">
        <v>0</v>
      </c>
      <c r="L1876">
        <v>0</v>
      </c>
      <c r="M1876">
        <v>0</v>
      </c>
      <c r="N1876">
        <v>1</v>
      </c>
      <c r="O1876">
        <v>0</v>
      </c>
      <c r="P1876">
        <v>0</v>
      </c>
      <c r="Q1876">
        <v>0</v>
      </c>
      <c r="R1876" t="s">
        <v>39</v>
      </c>
      <c r="S1876">
        <v>0</v>
      </c>
      <c r="T1876">
        <v>0</v>
      </c>
      <c r="U1876">
        <v>0</v>
      </c>
      <c r="V1876">
        <v>0</v>
      </c>
      <c r="W1876">
        <v>0</v>
      </c>
      <c r="X1876">
        <v>0</v>
      </c>
      <c r="Y1876">
        <v>0</v>
      </c>
      <c r="Z1876">
        <v>1</v>
      </c>
      <c r="AA1876">
        <v>62.7</v>
      </c>
      <c r="AB1876">
        <v>56</v>
      </c>
      <c r="AC1876">
        <v>10317</v>
      </c>
      <c r="AD1876">
        <v>9.2415482991003763</v>
      </c>
      <c r="AE1876">
        <f t="shared" si="88"/>
        <v>10317.000000000005</v>
      </c>
      <c r="AF1876">
        <v>9.2492160481950911</v>
      </c>
      <c r="AG1876">
        <f t="shared" si="89"/>
        <v>10396.412234873857</v>
      </c>
      <c r="AH1876">
        <v>-7.667749094714793E-3</v>
      </c>
      <c r="AJ1876">
        <v>10317</v>
      </c>
      <c r="AK1876">
        <v>0</v>
      </c>
      <c r="AL1876">
        <v>1</v>
      </c>
      <c r="AM1876">
        <v>6.81</v>
      </c>
      <c r="AN1876">
        <v>6.84</v>
      </c>
      <c r="AO1876">
        <v>4.28</v>
      </c>
    </row>
    <row r="1877" spans="1:41" x14ac:dyDescent="0.3">
      <c r="A1877">
        <v>2</v>
      </c>
      <c r="B1877">
        <v>1.01</v>
      </c>
      <c r="C1877">
        <f t="shared" si="87"/>
        <v>1.0021904733436682</v>
      </c>
      <c r="D1877" t="s">
        <v>42</v>
      </c>
      <c r="E1877">
        <v>1</v>
      </c>
      <c r="F1877">
        <v>0</v>
      </c>
      <c r="G1877">
        <v>0</v>
      </c>
      <c r="H1877">
        <v>0</v>
      </c>
      <c r="I1877">
        <v>0</v>
      </c>
      <c r="J1877" t="s">
        <v>48</v>
      </c>
      <c r="K1877">
        <v>0</v>
      </c>
      <c r="L1877">
        <v>0</v>
      </c>
      <c r="M1877">
        <v>1</v>
      </c>
      <c r="N1877">
        <v>0</v>
      </c>
      <c r="O1877">
        <v>0</v>
      </c>
      <c r="P1877">
        <v>0</v>
      </c>
      <c r="Q1877">
        <v>0</v>
      </c>
      <c r="R1877" t="s">
        <v>36</v>
      </c>
      <c r="S1877">
        <v>0</v>
      </c>
      <c r="T1877">
        <v>0</v>
      </c>
      <c r="U1877">
        <v>1</v>
      </c>
      <c r="V1877">
        <v>0</v>
      </c>
      <c r="W1877">
        <v>0</v>
      </c>
      <c r="X1877">
        <v>0</v>
      </c>
      <c r="Y1877">
        <v>0</v>
      </c>
      <c r="Z1877">
        <v>0</v>
      </c>
      <c r="AA1877">
        <v>65</v>
      </c>
      <c r="AB1877">
        <v>61</v>
      </c>
      <c r="AC1877">
        <v>5131</v>
      </c>
      <c r="AD1877">
        <v>8.5430558509419647</v>
      </c>
      <c r="AE1877">
        <f t="shared" si="88"/>
        <v>5131</v>
      </c>
      <c r="AF1877">
        <v>8.3974575040195667</v>
      </c>
      <c r="AG1877">
        <f t="shared" si="89"/>
        <v>4435.7744597505189</v>
      </c>
      <c r="AH1877">
        <v>0.14559834692239804</v>
      </c>
      <c r="AJ1877">
        <v>5131</v>
      </c>
      <c r="AK1877">
        <v>0</v>
      </c>
      <c r="AL1877">
        <v>1</v>
      </c>
      <c r="AM1877">
        <v>6.29</v>
      </c>
      <c r="AN1877">
        <v>6.23</v>
      </c>
      <c r="AO1877">
        <v>4.07</v>
      </c>
    </row>
    <row r="1878" spans="1:41" x14ac:dyDescent="0.3">
      <c r="A1878">
        <v>2</v>
      </c>
      <c r="B1878">
        <v>1.53</v>
      </c>
      <c r="C1878">
        <f t="shared" si="87"/>
        <v>1.0980285834290671</v>
      </c>
      <c r="D1878" t="s">
        <v>37</v>
      </c>
      <c r="E1878">
        <v>0</v>
      </c>
      <c r="F1878">
        <v>0</v>
      </c>
      <c r="G1878">
        <v>1</v>
      </c>
      <c r="H1878">
        <v>0</v>
      </c>
      <c r="I1878">
        <v>0</v>
      </c>
      <c r="J1878" t="s">
        <v>35</v>
      </c>
      <c r="K1878">
        <v>0</v>
      </c>
      <c r="L1878">
        <v>0</v>
      </c>
      <c r="M1878">
        <v>0</v>
      </c>
      <c r="N1878">
        <v>0</v>
      </c>
      <c r="O1878">
        <v>0</v>
      </c>
      <c r="P1878">
        <v>0</v>
      </c>
      <c r="Q1878">
        <v>1</v>
      </c>
      <c r="R1878" t="s">
        <v>36</v>
      </c>
      <c r="S1878">
        <v>0</v>
      </c>
      <c r="T1878">
        <v>0</v>
      </c>
      <c r="U1878">
        <v>1</v>
      </c>
      <c r="V1878">
        <v>0</v>
      </c>
      <c r="W1878">
        <v>0</v>
      </c>
      <c r="X1878">
        <v>0</v>
      </c>
      <c r="Y1878">
        <v>0</v>
      </c>
      <c r="Z1878">
        <v>0</v>
      </c>
      <c r="AA1878">
        <v>62.2</v>
      </c>
      <c r="AB1878">
        <v>58</v>
      </c>
      <c r="AC1878">
        <v>7721</v>
      </c>
      <c r="AD1878">
        <v>8.9516991683088154</v>
      </c>
      <c r="AE1878">
        <f t="shared" si="88"/>
        <v>7720.9999999999973</v>
      </c>
      <c r="AF1878">
        <v>8.9701752054670134</v>
      </c>
      <c r="AG1878">
        <f t="shared" si="89"/>
        <v>7864.9794721772951</v>
      </c>
      <c r="AH1878">
        <v>-1.8476037158198011E-2</v>
      </c>
      <c r="AJ1878">
        <v>7721</v>
      </c>
      <c r="AK1878">
        <v>0</v>
      </c>
      <c r="AL1878">
        <v>1</v>
      </c>
      <c r="AM1878">
        <v>7.35</v>
      </c>
      <c r="AN1878">
        <v>7.37</v>
      </c>
      <c r="AO1878">
        <v>4.58</v>
      </c>
    </row>
    <row r="1879" spans="1:41" x14ac:dyDescent="0.3">
      <c r="A1879">
        <v>2</v>
      </c>
      <c r="B1879">
        <v>1.02</v>
      </c>
      <c r="C1879">
        <f t="shared" si="87"/>
        <v>1.0043640927805335</v>
      </c>
      <c r="D1879" t="s">
        <v>46</v>
      </c>
      <c r="E1879">
        <v>0</v>
      </c>
      <c r="F1879">
        <v>0</v>
      </c>
      <c r="G1879">
        <v>0</v>
      </c>
      <c r="H1879">
        <v>1</v>
      </c>
      <c r="I1879">
        <v>0</v>
      </c>
      <c r="J1879" t="s">
        <v>48</v>
      </c>
      <c r="K1879">
        <v>0</v>
      </c>
      <c r="L1879">
        <v>0</v>
      </c>
      <c r="M1879">
        <v>1</v>
      </c>
      <c r="N1879">
        <v>0</v>
      </c>
      <c r="O1879">
        <v>0</v>
      </c>
      <c r="P1879">
        <v>0</v>
      </c>
      <c r="Q1879">
        <v>0</v>
      </c>
      <c r="R1879" t="s">
        <v>39</v>
      </c>
      <c r="S1879">
        <v>0</v>
      </c>
      <c r="T1879">
        <v>0</v>
      </c>
      <c r="U1879">
        <v>0</v>
      </c>
      <c r="V1879">
        <v>0</v>
      </c>
      <c r="W1879">
        <v>0</v>
      </c>
      <c r="X1879">
        <v>0</v>
      </c>
      <c r="Y1879">
        <v>0</v>
      </c>
      <c r="Z1879">
        <v>1</v>
      </c>
      <c r="AA1879">
        <v>60.9</v>
      </c>
      <c r="AB1879">
        <v>59</v>
      </c>
      <c r="AC1879">
        <v>8616</v>
      </c>
      <c r="AD1879">
        <v>9.0613762188362248</v>
      </c>
      <c r="AE1879">
        <f t="shared" si="88"/>
        <v>8616.0000000000018</v>
      </c>
      <c r="AF1879">
        <v>8.9265847630463622</v>
      </c>
      <c r="AG1879">
        <f t="shared" si="89"/>
        <v>7529.5063663416768</v>
      </c>
      <c r="AH1879">
        <v>0.13479145578986262</v>
      </c>
      <c r="AJ1879">
        <v>8616</v>
      </c>
      <c r="AK1879">
        <v>0</v>
      </c>
      <c r="AL1879">
        <v>1</v>
      </c>
      <c r="AM1879">
        <v>6.44</v>
      </c>
      <c r="AN1879">
        <v>6.56</v>
      </c>
      <c r="AO1879">
        <v>3.96</v>
      </c>
    </row>
    <row r="1880" spans="1:41" x14ac:dyDescent="0.3">
      <c r="A1880">
        <v>2</v>
      </c>
      <c r="B1880">
        <v>1.0900000000000001</v>
      </c>
      <c r="C1880">
        <f t="shared" si="87"/>
        <v>1.0191311753072512</v>
      </c>
      <c r="D1880" t="s">
        <v>52</v>
      </c>
      <c r="E1880">
        <v>0</v>
      </c>
      <c r="F1880">
        <v>0</v>
      </c>
      <c r="G1880">
        <v>0</v>
      </c>
      <c r="H1880">
        <v>0</v>
      </c>
      <c r="I1880">
        <v>1</v>
      </c>
      <c r="J1880" t="s">
        <v>51</v>
      </c>
      <c r="K1880">
        <v>1</v>
      </c>
      <c r="L1880">
        <v>0</v>
      </c>
      <c r="M1880">
        <v>0</v>
      </c>
      <c r="N1880">
        <v>0</v>
      </c>
      <c r="O1880">
        <v>0</v>
      </c>
      <c r="P1880">
        <v>0</v>
      </c>
      <c r="Q1880">
        <v>0</v>
      </c>
      <c r="R1880" t="s">
        <v>45</v>
      </c>
      <c r="S1880">
        <v>0</v>
      </c>
      <c r="T1880">
        <v>0</v>
      </c>
      <c r="U1880">
        <v>0</v>
      </c>
      <c r="V1880">
        <v>1</v>
      </c>
      <c r="W1880">
        <v>0</v>
      </c>
      <c r="X1880">
        <v>0</v>
      </c>
      <c r="Y1880">
        <v>0</v>
      </c>
      <c r="Z1880">
        <v>0</v>
      </c>
      <c r="AA1880">
        <v>63.4</v>
      </c>
      <c r="AB1880">
        <v>59</v>
      </c>
      <c r="AC1880">
        <v>3742</v>
      </c>
      <c r="AD1880">
        <v>8.2273755068340346</v>
      </c>
      <c r="AE1880">
        <f t="shared" si="88"/>
        <v>3741.9999999999991</v>
      </c>
      <c r="AF1880">
        <v>8.5093945223782352</v>
      </c>
      <c r="AG1880">
        <f t="shared" si="89"/>
        <v>4961.158308418725</v>
      </c>
      <c r="AH1880">
        <v>-0.28201901554420061</v>
      </c>
      <c r="AJ1880">
        <v>3742</v>
      </c>
      <c r="AK1880">
        <v>0</v>
      </c>
      <c r="AL1880">
        <v>1</v>
      </c>
      <c r="AM1880">
        <v>6.59</v>
      </c>
      <c r="AN1880">
        <v>6.54</v>
      </c>
      <c r="AO1880">
        <v>4.16</v>
      </c>
    </row>
    <row r="1881" spans="1:41" x14ac:dyDescent="0.3">
      <c r="A1881">
        <v>2</v>
      </c>
      <c r="B1881">
        <v>1.01</v>
      </c>
      <c r="C1881">
        <f t="shared" si="87"/>
        <v>1.0021904733436682</v>
      </c>
      <c r="D1881" t="s">
        <v>37</v>
      </c>
      <c r="E1881">
        <v>0</v>
      </c>
      <c r="F1881">
        <v>0</v>
      </c>
      <c r="G1881">
        <v>1</v>
      </c>
      <c r="H1881">
        <v>0</v>
      </c>
      <c r="I1881">
        <v>0</v>
      </c>
      <c r="J1881" t="s">
        <v>44</v>
      </c>
      <c r="K1881">
        <v>0</v>
      </c>
      <c r="L1881">
        <v>0</v>
      </c>
      <c r="M1881">
        <v>0</v>
      </c>
      <c r="N1881">
        <v>0</v>
      </c>
      <c r="O1881">
        <v>0</v>
      </c>
      <c r="P1881">
        <v>1</v>
      </c>
      <c r="Q1881">
        <v>0</v>
      </c>
      <c r="R1881" t="s">
        <v>41</v>
      </c>
      <c r="S1881">
        <v>0</v>
      </c>
      <c r="T1881">
        <v>0</v>
      </c>
      <c r="U1881">
        <v>0</v>
      </c>
      <c r="V1881">
        <v>0</v>
      </c>
      <c r="W1881">
        <v>1</v>
      </c>
      <c r="X1881">
        <v>0</v>
      </c>
      <c r="Y1881">
        <v>0</v>
      </c>
      <c r="Z1881">
        <v>0</v>
      </c>
      <c r="AA1881">
        <v>61.1</v>
      </c>
      <c r="AB1881">
        <v>54</v>
      </c>
      <c r="AC1881">
        <v>5182</v>
      </c>
      <c r="AD1881">
        <v>8.5529463611220553</v>
      </c>
      <c r="AE1881">
        <f t="shared" si="88"/>
        <v>5182</v>
      </c>
      <c r="AF1881">
        <v>8.4822037091244926</v>
      </c>
      <c r="AG1881">
        <f t="shared" si="89"/>
        <v>4828.0778613351658</v>
      </c>
      <c r="AH1881">
        <v>7.0742651997562689E-2</v>
      </c>
      <c r="AJ1881">
        <v>5182</v>
      </c>
      <c r="AK1881">
        <v>0</v>
      </c>
      <c r="AL1881">
        <v>1</v>
      </c>
      <c r="AM1881">
        <v>6.46</v>
      </c>
      <c r="AN1881">
        <v>6.48</v>
      </c>
      <c r="AO1881">
        <v>3.95</v>
      </c>
    </row>
    <row r="1882" spans="1:41" x14ac:dyDescent="0.3">
      <c r="A1882">
        <v>2</v>
      </c>
      <c r="B1882">
        <v>1.5</v>
      </c>
      <c r="C1882">
        <f t="shared" si="87"/>
        <v>1.0932575062388263</v>
      </c>
      <c r="D1882" t="s">
        <v>46</v>
      </c>
      <c r="E1882">
        <v>0</v>
      </c>
      <c r="F1882">
        <v>0</v>
      </c>
      <c r="G1882">
        <v>0</v>
      </c>
      <c r="H1882">
        <v>1</v>
      </c>
      <c r="I1882">
        <v>0</v>
      </c>
      <c r="J1882" t="s">
        <v>38</v>
      </c>
      <c r="K1882">
        <v>0</v>
      </c>
      <c r="L1882">
        <v>0</v>
      </c>
      <c r="M1882">
        <v>0</v>
      </c>
      <c r="N1882">
        <v>0</v>
      </c>
      <c r="O1882">
        <v>1</v>
      </c>
      <c r="P1882">
        <v>0</v>
      </c>
      <c r="Q1882">
        <v>0</v>
      </c>
      <c r="R1882" t="s">
        <v>41</v>
      </c>
      <c r="S1882">
        <v>0</v>
      </c>
      <c r="T1882">
        <v>0</v>
      </c>
      <c r="U1882">
        <v>0</v>
      </c>
      <c r="V1882">
        <v>0</v>
      </c>
      <c r="W1882">
        <v>1</v>
      </c>
      <c r="X1882">
        <v>0</v>
      </c>
      <c r="Y1882">
        <v>0</v>
      </c>
      <c r="Z1882">
        <v>0</v>
      </c>
      <c r="AA1882">
        <v>59.3</v>
      </c>
      <c r="AB1882">
        <v>61</v>
      </c>
      <c r="AC1882">
        <v>10584</v>
      </c>
      <c r="AD1882">
        <v>9.2670987057947922</v>
      </c>
      <c r="AE1882">
        <f t="shared" si="88"/>
        <v>10584.000000000007</v>
      </c>
      <c r="AF1882">
        <v>9.3244575144435835</v>
      </c>
      <c r="AG1882">
        <f t="shared" si="89"/>
        <v>11208.834202433876</v>
      </c>
      <c r="AH1882">
        <v>-5.7358808648791282E-2</v>
      </c>
      <c r="AJ1882">
        <v>10584</v>
      </c>
      <c r="AK1882">
        <v>0</v>
      </c>
      <c r="AL1882">
        <v>1</v>
      </c>
      <c r="AM1882">
        <v>7.53</v>
      </c>
      <c r="AN1882">
        <v>7.47</v>
      </c>
      <c r="AO1882">
        <v>4.45</v>
      </c>
    </row>
    <row r="1883" spans="1:41" x14ac:dyDescent="0.3">
      <c r="A1883">
        <v>2</v>
      </c>
      <c r="B1883">
        <v>1.5</v>
      </c>
      <c r="C1883">
        <f t="shared" si="87"/>
        <v>1.0932575062388263</v>
      </c>
      <c r="D1883" t="s">
        <v>34</v>
      </c>
      <c r="E1883">
        <v>0</v>
      </c>
      <c r="F1883">
        <v>1</v>
      </c>
      <c r="G1883">
        <v>0</v>
      </c>
      <c r="H1883">
        <v>0</v>
      </c>
      <c r="I1883">
        <v>0</v>
      </c>
      <c r="J1883" t="s">
        <v>38</v>
      </c>
      <c r="K1883">
        <v>0</v>
      </c>
      <c r="L1883">
        <v>0</v>
      </c>
      <c r="M1883">
        <v>0</v>
      </c>
      <c r="N1883">
        <v>0</v>
      </c>
      <c r="O1883">
        <v>1</v>
      </c>
      <c r="P1883">
        <v>0</v>
      </c>
      <c r="Q1883">
        <v>0</v>
      </c>
      <c r="R1883" t="s">
        <v>49</v>
      </c>
      <c r="S1883">
        <v>0</v>
      </c>
      <c r="T1883">
        <v>0</v>
      </c>
      <c r="U1883">
        <v>0</v>
      </c>
      <c r="V1883">
        <v>0</v>
      </c>
      <c r="W1883">
        <v>0</v>
      </c>
      <c r="X1883">
        <v>1</v>
      </c>
      <c r="Y1883">
        <v>0</v>
      </c>
      <c r="Z1883">
        <v>0</v>
      </c>
      <c r="AA1883">
        <v>63.6</v>
      </c>
      <c r="AB1883">
        <v>58</v>
      </c>
      <c r="AC1883">
        <v>10291</v>
      </c>
      <c r="AD1883">
        <v>9.2390250058360923</v>
      </c>
      <c r="AE1883">
        <f t="shared" si="88"/>
        <v>10291.000000000007</v>
      </c>
      <c r="AF1883">
        <v>9.2465896186890273</v>
      </c>
      <c r="AG1883">
        <f t="shared" si="89"/>
        <v>10369.142617562526</v>
      </c>
      <c r="AH1883">
        <v>-7.564612852934971E-3</v>
      </c>
      <c r="AJ1883">
        <v>10291</v>
      </c>
      <c r="AK1883">
        <v>0</v>
      </c>
      <c r="AL1883">
        <v>1</v>
      </c>
      <c r="AM1883">
        <v>7.22</v>
      </c>
      <c r="AN1883">
        <v>7.27</v>
      </c>
      <c r="AO1883">
        <v>4.6100000000000003</v>
      </c>
    </row>
    <row r="1884" spans="1:41" x14ac:dyDescent="0.3">
      <c r="A1884">
        <v>2</v>
      </c>
      <c r="B1884">
        <v>1.23</v>
      </c>
      <c r="C1884">
        <f t="shared" si="87"/>
        <v>1.0465744642047201</v>
      </c>
      <c r="D1884" t="s">
        <v>37</v>
      </c>
      <c r="E1884">
        <v>0</v>
      </c>
      <c r="F1884">
        <v>0</v>
      </c>
      <c r="G1884">
        <v>1</v>
      </c>
      <c r="H1884">
        <v>0</v>
      </c>
      <c r="I1884">
        <v>0</v>
      </c>
      <c r="J1884" t="s">
        <v>47</v>
      </c>
      <c r="K1884">
        <v>0</v>
      </c>
      <c r="L1884">
        <v>0</v>
      </c>
      <c r="M1884">
        <v>0</v>
      </c>
      <c r="N1884">
        <v>1</v>
      </c>
      <c r="O1884">
        <v>0</v>
      </c>
      <c r="P1884">
        <v>0</v>
      </c>
      <c r="Q1884">
        <v>0</v>
      </c>
      <c r="R1884" t="s">
        <v>39</v>
      </c>
      <c r="S1884">
        <v>0</v>
      </c>
      <c r="T1884">
        <v>0</v>
      </c>
      <c r="U1884">
        <v>0</v>
      </c>
      <c r="V1884">
        <v>0</v>
      </c>
      <c r="W1884">
        <v>0</v>
      </c>
      <c r="X1884">
        <v>0</v>
      </c>
      <c r="Y1884">
        <v>0</v>
      </c>
      <c r="Z1884">
        <v>1</v>
      </c>
      <c r="AA1884">
        <v>60.3</v>
      </c>
      <c r="AB1884">
        <v>57</v>
      </c>
      <c r="AC1884">
        <v>10304</v>
      </c>
      <c r="AD1884">
        <v>9.2402874483441355</v>
      </c>
      <c r="AE1884">
        <f t="shared" si="88"/>
        <v>10304.000000000007</v>
      </c>
      <c r="AF1884">
        <v>9.2117295188904862</v>
      </c>
      <c r="AG1884">
        <f t="shared" si="89"/>
        <v>10013.90112225813</v>
      </c>
      <c r="AH1884">
        <v>2.8557929453649322E-2</v>
      </c>
      <c r="AJ1884">
        <v>10304</v>
      </c>
      <c r="AK1884">
        <v>0</v>
      </c>
      <c r="AL1884">
        <v>1</v>
      </c>
      <c r="AM1884">
        <v>6.98</v>
      </c>
      <c r="AN1884">
        <v>6.97</v>
      </c>
      <c r="AO1884">
        <v>4.21</v>
      </c>
    </row>
    <row r="1885" spans="1:41" x14ac:dyDescent="0.3">
      <c r="A1885">
        <v>2</v>
      </c>
      <c r="B1885">
        <v>1.56</v>
      </c>
      <c r="C1885">
        <f t="shared" si="87"/>
        <v>1.1027272307550515</v>
      </c>
      <c r="D1885" t="s">
        <v>52</v>
      </c>
      <c r="E1885">
        <v>0</v>
      </c>
      <c r="F1885">
        <v>0</v>
      </c>
      <c r="G1885">
        <v>0</v>
      </c>
      <c r="H1885">
        <v>0</v>
      </c>
      <c r="I1885">
        <v>1</v>
      </c>
      <c r="J1885" t="s">
        <v>35</v>
      </c>
      <c r="K1885">
        <v>0</v>
      </c>
      <c r="L1885">
        <v>0</v>
      </c>
      <c r="M1885">
        <v>0</v>
      </c>
      <c r="N1885">
        <v>0</v>
      </c>
      <c r="O1885">
        <v>0</v>
      </c>
      <c r="P1885">
        <v>0</v>
      </c>
      <c r="Q1885">
        <v>1</v>
      </c>
      <c r="R1885" t="s">
        <v>45</v>
      </c>
      <c r="S1885">
        <v>0</v>
      </c>
      <c r="T1885">
        <v>0</v>
      </c>
      <c r="U1885">
        <v>0</v>
      </c>
      <c r="V1885">
        <v>1</v>
      </c>
      <c r="W1885">
        <v>0</v>
      </c>
      <c r="X1885">
        <v>0</v>
      </c>
      <c r="Y1885">
        <v>0</v>
      </c>
      <c r="Z1885">
        <v>0</v>
      </c>
      <c r="AA1885">
        <v>58.3</v>
      </c>
      <c r="AB1885">
        <v>63</v>
      </c>
      <c r="AC1885">
        <v>6996</v>
      </c>
      <c r="AD1885">
        <v>8.853093836138493</v>
      </c>
      <c r="AE1885">
        <f t="shared" si="88"/>
        <v>6996.0000000000018</v>
      </c>
      <c r="AF1885">
        <v>8.7384852813482574</v>
      </c>
      <c r="AG1885">
        <f t="shared" si="89"/>
        <v>6238.439071969693</v>
      </c>
      <c r="AH1885">
        <v>0.11460855479023557</v>
      </c>
      <c r="AJ1885">
        <v>6996</v>
      </c>
      <c r="AK1885">
        <v>0</v>
      </c>
      <c r="AL1885">
        <v>1</v>
      </c>
      <c r="AM1885">
        <v>7.64</v>
      </c>
      <c r="AN1885">
        <v>7.7</v>
      </c>
      <c r="AO1885">
        <v>4.47</v>
      </c>
    </row>
    <row r="1886" spans="1:41" x14ac:dyDescent="0.3">
      <c r="A1886">
        <v>2</v>
      </c>
      <c r="B1886">
        <v>1.7</v>
      </c>
      <c r="C1886">
        <f t="shared" si="87"/>
        <v>1.1237655591061944</v>
      </c>
      <c r="D1886" t="s">
        <v>34</v>
      </c>
      <c r="E1886">
        <v>0</v>
      </c>
      <c r="F1886">
        <v>1</v>
      </c>
      <c r="G1886">
        <v>0</v>
      </c>
      <c r="H1886">
        <v>0</v>
      </c>
      <c r="I1886">
        <v>0</v>
      </c>
      <c r="J1886" t="s">
        <v>44</v>
      </c>
      <c r="K1886">
        <v>0</v>
      </c>
      <c r="L1886">
        <v>0</v>
      </c>
      <c r="M1886">
        <v>0</v>
      </c>
      <c r="N1886">
        <v>0</v>
      </c>
      <c r="O1886">
        <v>0</v>
      </c>
      <c r="P1886">
        <v>1</v>
      </c>
      <c r="Q1886">
        <v>0</v>
      </c>
      <c r="R1886" t="s">
        <v>41</v>
      </c>
      <c r="S1886">
        <v>0</v>
      </c>
      <c r="T1886">
        <v>0</v>
      </c>
      <c r="U1886">
        <v>0</v>
      </c>
      <c r="V1886">
        <v>0</v>
      </c>
      <c r="W1886">
        <v>1</v>
      </c>
      <c r="X1886">
        <v>0</v>
      </c>
      <c r="Y1886">
        <v>0</v>
      </c>
      <c r="Z1886">
        <v>0</v>
      </c>
      <c r="AA1886">
        <v>58</v>
      </c>
      <c r="AB1886">
        <v>60</v>
      </c>
      <c r="AC1886">
        <v>11921</v>
      </c>
      <c r="AD1886">
        <v>9.3860568297180009</v>
      </c>
      <c r="AE1886">
        <f t="shared" si="88"/>
        <v>11920.999999999993</v>
      </c>
      <c r="AF1886">
        <v>9.4319317068671111</v>
      </c>
      <c r="AG1886">
        <f t="shared" si="89"/>
        <v>12480.612345519508</v>
      </c>
      <c r="AH1886">
        <v>-4.5874877149110205E-2</v>
      </c>
      <c r="AJ1886">
        <v>11921</v>
      </c>
      <c r="AK1886">
        <v>0</v>
      </c>
      <c r="AL1886">
        <v>1</v>
      </c>
      <c r="AM1886">
        <v>7.84</v>
      </c>
      <c r="AN1886">
        <v>7.88</v>
      </c>
      <c r="AO1886">
        <v>4.5599999999999996</v>
      </c>
    </row>
    <row r="1887" spans="1:41" x14ac:dyDescent="0.3">
      <c r="A1887">
        <v>2</v>
      </c>
      <c r="B1887">
        <v>1.02</v>
      </c>
      <c r="C1887">
        <f t="shared" si="87"/>
        <v>1.0043640927805335</v>
      </c>
      <c r="D1887" t="s">
        <v>46</v>
      </c>
      <c r="E1887">
        <v>0</v>
      </c>
      <c r="F1887">
        <v>0</v>
      </c>
      <c r="G1887">
        <v>0</v>
      </c>
      <c r="H1887">
        <v>1</v>
      </c>
      <c r="I1887">
        <v>0</v>
      </c>
      <c r="J1887" t="s">
        <v>48</v>
      </c>
      <c r="K1887">
        <v>0</v>
      </c>
      <c r="L1887">
        <v>0</v>
      </c>
      <c r="M1887">
        <v>1</v>
      </c>
      <c r="N1887">
        <v>0</v>
      </c>
      <c r="O1887">
        <v>0</v>
      </c>
      <c r="P1887">
        <v>0</v>
      </c>
      <c r="Q1887">
        <v>0</v>
      </c>
      <c r="R1887" t="s">
        <v>49</v>
      </c>
      <c r="S1887">
        <v>0</v>
      </c>
      <c r="T1887">
        <v>0</v>
      </c>
      <c r="U1887">
        <v>0</v>
      </c>
      <c r="V1887">
        <v>0</v>
      </c>
      <c r="W1887">
        <v>0</v>
      </c>
      <c r="X1887">
        <v>1</v>
      </c>
      <c r="Y1887">
        <v>0</v>
      </c>
      <c r="Z1887">
        <v>0</v>
      </c>
      <c r="AA1887">
        <v>62.4</v>
      </c>
      <c r="AB1887">
        <v>59</v>
      </c>
      <c r="AC1887">
        <v>6773</v>
      </c>
      <c r="AD1887">
        <v>8.8206993992149041</v>
      </c>
      <c r="AE1887">
        <f t="shared" si="88"/>
        <v>6773.0000000000027</v>
      </c>
      <c r="AF1887">
        <v>8.6716083748411652</v>
      </c>
      <c r="AG1887">
        <f t="shared" si="89"/>
        <v>5834.8764750606779</v>
      </c>
      <c r="AH1887">
        <v>0.14909102437373889</v>
      </c>
      <c r="AJ1887">
        <v>6773</v>
      </c>
      <c r="AK1887">
        <v>0</v>
      </c>
      <c r="AL1887">
        <v>1</v>
      </c>
      <c r="AM1887">
        <v>6.45</v>
      </c>
      <c r="AN1887">
        <v>6.4</v>
      </c>
      <c r="AO1887">
        <v>4.01</v>
      </c>
    </row>
    <row r="1888" spans="1:41" x14ac:dyDescent="0.3">
      <c r="A1888">
        <v>2</v>
      </c>
      <c r="B1888">
        <v>1.22</v>
      </c>
      <c r="C1888">
        <f t="shared" si="87"/>
        <v>1.0446974310615553</v>
      </c>
      <c r="D1888" t="s">
        <v>46</v>
      </c>
      <c r="E1888">
        <v>0</v>
      </c>
      <c r="F1888">
        <v>0</v>
      </c>
      <c r="G1888">
        <v>0</v>
      </c>
      <c r="H1888">
        <v>1</v>
      </c>
      <c r="I1888">
        <v>0</v>
      </c>
      <c r="J1888" t="s">
        <v>47</v>
      </c>
      <c r="K1888">
        <v>0</v>
      </c>
      <c r="L1888">
        <v>0</v>
      </c>
      <c r="M1888">
        <v>0</v>
      </c>
      <c r="N1888">
        <v>1</v>
      </c>
      <c r="O1888">
        <v>0</v>
      </c>
      <c r="P1888">
        <v>0</v>
      </c>
      <c r="Q1888">
        <v>0</v>
      </c>
      <c r="R1888" t="s">
        <v>45</v>
      </c>
      <c r="S1888">
        <v>0</v>
      </c>
      <c r="T1888">
        <v>0</v>
      </c>
      <c r="U1888">
        <v>0</v>
      </c>
      <c r="V1888">
        <v>1</v>
      </c>
      <c r="W1888">
        <v>0</v>
      </c>
      <c r="X1888">
        <v>0</v>
      </c>
      <c r="Y1888">
        <v>0</v>
      </c>
      <c r="Z1888">
        <v>0</v>
      </c>
      <c r="AA1888">
        <v>60.2</v>
      </c>
      <c r="AB1888">
        <v>58</v>
      </c>
      <c r="AC1888">
        <v>5534</v>
      </c>
      <c r="AD1888">
        <v>8.6186661603468711</v>
      </c>
      <c r="AE1888">
        <f t="shared" si="88"/>
        <v>5533.9999999999991</v>
      </c>
      <c r="AF1888">
        <v>8.6504365393444136</v>
      </c>
      <c r="AG1888">
        <f t="shared" si="89"/>
        <v>5712.6399816259673</v>
      </c>
      <c r="AH1888">
        <v>-3.1770378997542537E-2</v>
      </c>
      <c r="AJ1888">
        <v>5534</v>
      </c>
      <c r="AK1888">
        <v>0</v>
      </c>
      <c r="AL1888">
        <v>1</v>
      </c>
      <c r="AM1888">
        <v>6.92</v>
      </c>
      <c r="AN1888">
        <v>6.9</v>
      </c>
      <c r="AO1888">
        <v>4.16</v>
      </c>
    </row>
    <row r="1889" spans="1:41" x14ac:dyDescent="0.3">
      <c r="A1889">
        <v>2</v>
      </c>
      <c r="B1889">
        <v>1.36</v>
      </c>
      <c r="C1889">
        <f t="shared" si="87"/>
        <v>1.0699542445691419</v>
      </c>
      <c r="D1889" t="s">
        <v>37</v>
      </c>
      <c r="E1889">
        <v>0</v>
      </c>
      <c r="F1889">
        <v>0</v>
      </c>
      <c r="G1889">
        <v>1</v>
      </c>
      <c r="H1889">
        <v>0</v>
      </c>
      <c r="I1889">
        <v>0</v>
      </c>
      <c r="J1889" t="s">
        <v>38</v>
      </c>
      <c r="K1889">
        <v>0</v>
      </c>
      <c r="L1889">
        <v>0</v>
      </c>
      <c r="M1889">
        <v>0</v>
      </c>
      <c r="N1889">
        <v>0</v>
      </c>
      <c r="O1889">
        <v>1</v>
      </c>
      <c r="P1889">
        <v>0</v>
      </c>
      <c r="Q1889">
        <v>0</v>
      </c>
      <c r="R1889" t="s">
        <v>49</v>
      </c>
      <c r="S1889">
        <v>0</v>
      </c>
      <c r="T1889">
        <v>0</v>
      </c>
      <c r="U1889">
        <v>0</v>
      </c>
      <c r="V1889">
        <v>0</v>
      </c>
      <c r="W1889">
        <v>0</v>
      </c>
      <c r="X1889">
        <v>1</v>
      </c>
      <c r="Y1889">
        <v>0</v>
      </c>
      <c r="Z1889">
        <v>0</v>
      </c>
      <c r="AA1889">
        <v>59.9</v>
      </c>
      <c r="AB1889">
        <v>57</v>
      </c>
      <c r="AC1889">
        <v>9279</v>
      </c>
      <c r="AD1889">
        <v>9.1355090613531793</v>
      </c>
      <c r="AE1889">
        <f t="shared" si="88"/>
        <v>9279</v>
      </c>
      <c r="AF1889">
        <v>9.1331280938545127</v>
      </c>
      <c r="AG1889">
        <f t="shared" si="89"/>
        <v>9256.9332830724725</v>
      </c>
      <c r="AH1889">
        <v>2.3809674986665641E-3</v>
      </c>
      <c r="AJ1889">
        <v>9279</v>
      </c>
      <c r="AK1889">
        <v>0</v>
      </c>
      <c r="AL1889">
        <v>1</v>
      </c>
      <c r="AM1889">
        <v>7.2</v>
      </c>
      <c r="AN1889">
        <v>7.22</v>
      </c>
      <c r="AO1889">
        <v>4.32</v>
      </c>
    </row>
    <row r="1890" spans="1:41" x14ac:dyDescent="0.3">
      <c r="A1890">
        <v>2</v>
      </c>
      <c r="B1890">
        <v>1.01</v>
      </c>
      <c r="C1890">
        <f t="shared" si="87"/>
        <v>1.0021904733436682</v>
      </c>
      <c r="D1890" t="s">
        <v>46</v>
      </c>
      <c r="E1890">
        <v>0</v>
      </c>
      <c r="F1890">
        <v>0</v>
      </c>
      <c r="G1890">
        <v>0</v>
      </c>
      <c r="H1890">
        <v>1</v>
      </c>
      <c r="I1890">
        <v>0</v>
      </c>
      <c r="J1890" t="s">
        <v>51</v>
      </c>
      <c r="K1890">
        <v>1</v>
      </c>
      <c r="L1890">
        <v>0</v>
      </c>
      <c r="M1890">
        <v>0</v>
      </c>
      <c r="N1890">
        <v>0</v>
      </c>
      <c r="O1890">
        <v>0</v>
      </c>
      <c r="P1890">
        <v>0</v>
      </c>
      <c r="Q1890">
        <v>0</v>
      </c>
      <c r="R1890" t="s">
        <v>39</v>
      </c>
      <c r="S1890">
        <v>0</v>
      </c>
      <c r="T1890">
        <v>0</v>
      </c>
      <c r="U1890">
        <v>0</v>
      </c>
      <c r="V1890">
        <v>0</v>
      </c>
      <c r="W1890">
        <v>0</v>
      </c>
      <c r="X1890">
        <v>0</v>
      </c>
      <c r="Y1890">
        <v>0</v>
      </c>
      <c r="Z1890">
        <v>1</v>
      </c>
      <c r="AA1890">
        <v>62.4</v>
      </c>
      <c r="AB1890">
        <v>60</v>
      </c>
      <c r="AC1890">
        <v>10221</v>
      </c>
      <c r="AD1890">
        <v>9.2321997063290766</v>
      </c>
      <c r="AE1890">
        <f t="shared" si="88"/>
        <v>10221.000000000004</v>
      </c>
      <c r="AF1890">
        <v>9.0327412804184988</v>
      </c>
      <c r="AG1890">
        <f t="shared" si="89"/>
        <v>8372.7802804093117</v>
      </c>
      <c r="AH1890">
        <v>0.19945842591057783</v>
      </c>
      <c r="AJ1890">
        <v>10221</v>
      </c>
      <c r="AK1890">
        <v>0</v>
      </c>
      <c r="AL1890">
        <v>1</v>
      </c>
      <c r="AM1890">
        <v>6.31</v>
      </c>
      <c r="AN1890">
        <v>6.36</v>
      </c>
      <c r="AO1890">
        <v>3.95</v>
      </c>
    </row>
    <row r="1891" spans="1:41" x14ac:dyDescent="0.3">
      <c r="A1891">
        <v>2</v>
      </c>
      <c r="B1891">
        <v>1.1299999999999999</v>
      </c>
      <c r="C1891">
        <f t="shared" si="87"/>
        <v>1.027240065158562</v>
      </c>
      <c r="D1891" t="s">
        <v>37</v>
      </c>
      <c r="E1891">
        <v>0</v>
      </c>
      <c r="F1891">
        <v>0</v>
      </c>
      <c r="G1891">
        <v>1</v>
      </c>
      <c r="H1891">
        <v>0</v>
      </c>
      <c r="I1891">
        <v>0</v>
      </c>
      <c r="J1891" t="s">
        <v>48</v>
      </c>
      <c r="K1891">
        <v>0</v>
      </c>
      <c r="L1891">
        <v>0</v>
      </c>
      <c r="M1891">
        <v>1</v>
      </c>
      <c r="N1891">
        <v>0</v>
      </c>
      <c r="O1891">
        <v>0</v>
      </c>
      <c r="P1891">
        <v>0</v>
      </c>
      <c r="Q1891">
        <v>0</v>
      </c>
      <c r="R1891" t="s">
        <v>49</v>
      </c>
      <c r="S1891">
        <v>0</v>
      </c>
      <c r="T1891">
        <v>0</v>
      </c>
      <c r="U1891">
        <v>0</v>
      </c>
      <c r="V1891">
        <v>0</v>
      </c>
      <c r="W1891">
        <v>0</v>
      </c>
      <c r="X1891">
        <v>1</v>
      </c>
      <c r="Y1891">
        <v>0</v>
      </c>
      <c r="Z1891">
        <v>0</v>
      </c>
      <c r="AA1891">
        <v>61.8</v>
      </c>
      <c r="AB1891">
        <v>54</v>
      </c>
      <c r="AC1891">
        <v>7756</v>
      </c>
      <c r="AD1891">
        <v>8.9562220163625419</v>
      </c>
      <c r="AE1891">
        <f t="shared" si="88"/>
        <v>7755.9999999999955</v>
      </c>
      <c r="AF1891">
        <v>8.8943356811570506</v>
      </c>
      <c r="AG1891">
        <f t="shared" si="89"/>
        <v>7290.5603028962751</v>
      </c>
      <c r="AH1891">
        <v>6.188633520549125E-2</v>
      </c>
      <c r="AJ1891">
        <v>7756</v>
      </c>
      <c r="AK1891">
        <v>0</v>
      </c>
      <c r="AL1891">
        <v>1</v>
      </c>
      <c r="AM1891">
        <v>6.72</v>
      </c>
      <c r="AN1891">
        <v>6.73</v>
      </c>
      <c r="AO1891">
        <v>4.1500000000000004</v>
      </c>
    </row>
    <row r="1892" spans="1:41" x14ac:dyDescent="0.3">
      <c r="A1892">
        <v>2</v>
      </c>
      <c r="B1892">
        <v>1.19</v>
      </c>
      <c r="C1892">
        <f t="shared" si="87"/>
        <v>1.0389933713251536</v>
      </c>
      <c r="D1892" t="s">
        <v>52</v>
      </c>
      <c r="E1892">
        <v>0</v>
      </c>
      <c r="F1892">
        <v>0</v>
      </c>
      <c r="G1892">
        <v>0</v>
      </c>
      <c r="H1892">
        <v>0</v>
      </c>
      <c r="I1892">
        <v>1</v>
      </c>
      <c r="J1892" t="s">
        <v>35</v>
      </c>
      <c r="K1892">
        <v>0</v>
      </c>
      <c r="L1892">
        <v>0</v>
      </c>
      <c r="M1892">
        <v>0</v>
      </c>
      <c r="N1892">
        <v>0</v>
      </c>
      <c r="O1892">
        <v>0</v>
      </c>
      <c r="P1892">
        <v>0</v>
      </c>
      <c r="Q1892">
        <v>1</v>
      </c>
      <c r="R1892" t="s">
        <v>45</v>
      </c>
      <c r="S1892">
        <v>0</v>
      </c>
      <c r="T1892">
        <v>0</v>
      </c>
      <c r="U1892">
        <v>0</v>
      </c>
      <c r="V1892">
        <v>1</v>
      </c>
      <c r="W1892">
        <v>0</v>
      </c>
      <c r="X1892">
        <v>0</v>
      </c>
      <c r="Y1892">
        <v>0</v>
      </c>
      <c r="Z1892">
        <v>0</v>
      </c>
      <c r="AA1892">
        <v>63.4</v>
      </c>
      <c r="AB1892">
        <v>56.8</v>
      </c>
      <c r="AC1892">
        <v>4329</v>
      </c>
      <c r="AD1892">
        <v>8.3730918474419802</v>
      </c>
      <c r="AE1892">
        <f t="shared" si="88"/>
        <v>4328.9999999999982</v>
      </c>
      <c r="AF1892">
        <v>8.2180017876151776</v>
      </c>
      <c r="AG1892">
        <f t="shared" si="89"/>
        <v>3707.0874286406738</v>
      </c>
      <c r="AH1892">
        <v>0.15509005982680257</v>
      </c>
      <c r="AJ1892">
        <v>4329</v>
      </c>
      <c r="AK1892">
        <v>0</v>
      </c>
      <c r="AL1892">
        <v>1</v>
      </c>
      <c r="AM1892">
        <v>6.7</v>
      </c>
      <c r="AN1892">
        <v>6.79</v>
      </c>
      <c r="AO1892">
        <v>4.2699999999999996</v>
      </c>
    </row>
    <row r="1893" spans="1:41" x14ac:dyDescent="0.3">
      <c r="A1893">
        <v>2</v>
      </c>
      <c r="B1893">
        <v>1.57</v>
      </c>
      <c r="C1893">
        <f t="shared" si="87"/>
        <v>1.1042777801906405</v>
      </c>
      <c r="D1893" t="s">
        <v>37</v>
      </c>
      <c r="E1893">
        <v>0</v>
      </c>
      <c r="F1893">
        <v>0</v>
      </c>
      <c r="G1893">
        <v>1</v>
      </c>
      <c r="H1893">
        <v>0</v>
      </c>
      <c r="I1893">
        <v>0</v>
      </c>
      <c r="J1893" t="s">
        <v>35</v>
      </c>
      <c r="K1893">
        <v>0</v>
      </c>
      <c r="L1893">
        <v>0</v>
      </c>
      <c r="M1893">
        <v>0</v>
      </c>
      <c r="N1893">
        <v>0</v>
      </c>
      <c r="O1893">
        <v>0</v>
      </c>
      <c r="P1893">
        <v>0</v>
      </c>
      <c r="Q1893">
        <v>1</v>
      </c>
      <c r="R1893" t="s">
        <v>36</v>
      </c>
      <c r="S1893">
        <v>0</v>
      </c>
      <c r="T1893">
        <v>0</v>
      </c>
      <c r="U1893">
        <v>1</v>
      </c>
      <c r="V1893">
        <v>0</v>
      </c>
      <c r="W1893">
        <v>0</v>
      </c>
      <c r="X1893">
        <v>0</v>
      </c>
      <c r="Y1893">
        <v>0</v>
      </c>
      <c r="Z1893">
        <v>0</v>
      </c>
      <c r="AA1893">
        <v>62</v>
      </c>
      <c r="AB1893">
        <v>56</v>
      </c>
      <c r="AC1893">
        <v>7640</v>
      </c>
      <c r="AD1893">
        <v>8.9411528821605657</v>
      </c>
      <c r="AE1893">
        <f t="shared" si="88"/>
        <v>7639.9999999999964</v>
      </c>
      <c r="AF1893">
        <v>8.9724710854185599</v>
      </c>
      <c r="AG1893">
        <f t="shared" si="89"/>
        <v>7883.0572651472476</v>
      </c>
      <c r="AH1893">
        <v>-3.131820325799417E-2</v>
      </c>
      <c r="AJ1893">
        <v>7640</v>
      </c>
      <c r="AK1893">
        <v>0</v>
      </c>
      <c r="AL1893">
        <v>1</v>
      </c>
      <c r="AM1893">
        <v>7.5</v>
      </c>
      <c r="AN1893">
        <v>7.46</v>
      </c>
      <c r="AO1893">
        <v>4.6399999999999997</v>
      </c>
    </row>
    <row r="1894" spans="1:41" x14ac:dyDescent="0.3">
      <c r="A1894">
        <v>2</v>
      </c>
      <c r="B1894">
        <v>1.03</v>
      </c>
      <c r="C1894">
        <f t="shared" si="87"/>
        <v>1.0065211513317971</v>
      </c>
      <c r="D1894" t="s">
        <v>37</v>
      </c>
      <c r="E1894">
        <v>0</v>
      </c>
      <c r="F1894">
        <v>0</v>
      </c>
      <c r="G1894">
        <v>1</v>
      </c>
      <c r="H1894">
        <v>0</v>
      </c>
      <c r="I1894">
        <v>0</v>
      </c>
      <c r="J1894" t="s">
        <v>44</v>
      </c>
      <c r="K1894">
        <v>0</v>
      </c>
      <c r="L1894">
        <v>0</v>
      </c>
      <c r="M1894">
        <v>0</v>
      </c>
      <c r="N1894">
        <v>0</v>
      </c>
      <c r="O1894">
        <v>0</v>
      </c>
      <c r="P1894">
        <v>1</v>
      </c>
      <c r="Q1894">
        <v>0</v>
      </c>
      <c r="R1894" t="s">
        <v>36</v>
      </c>
      <c r="S1894">
        <v>0</v>
      </c>
      <c r="T1894">
        <v>0</v>
      </c>
      <c r="U1894">
        <v>1</v>
      </c>
      <c r="V1894">
        <v>0</v>
      </c>
      <c r="W1894">
        <v>0</v>
      </c>
      <c r="X1894">
        <v>0</v>
      </c>
      <c r="Y1894">
        <v>0</v>
      </c>
      <c r="Z1894">
        <v>0</v>
      </c>
      <c r="AA1894">
        <v>63.3</v>
      </c>
      <c r="AB1894">
        <v>57</v>
      </c>
      <c r="AC1894">
        <v>4401</v>
      </c>
      <c r="AD1894">
        <v>8.3895870668110906</v>
      </c>
      <c r="AE1894">
        <f t="shared" si="88"/>
        <v>4400.9999999999964</v>
      </c>
      <c r="AF1894">
        <v>8.3268908829443973</v>
      </c>
      <c r="AG1894">
        <f t="shared" si="89"/>
        <v>4133.5458748778301</v>
      </c>
      <c r="AH1894">
        <v>6.2696183866693289E-2</v>
      </c>
      <c r="AJ1894">
        <v>4401</v>
      </c>
      <c r="AK1894">
        <v>0</v>
      </c>
      <c r="AL1894">
        <v>1</v>
      </c>
      <c r="AM1894">
        <v>6.37</v>
      </c>
      <c r="AN1894">
        <v>6.46</v>
      </c>
      <c r="AO1894">
        <v>4.0599999999999996</v>
      </c>
    </row>
    <row r="1895" spans="1:41" x14ac:dyDescent="0.3">
      <c r="A1895">
        <v>2</v>
      </c>
      <c r="B1895">
        <v>1.74</v>
      </c>
      <c r="C1895">
        <f t="shared" si="87"/>
        <v>1.1295274239971898</v>
      </c>
      <c r="D1895" t="s">
        <v>46</v>
      </c>
      <c r="E1895">
        <v>0</v>
      </c>
      <c r="F1895">
        <v>0</v>
      </c>
      <c r="G1895">
        <v>0</v>
      </c>
      <c r="H1895">
        <v>1</v>
      </c>
      <c r="I1895">
        <v>0</v>
      </c>
      <c r="J1895" t="s">
        <v>44</v>
      </c>
      <c r="K1895">
        <v>0</v>
      </c>
      <c r="L1895">
        <v>0</v>
      </c>
      <c r="M1895">
        <v>0</v>
      </c>
      <c r="N1895">
        <v>0</v>
      </c>
      <c r="O1895">
        <v>0</v>
      </c>
      <c r="P1895">
        <v>1</v>
      </c>
      <c r="Q1895">
        <v>0</v>
      </c>
      <c r="R1895" t="s">
        <v>49</v>
      </c>
      <c r="S1895">
        <v>0</v>
      </c>
      <c r="T1895">
        <v>0</v>
      </c>
      <c r="U1895">
        <v>0</v>
      </c>
      <c r="V1895">
        <v>0</v>
      </c>
      <c r="W1895">
        <v>0</v>
      </c>
      <c r="X1895">
        <v>1</v>
      </c>
      <c r="Y1895">
        <v>0</v>
      </c>
      <c r="Z1895">
        <v>0</v>
      </c>
      <c r="AA1895">
        <v>58.6</v>
      </c>
      <c r="AB1895">
        <v>59</v>
      </c>
      <c r="AC1895">
        <v>12168</v>
      </c>
      <c r="AD1895">
        <v>9.4065648339391288</v>
      </c>
      <c r="AE1895">
        <f t="shared" si="88"/>
        <v>12168</v>
      </c>
      <c r="AF1895">
        <v>9.4006949338180181</v>
      </c>
      <c r="AG1895">
        <f t="shared" si="89"/>
        <v>12096.78427440682</v>
      </c>
      <c r="AH1895">
        <v>5.8699001211106605E-3</v>
      </c>
      <c r="AJ1895">
        <v>12168</v>
      </c>
      <c r="AK1895">
        <v>0</v>
      </c>
      <c r="AL1895">
        <v>1</v>
      </c>
      <c r="AM1895">
        <v>7.99</v>
      </c>
      <c r="AN1895">
        <v>7.87</v>
      </c>
      <c r="AO1895">
        <v>4.6500000000000004</v>
      </c>
    </row>
    <row r="1896" spans="1:41" x14ac:dyDescent="0.3">
      <c r="A1896">
        <v>2</v>
      </c>
      <c r="B1896">
        <v>1.06</v>
      </c>
      <c r="C1896">
        <f t="shared" si="87"/>
        <v>1.0128957753911554</v>
      </c>
      <c r="D1896" t="s">
        <v>46</v>
      </c>
      <c r="E1896">
        <v>0</v>
      </c>
      <c r="F1896">
        <v>0</v>
      </c>
      <c r="G1896">
        <v>0</v>
      </c>
      <c r="H1896">
        <v>1</v>
      </c>
      <c r="I1896">
        <v>0</v>
      </c>
      <c r="J1896" t="s">
        <v>48</v>
      </c>
      <c r="K1896">
        <v>0</v>
      </c>
      <c r="L1896">
        <v>0</v>
      </c>
      <c r="M1896">
        <v>1</v>
      </c>
      <c r="N1896">
        <v>0</v>
      </c>
      <c r="O1896">
        <v>0</v>
      </c>
      <c r="P1896">
        <v>0</v>
      </c>
      <c r="Q1896">
        <v>0</v>
      </c>
      <c r="R1896" t="s">
        <v>36</v>
      </c>
      <c r="S1896">
        <v>0</v>
      </c>
      <c r="T1896">
        <v>0</v>
      </c>
      <c r="U1896">
        <v>1</v>
      </c>
      <c r="V1896">
        <v>0</v>
      </c>
      <c r="W1896">
        <v>0</v>
      </c>
      <c r="X1896">
        <v>0</v>
      </c>
      <c r="Y1896">
        <v>0</v>
      </c>
      <c r="Z1896">
        <v>0</v>
      </c>
      <c r="AA1896">
        <v>61.9</v>
      </c>
      <c r="AB1896">
        <v>58</v>
      </c>
      <c r="AC1896">
        <v>4862</v>
      </c>
      <c r="AD1896">
        <v>8.4892051548760694</v>
      </c>
      <c r="AE1896">
        <f t="shared" si="88"/>
        <v>4862.0000000000036</v>
      </c>
      <c r="AF1896">
        <v>8.5861304754458203</v>
      </c>
      <c r="AG1896">
        <f t="shared" si="89"/>
        <v>5356.8450754692085</v>
      </c>
      <c r="AH1896">
        <v>-9.6925320569750895E-2</v>
      </c>
      <c r="AJ1896">
        <v>4862</v>
      </c>
      <c r="AK1896">
        <v>0</v>
      </c>
      <c r="AL1896">
        <v>1</v>
      </c>
      <c r="AM1896">
        <v>6.58</v>
      </c>
      <c r="AN1896">
        <v>6.53</v>
      </c>
      <c r="AO1896">
        <v>4.0599999999999996</v>
      </c>
    </row>
    <row r="1897" spans="1:41" x14ac:dyDescent="0.3">
      <c r="A1897">
        <v>2</v>
      </c>
      <c r="B1897">
        <v>1.37</v>
      </c>
      <c r="C1897">
        <f t="shared" si="87"/>
        <v>1.0716793259854238</v>
      </c>
      <c r="D1897" t="s">
        <v>46</v>
      </c>
      <c r="E1897">
        <v>0</v>
      </c>
      <c r="F1897">
        <v>0</v>
      </c>
      <c r="G1897">
        <v>0</v>
      </c>
      <c r="H1897">
        <v>1</v>
      </c>
      <c r="I1897">
        <v>0</v>
      </c>
      <c r="J1897" t="s">
        <v>38</v>
      </c>
      <c r="K1897">
        <v>0</v>
      </c>
      <c r="L1897">
        <v>0</v>
      </c>
      <c r="M1897">
        <v>0</v>
      </c>
      <c r="N1897">
        <v>0</v>
      </c>
      <c r="O1897">
        <v>1</v>
      </c>
      <c r="P1897">
        <v>0</v>
      </c>
      <c r="Q1897">
        <v>0</v>
      </c>
      <c r="R1897" t="s">
        <v>41</v>
      </c>
      <c r="S1897">
        <v>0</v>
      </c>
      <c r="T1897">
        <v>0</v>
      </c>
      <c r="U1897">
        <v>0</v>
      </c>
      <c r="V1897">
        <v>0</v>
      </c>
      <c r="W1897">
        <v>1</v>
      </c>
      <c r="X1897">
        <v>0</v>
      </c>
      <c r="Y1897">
        <v>0</v>
      </c>
      <c r="Z1897">
        <v>0</v>
      </c>
      <c r="AA1897">
        <v>62.9</v>
      </c>
      <c r="AB1897">
        <v>58</v>
      </c>
      <c r="AC1897">
        <v>8669</v>
      </c>
      <c r="AD1897">
        <v>9.0675087228686397</v>
      </c>
      <c r="AE1897">
        <f t="shared" si="88"/>
        <v>8668.9999999999945</v>
      </c>
      <c r="AF1897">
        <v>9.146387160021785</v>
      </c>
      <c r="AG1897">
        <f t="shared" si="89"/>
        <v>9380.4888797814201</v>
      </c>
      <c r="AH1897">
        <v>-7.8878437153145242E-2</v>
      </c>
      <c r="AJ1897">
        <v>8669</v>
      </c>
      <c r="AK1897">
        <v>0</v>
      </c>
      <c r="AL1897">
        <v>1</v>
      </c>
      <c r="AM1897">
        <v>7.12</v>
      </c>
      <c r="AN1897">
        <v>7.07</v>
      </c>
      <c r="AO1897">
        <v>4.46</v>
      </c>
    </row>
    <row r="1898" spans="1:41" x14ac:dyDescent="0.3">
      <c r="A1898">
        <v>2</v>
      </c>
      <c r="B1898">
        <v>1.1299999999999999</v>
      </c>
      <c r="C1898">
        <f t="shared" si="87"/>
        <v>1.027240065158562</v>
      </c>
      <c r="D1898" t="s">
        <v>46</v>
      </c>
      <c r="E1898">
        <v>0</v>
      </c>
      <c r="F1898">
        <v>0</v>
      </c>
      <c r="G1898">
        <v>0</v>
      </c>
      <c r="H1898">
        <v>1</v>
      </c>
      <c r="I1898">
        <v>0</v>
      </c>
      <c r="J1898" t="s">
        <v>38</v>
      </c>
      <c r="K1898">
        <v>0</v>
      </c>
      <c r="L1898">
        <v>0</v>
      </c>
      <c r="M1898">
        <v>0</v>
      </c>
      <c r="N1898">
        <v>0</v>
      </c>
      <c r="O1898">
        <v>1</v>
      </c>
      <c r="P1898">
        <v>0</v>
      </c>
      <c r="Q1898">
        <v>0</v>
      </c>
      <c r="R1898" t="s">
        <v>49</v>
      </c>
      <c r="S1898">
        <v>0</v>
      </c>
      <c r="T1898">
        <v>0</v>
      </c>
      <c r="U1898">
        <v>0</v>
      </c>
      <c r="V1898">
        <v>0</v>
      </c>
      <c r="W1898">
        <v>0</v>
      </c>
      <c r="X1898">
        <v>1</v>
      </c>
      <c r="Y1898">
        <v>0</v>
      </c>
      <c r="Z1898">
        <v>0</v>
      </c>
      <c r="AA1898">
        <v>62.8</v>
      </c>
      <c r="AB1898">
        <v>59</v>
      </c>
      <c r="AC1898">
        <v>5571</v>
      </c>
      <c r="AD1898">
        <v>8.6253298500208153</v>
      </c>
      <c r="AE1898">
        <f t="shared" si="88"/>
        <v>5570.9999999999991</v>
      </c>
      <c r="AF1898">
        <v>8.7335826069183344</v>
      </c>
      <c r="AG1898">
        <f t="shared" si="89"/>
        <v>6207.9288881104685</v>
      </c>
      <c r="AH1898">
        <v>-0.10825275689751912</v>
      </c>
      <c r="AJ1898">
        <v>5571</v>
      </c>
      <c r="AK1898">
        <v>0</v>
      </c>
      <c r="AL1898">
        <v>1</v>
      </c>
      <c r="AM1898">
        <v>6.63</v>
      </c>
      <c r="AN1898">
        <v>6.58</v>
      </c>
      <c r="AO1898">
        <v>4.1500000000000004</v>
      </c>
    </row>
    <row r="1899" spans="1:41" x14ac:dyDescent="0.3">
      <c r="A1899">
        <v>2</v>
      </c>
      <c r="B1899">
        <v>1.5</v>
      </c>
      <c r="C1899">
        <f t="shared" si="87"/>
        <v>1.0932575062388263</v>
      </c>
      <c r="D1899" t="s">
        <v>46</v>
      </c>
      <c r="E1899">
        <v>0</v>
      </c>
      <c r="F1899">
        <v>0</v>
      </c>
      <c r="G1899">
        <v>0</v>
      </c>
      <c r="H1899">
        <v>1</v>
      </c>
      <c r="I1899">
        <v>0</v>
      </c>
      <c r="J1899" t="s">
        <v>38</v>
      </c>
      <c r="K1899">
        <v>0</v>
      </c>
      <c r="L1899">
        <v>0</v>
      </c>
      <c r="M1899">
        <v>0</v>
      </c>
      <c r="N1899">
        <v>0</v>
      </c>
      <c r="O1899">
        <v>1</v>
      </c>
      <c r="P1899">
        <v>0</v>
      </c>
      <c r="Q1899">
        <v>0</v>
      </c>
      <c r="R1899" t="s">
        <v>45</v>
      </c>
      <c r="S1899">
        <v>0</v>
      </c>
      <c r="T1899">
        <v>0</v>
      </c>
      <c r="U1899">
        <v>0</v>
      </c>
      <c r="V1899">
        <v>1</v>
      </c>
      <c r="W1899">
        <v>0</v>
      </c>
      <c r="X1899">
        <v>0</v>
      </c>
      <c r="Y1899">
        <v>0</v>
      </c>
      <c r="Z1899">
        <v>0</v>
      </c>
      <c r="AA1899">
        <v>62.3</v>
      </c>
      <c r="AB1899">
        <v>59</v>
      </c>
      <c r="AC1899">
        <v>7291</v>
      </c>
      <c r="AD1899">
        <v>8.89439598980643</v>
      </c>
      <c r="AE1899">
        <f t="shared" si="88"/>
        <v>7290.9999999999973</v>
      </c>
      <c r="AF1899">
        <v>9.0017556099903082</v>
      </c>
      <c r="AG1899">
        <f t="shared" si="89"/>
        <v>8117.3222775085551</v>
      </c>
      <c r="AH1899">
        <v>-0.10735962018387823</v>
      </c>
      <c r="AJ1899">
        <v>7291</v>
      </c>
      <c r="AK1899">
        <v>0</v>
      </c>
      <c r="AL1899">
        <v>1</v>
      </c>
      <c r="AM1899">
        <v>7.27</v>
      </c>
      <c r="AN1899">
        <v>7.21</v>
      </c>
      <c r="AO1899">
        <v>4.5199999999999996</v>
      </c>
    </row>
    <row r="1900" spans="1:41" x14ac:dyDescent="0.3">
      <c r="A1900">
        <v>2</v>
      </c>
      <c r="B1900">
        <v>1.1499999999999999</v>
      </c>
      <c r="C1900">
        <f t="shared" si="87"/>
        <v>1.0312108054708153</v>
      </c>
      <c r="D1900" t="s">
        <v>34</v>
      </c>
      <c r="E1900">
        <v>0</v>
      </c>
      <c r="F1900">
        <v>1</v>
      </c>
      <c r="G1900">
        <v>0</v>
      </c>
      <c r="H1900">
        <v>0</v>
      </c>
      <c r="I1900">
        <v>0</v>
      </c>
      <c r="J1900" t="s">
        <v>48</v>
      </c>
      <c r="K1900">
        <v>0</v>
      </c>
      <c r="L1900">
        <v>0</v>
      </c>
      <c r="M1900">
        <v>1</v>
      </c>
      <c r="N1900">
        <v>0</v>
      </c>
      <c r="O1900">
        <v>0</v>
      </c>
      <c r="P1900">
        <v>0</v>
      </c>
      <c r="Q1900">
        <v>0</v>
      </c>
      <c r="R1900" t="s">
        <v>45</v>
      </c>
      <c r="S1900">
        <v>0</v>
      </c>
      <c r="T1900">
        <v>0</v>
      </c>
      <c r="U1900">
        <v>0</v>
      </c>
      <c r="V1900">
        <v>1</v>
      </c>
      <c r="W1900">
        <v>0</v>
      </c>
      <c r="X1900">
        <v>0</v>
      </c>
      <c r="Y1900">
        <v>0</v>
      </c>
      <c r="Z1900">
        <v>0</v>
      </c>
      <c r="AA1900">
        <v>63.8</v>
      </c>
      <c r="AB1900">
        <v>57</v>
      </c>
      <c r="AC1900">
        <v>4437</v>
      </c>
      <c r="AD1900">
        <v>8.3977337513789099</v>
      </c>
      <c r="AE1900">
        <f t="shared" si="88"/>
        <v>4437.0000000000018</v>
      </c>
      <c r="AF1900">
        <v>8.5118758938176331</v>
      </c>
      <c r="AG1900">
        <f t="shared" si="89"/>
        <v>4973.4840710248636</v>
      </c>
      <c r="AH1900">
        <v>-0.11414214243872323</v>
      </c>
      <c r="AJ1900">
        <v>4437</v>
      </c>
      <c r="AK1900">
        <v>0</v>
      </c>
      <c r="AL1900">
        <v>1</v>
      </c>
      <c r="AM1900">
        <v>6.65</v>
      </c>
      <c r="AN1900">
        <v>6.6</v>
      </c>
      <c r="AO1900">
        <v>4.2300000000000004</v>
      </c>
    </row>
    <row r="1901" spans="1:41" x14ac:dyDescent="0.3">
      <c r="A1901">
        <v>2</v>
      </c>
      <c r="B1901">
        <v>1.1200000000000001</v>
      </c>
      <c r="C1901">
        <f t="shared" si="87"/>
        <v>1.0252341011706301</v>
      </c>
      <c r="D1901" t="s">
        <v>34</v>
      </c>
      <c r="E1901">
        <v>0</v>
      </c>
      <c r="F1901">
        <v>1</v>
      </c>
      <c r="G1901">
        <v>0</v>
      </c>
      <c r="H1901">
        <v>0</v>
      </c>
      <c r="I1901">
        <v>0</v>
      </c>
      <c r="J1901" t="s">
        <v>38</v>
      </c>
      <c r="K1901">
        <v>0</v>
      </c>
      <c r="L1901">
        <v>0</v>
      </c>
      <c r="M1901">
        <v>0</v>
      </c>
      <c r="N1901">
        <v>0</v>
      </c>
      <c r="O1901">
        <v>1</v>
      </c>
      <c r="P1901">
        <v>0</v>
      </c>
      <c r="Q1901">
        <v>0</v>
      </c>
      <c r="R1901" t="s">
        <v>36</v>
      </c>
      <c r="S1901">
        <v>0</v>
      </c>
      <c r="T1901">
        <v>0</v>
      </c>
      <c r="U1901">
        <v>1</v>
      </c>
      <c r="V1901">
        <v>0</v>
      </c>
      <c r="W1901">
        <v>0</v>
      </c>
      <c r="X1901">
        <v>0</v>
      </c>
      <c r="Y1901">
        <v>0</v>
      </c>
      <c r="Z1901">
        <v>0</v>
      </c>
      <c r="AA1901">
        <v>59.8</v>
      </c>
      <c r="AB1901">
        <v>61</v>
      </c>
      <c r="AC1901">
        <v>5094</v>
      </c>
      <c r="AD1901">
        <v>8.5358186555394031</v>
      </c>
      <c r="AE1901">
        <f t="shared" si="88"/>
        <v>5094.0000000000036</v>
      </c>
      <c r="AF1901">
        <v>8.5155759894186076</v>
      </c>
      <c r="AG1901">
        <f t="shared" si="89"/>
        <v>4991.9205248444141</v>
      </c>
      <c r="AH1901">
        <v>2.0242666120795505E-2</v>
      </c>
      <c r="AJ1901">
        <v>5094</v>
      </c>
      <c r="AK1901">
        <v>0</v>
      </c>
      <c r="AL1901">
        <v>1</v>
      </c>
      <c r="AM1901">
        <v>6.72</v>
      </c>
      <c r="AN1901">
        <v>6.85</v>
      </c>
      <c r="AO1901">
        <v>4.0599999999999996</v>
      </c>
    </row>
    <row r="1902" spans="1:41" x14ac:dyDescent="0.3">
      <c r="A1902">
        <v>2</v>
      </c>
      <c r="B1902">
        <v>1.1299999999999999</v>
      </c>
      <c r="C1902">
        <f t="shared" si="87"/>
        <v>1.027240065158562</v>
      </c>
      <c r="D1902" t="s">
        <v>52</v>
      </c>
      <c r="E1902">
        <v>0</v>
      </c>
      <c r="F1902">
        <v>0</v>
      </c>
      <c r="G1902">
        <v>0</v>
      </c>
      <c r="H1902">
        <v>0</v>
      </c>
      <c r="I1902">
        <v>1</v>
      </c>
      <c r="J1902" t="s">
        <v>38</v>
      </c>
      <c r="K1902">
        <v>0</v>
      </c>
      <c r="L1902">
        <v>0</v>
      </c>
      <c r="M1902">
        <v>0</v>
      </c>
      <c r="N1902">
        <v>0</v>
      </c>
      <c r="O1902">
        <v>1</v>
      </c>
      <c r="P1902">
        <v>0</v>
      </c>
      <c r="Q1902">
        <v>0</v>
      </c>
      <c r="R1902" t="s">
        <v>45</v>
      </c>
      <c r="S1902">
        <v>0</v>
      </c>
      <c r="T1902">
        <v>0</v>
      </c>
      <c r="U1902">
        <v>0</v>
      </c>
      <c r="V1902">
        <v>1</v>
      </c>
      <c r="W1902">
        <v>0</v>
      </c>
      <c r="X1902">
        <v>0</v>
      </c>
      <c r="Y1902">
        <v>0</v>
      </c>
      <c r="Z1902">
        <v>0</v>
      </c>
      <c r="AA1902">
        <v>62.7</v>
      </c>
      <c r="AB1902">
        <v>55</v>
      </c>
      <c r="AC1902">
        <v>4661</v>
      </c>
      <c r="AD1902">
        <v>8.4469852963727412</v>
      </c>
      <c r="AE1902">
        <f t="shared" si="88"/>
        <v>4661.0000000000009</v>
      </c>
      <c r="AF1902">
        <v>8.3920971304749585</v>
      </c>
      <c r="AG1902">
        <f t="shared" si="89"/>
        <v>4412.0606658651868</v>
      </c>
      <c r="AH1902">
        <v>5.488816589778267E-2</v>
      </c>
      <c r="AJ1902">
        <v>4661</v>
      </c>
      <c r="AK1902">
        <v>0</v>
      </c>
      <c r="AL1902">
        <v>1</v>
      </c>
      <c r="AM1902">
        <v>6.61</v>
      </c>
      <c r="AN1902">
        <v>6.69</v>
      </c>
      <c r="AO1902">
        <v>4.17</v>
      </c>
    </row>
    <row r="1903" spans="1:41" x14ac:dyDescent="0.3">
      <c r="A1903">
        <v>2</v>
      </c>
      <c r="B1903">
        <v>1.02</v>
      </c>
      <c r="C1903">
        <f t="shared" si="87"/>
        <v>1.0043640927805335</v>
      </c>
      <c r="D1903" t="s">
        <v>46</v>
      </c>
      <c r="E1903">
        <v>0</v>
      </c>
      <c r="F1903">
        <v>0</v>
      </c>
      <c r="G1903">
        <v>0</v>
      </c>
      <c r="H1903">
        <v>1</v>
      </c>
      <c r="I1903">
        <v>0</v>
      </c>
      <c r="J1903" t="s">
        <v>40</v>
      </c>
      <c r="K1903">
        <v>0</v>
      </c>
      <c r="L1903">
        <v>1</v>
      </c>
      <c r="M1903">
        <v>0</v>
      </c>
      <c r="N1903">
        <v>0</v>
      </c>
      <c r="O1903">
        <v>0</v>
      </c>
      <c r="P1903">
        <v>0</v>
      </c>
      <c r="Q1903">
        <v>0</v>
      </c>
      <c r="R1903" t="s">
        <v>43</v>
      </c>
      <c r="S1903">
        <v>0</v>
      </c>
      <c r="T1903">
        <v>0</v>
      </c>
      <c r="U1903">
        <v>0</v>
      </c>
      <c r="V1903">
        <v>0</v>
      </c>
      <c r="W1903">
        <v>0</v>
      </c>
      <c r="X1903">
        <v>0</v>
      </c>
      <c r="Y1903">
        <v>1</v>
      </c>
      <c r="Z1903">
        <v>0</v>
      </c>
      <c r="AA1903">
        <v>61.5</v>
      </c>
      <c r="AB1903">
        <v>59</v>
      </c>
      <c r="AC1903">
        <v>11062</v>
      </c>
      <c r="AD1903">
        <v>9.311271090554623</v>
      </c>
      <c r="AE1903">
        <f t="shared" si="88"/>
        <v>11061.999999999996</v>
      </c>
      <c r="AF1903">
        <v>9.045104986627523</v>
      </c>
      <c r="AG1903">
        <f t="shared" si="89"/>
        <v>8476.9414582022036</v>
      </c>
      <c r="AH1903">
        <v>0.26616610392709994</v>
      </c>
      <c r="AJ1903">
        <v>11062</v>
      </c>
      <c r="AK1903">
        <v>0</v>
      </c>
      <c r="AL1903">
        <v>1</v>
      </c>
      <c r="AM1903">
        <v>6.41</v>
      </c>
      <c r="AN1903">
        <v>6.46</v>
      </c>
      <c r="AO1903">
        <v>3.96</v>
      </c>
    </row>
    <row r="1904" spans="1:41" x14ac:dyDescent="0.3">
      <c r="A1904">
        <v>2</v>
      </c>
      <c r="B1904">
        <v>1.5</v>
      </c>
      <c r="C1904">
        <f t="shared" si="87"/>
        <v>1.0932575062388263</v>
      </c>
      <c r="D1904" t="s">
        <v>34</v>
      </c>
      <c r="E1904">
        <v>0</v>
      </c>
      <c r="F1904">
        <v>1</v>
      </c>
      <c r="G1904">
        <v>0</v>
      </c>
      <c r="H1904">
        <v>0</v>
      </c>
      <c r="I1904">
        <v>0</v>
      </c>
      <c r="J1904" t="s">
        <v>44</v>
      </c>
      <c r="K1904">
        <v>0</v>
      </c>
      <c r="L1904">
        <v>0</v>
      </c>
      <c r="M1904">
        <v>0</v>
      </c>
      <c r="N1904">
        <v>0</v>
      </c>
      <c r="O1904">
        <v>0</v>
      </c>
      <c r="P1904">
        <v>1</v>
      </c>
      <c r="Q1904">
        <v>0</v>
      </c>
      <c r="R1904" t="s">
        <v>36</v>
      </c>
      <c r="S1904">
        <v>0</v>
      </c>
      <c r="T1904">
        <v>0</v>
      </c>
      <c r="U1904">
        <v>1</v>
      </c>
      <c r="V1904">
        <v>0</v>
      </c>
      <c r="W1904">
        <v>0</v>
      </c>
      <c r="X1904">
        <v>0</v>
      </c>
      <c r="Y1904">
        <v>0</v>
      </c>
      <c r="Z1904">
        <v>0</v>
      </c>
      <c r="AA1904">
        <v>64.3</v>
      </c>
      <c r="AB1904">
        <v>55</v>
      </c>
      <c r="AC1904">
        <v>8736</v>
      </c>
      <c r="AD1904">
        <v>9.0752076979846859</v>
      </c>
      <c r="AE1904">
        <f t="shared" si="88"/>
        <v>8735.9999999999964</v>
      </c>
      <c r="AF1904">
        <v>8.939038054262971</v>
      </c>
      <c r="AG1904">
        <f t="shared" si="89"/>
        <v>7623.8597877635157</v>
      </c>
      <c r="AH1904">
        <v>0.13616964372171481</v>
      </c>
      <c r="AJ1904">
        <v>8736</v>
      </c>
      <c r="AK1904">
        <v>0</v>
      </c>
      <c r="AL1904">
        <v>1</v>
      </c>
      <c r="AM1904">
        <v>7.24</v>
      </c>
      <c r="AN1904">
        <v>7.19</v>
      </c>
      <c r="AO1904">
        <v>4.6399999999999997</v>
      </c>
    </row>
    <row r="1905" spans="1:41" x14ac:dyDescent="0.3">
      <c r="A1905">
        <v>2</v>
      </c>
      <c r="B1905">
        <v>1.7</v>
      </c>
      <c r="C1905">
        <f t="shared" si="87"/>
        <v>1.1237655591061944</v>
      </c>
      <c r="D1905" t="s">
        <v>46</v>
      </c>
      <c r="E1905">
        <v>0</v>
      </c>
      <c r="F1905">
        <v>0</v>
      </c>
      <c r="G1905">
        <v>0</v>
      </c>
      <c r="H1905">
        <v>1</v>
      </c>
      <c r="I1905">
        <v>0</v>
      </c>
      <c r="J1905" t="s">
        <v>40</v>
      </c>
      <c r="K1905">
        <v>0</v>
      </c>
      <c r="L1905">
        <v>1</v>
      </c>
      <c r="M1905">
        <v>0</v>
      </c>
      <c r="N1905">
        <v>0</v>
      </c>
      <c r="O1905">
        <v>0</v>
      </c>
      <c r="P1905">
        <v>0</v>
      </c>
      <c r="Q1905">
        <v>0</v>
      </c>
      <c r="R1905" t="s">
        <v>49</v>
      </c>
      <c r="S1905">
        <v>0</v>
      </c>
      <c r="T1905">
        <v>0</v>
      </c>
      <c r="U1905">
        <v>0</v>
      </c>
      <c r="V1905">
        <v>0</v>
      </c>
      <c r="W1905">
        <v>0</v>
      </c>
      <c r="X1905">
        <v>1</v>
      </c>
      <c r="Y1905">
        <v>0</v>
      </c>
      <c r="Z1905">
        <v>0</v>
      </c>
      <c r="AA1905">
        <v>62.9</v>
      </c>
      <c r="AB1905">
        <v>58</v>
      </c>
      <c r="AC1905">
        <v>17323</v>
      </c>
      <c r="AD1905">
        <v>9.7597903772789412</v>
      </c>
      <c r="AE1905">
        <f t="shared" si="88"/>
        <v>17323.000000000004</v>
      </c>
      <c r="AF1905">
        <v>9.780559695366378</v>
      </c>
      <c r="AG1905">
        <f t="shared" si="89"/>
        <v>17686.549162905892</v>
      </c>
      <c r="AH1905">
        <v>-2.0769318087436872E-2</v>
      </c>
      <c r="AJ1905">
        <v>17323</v>
      </c>
      <c r="AK1905">
        <v>0</v>
      </c>
      <c r="AL1905">
        <v>1</v>
      </c>
      <c r="AM1905">
        <v>7.57</v>
      </c>
      <c r="AN1905">
        <v>7.54</v>
      </c>
      <c r="AO1905">
        <v>4.75</v>
      </c>
    </row>
    <row r="1906" spans="1:41" x14ac:dyDescent="0.3">
      <c r="A1906">
        <v>2</v>
      </c>
      <c r="B1906">
        <v>1.1499999999999999</v>
      </c>
      <c r="C1906">
        <f t="shared" si="87"/>
        <v>1.0312108054708153</v>
      </c>
      <c r="D1906" t="s">
        <v>37</v>
      </c>
      <c r="E1906">
        <v>0</v>
      </c>
      <c r="F1906">
        <v>0</v>
      </c>
      <c r="G1906">
        <v>1</v>
      </c>
      <c r="H1906">
        <v>0</v>
      </c>
      <c r="I1906">
        <v>0</v>
      </c>
      <c r="J1906" t="s">
        <v>44</v>
      </c>
      <c r="K1906">
        <v>0</v>
      </c>
      <c r="L1906">
        <v>0</v>
      </c>
      <c r="M1906">
        <v>0</v>
      </c>
      <c r="N1906">
        <v>0</v>
      </c>
      <c r="O1906">
        <v>0</v>
      </c>
      <c r="P1906">
        <v>1</v>
      </c>
      <c r="Q1906">
        <v>0</v>
      </c>
      <c r="R1906" t="s">
        <v>36</v>
      </c>
      <c r="S1906">
        <v>0</v>
      </c>
      <c r="T1906">
        <v>0</v>
      </c>
      <c r="U1906">
        <v>1</v>
      </c>
      <c r="V1906">
        <v>0</v>
      </c>
      <c r="W1906">
        <v>0</v>
      </c>
      <c r="X1906">
        <v>0</v>
      </c>
      <c r="Y1906">
        <v>0</v>
      </c>
      <c r="Z1906">
        <v>0</v>
      </c>
      <c r="AA1906">
        <v>61.8</v>
      </c>
      <c r="AB1906">
        <v>55</v>
      </c>
      <c r="AC1906">
        <v>6300</v>
      </c>
      <c r="AD1906">
        <v>8.7483049123796235</v>
      </c>
      <c r="AE1906">
        <f t="shared" si="88"/>
        <v>6299.9999999999964</v>
      </c>
      <c r="AF1906">
        <v>8.5105367671653323</v>
      </c>
      <c r="AG1906">
        <f t="shared" si="89"/>
        <v>4966.8284033361679</v>
      </c>
      <c r="AH1906">
        <v>0.23776814521429124</v>
      </c>
      <c r="AJ1906">
        <v>6300</v>
      </c>
      <c r="AK1906">
        <v>0</v>
      </c>
      <c r="AL1906">
        <v>1</v>
      </c>
      <c r="AM1906">
        <v>6.73</v>
      </c>
      <c r="AN1906">
        <v>6.76</v>
      </c>
      <c r="AO1906">
        <v>4.17</v>
      </c>
    </row>
    <row r="1907" spans="1:41" x14ac:dyDescent="0.3">
      <c r="A1907">
        <v>2</v>
      </c>
      <c r="B1907">
        <v>1.81</v>
      </c>
      <c r="C1907">
        <f t="shared" si="87"/>
        <v>1.1393666903699287</v>
      </c>
      <c r="D1907" t="s">
        <v>42</v>
      </c>
      <c r="E1907">
        <v>1</v>
      </c>
      <c r="F1907">
        <v>0</v>
      </c>
      <c r="G1907">
        <v>0</v>
      </c>
      <c r="H1907">
        <v>0</v>
      </c>
      <c r="I1907">
        <v>0</v>
      </c>
      <c r="J1907" t="s">
        <v>35</v>
      </c>
      <c r="K1907">
        <v>0</v>
      </c>
      <c r="L1907">
        <v>0</v>
      </c>
      <c r="M1907">
        <v>0</v>
      </c>
      <c r="N1907">
        <v>0</v>
      </c>
      <c r="O1907">
        <v>0</v>
      </c>
      <c r="P1907">
        <v>0</v>
      </c>
      <c r="Q1907">
        <v>1</v>
      </c>
      <c r="R1907" t="s">
        <v>53</v>
      </c>
      <c r="S1907">
        <v>1</v>
      </c>
      <c r="T1907">
        <v>0</v>
      </c>
      <c r="U1907">
        <v>0</v>
      </c>
      <c r="V1907">
        <v>0</v>
      </c>
      <c r="W1907">
        <v>0</v>
      </c>
      <c r="X1907">
        <v>0</v>
      </c>
      <c r="Y1907">
        <v>0</v>
      </c>
      <c r="Z1907">
        <v>0</v>
      </c>
      <c r="AA1907">
        <v>68</v>
      </c>
      <c r="AB1907">
        <v>57</v>
      </c>
      <c r="AC1907">
        <v>5859</v>
      </c>
      <c r="AD1907">
        <v>8.675734219544788</v>
      </c>
      <c r="AE1907">
        <f t="shared" si="88"/>
        <v>5858.9999999999964</v>
      </c>
      <c r="AF1907">
        <v>8.5925879239522835</v>
      </c>
      <c r="AG1907">
        <f t="shared" si="89"/>
        <v>5391.5485540736181</v>
      </c>
      <c r="AH1907">
        <v>8.3146295592504416E-2</v>
      </c>
      <c r="AJ1907">
        <v>5859</v>
      </c>
      <c r="AK1907">
        <v>0</v>
      </c>
      <c r="AL1907">
        <v>1</v>
      </c>
      <c r="AM1907">
        <v>7.43</v>
      </c>
      <c r="AN1907">
        <v>7.39</v>
      </c>
      <c r="AO1907">
        <v>5.04</v>
      </c>
    </row>
    <row r="1908" spans="1:41" x14ac:dyDescent="0.3">
      <c r="A1908">
        <v>2</v>
      </c>
      <c r="B1908">
        <v>1.07</v>
      </c>
      <c r="C1908">
        <f t="shared" si="87"/>
        <v>1.0149893672259187</v>
      </c>
      <c r="D1908" t="s">
        <v>37</v>
      </c>
      <c r="E1908">
        <v>0</v>
      </c>
      <c r="F1908">
        <v>0</v>
      </c>
      <c r="G1908">
        <v>1</v>
      </c>
      <c r="H1908">
        <v>0</v>
      </c>
      <c r="I1908">
        <v>0</v>
      </c>
      <c r="J1908" t="s">
        <v>47</v>
      </c>
      <c r="K1908">
        <v>0</v>
      </c>
      <c r="L1908">
        <v>0</v>
      </c>
      <c r="M1908">
        <v>0</v>
      </c>
      <c r="N1908">
        <v>1</v>
      </c>
      <c r="O1908">
        <v>0</v>
      </c>
      <c r="P1908">
        <v>0</v>
      </c>
      <c r="Q1908">
        <v>0</v>
      </c>
      <c r="R1908" t="s">
        <v>49</v>
      </c>
      <c r="S1908">
        <v>0</v>
      </c>
      <c r="T1908">
        <v>0</v>
      </c>
      <c r="U1908">
        <v>0</v>
      </c>
      <c r="V1908">
        <v>0</v>
      </c>
      <c r="W1908">
        <v>0</v>
      </c>
      <c r="X1908">
        <v>1</v>
      </c>
      <c r="Y1908">
        <v>0</v>
      </c>
      <c r="Z1908">
        <v>0</v>
      </c>
      <c r="AA1908">
        <v>61.6</v>
      </c>
      <c r="AB1908">
        <v>57</v>
      </c>
      <c r="AC1908">
        <v>7577</v>
      </c>
      <c r="AD1908">
        <v>8.9328726219313737</v>
      </c>
      <c r="AE1908">
        <f t="shared" si="88"/>
        <v>7577.0000000000018</v>
      </c>
      <c r="AF1908">
        <v>8.7586080601325005</v>
      </c>
      <c r="AG1908">
        <f t="shared" si="89"/>
        <v>6365.2453700117958</v>
      </c>
      <c r="AH1908">
        <v>0.17426456179887317</v>
      </c>
      <c r="AJ1908">
        <v>7577</v>
      </c>
      <c r="AK1908">
        <v>0</v>
      </c>
      <c r="AL1908">
        <v>1</v>
      </c>
      <c r="AM1908">
        <v>6.55</v>
      </c>
      <c r="AN1908">
        <v>6.61</v>
      </c>
      <c r="AO1908">
        <v>4.05</v>
      </c>
    </row>
    <row r="1909" spans="1:41" x14ac:dyDescent="0.3">
      <c r="A1909">
        <v>2</v>
      </c>
      <c r="B1909">
        <v>1.22</v>
      </c>
      <c r="C1909">
        <f t="shared" si="87"/>
        <v>1.0446974310615553</v>
      </c>
      <c r="D1909" t="s">
        <v>46</v>
      </c>
      <c r="E1909">
        <v>0</v>
      </c>
      <c r="F1909">
        <v>0</v>
      </c>
      <c r="G1909">
        <v>0</v>
      </c>
      <c r="H1909">
        <v>1</v>
      </c>
      <c r="I1909">
        <v>0</v>
      </c>
      <c r="J1909" t="s">
        <v>47</v>
      </c>
      <c r="K1909">
        <v>0</v>
      </c>
      <c r="L1909">
        <v>0</v>
      </c>
      <c r="M1909">
        <v>0</v>
      </c>
      <c r="N1909">
        <v>1</v>
      </c>
      <c r="O1909">
        <v>0</v>
      </c>
      <c r="P1909">
        <v>0</v>
      </c>
      <c r="Q1909">
        <v>0</v>
      </c>
      <c r="R1909" t="s">
        <v>45</v>
      </c>
      <c r="S1909">
        <v>0</v>
      </c>
      <c r="T1909">
        <v>0</v>
      </c>
      <c r="U1909">
        <v>0</v>
      </c>
      <c r="V1909">
        <v>1</v>
      </c>
      <c r="W1909">
        <v>0</v>
      </c>
      <c r="X1909">
        <v>0</v>
      </c>
      <c r="Y1909">
        <v>0</v>
      </c>
      <c r="Z1909">
        <v>0</v>
      </c>
      <c r="AA1909">
        <v>62.4</v>
      </c>
      <c r="AB1909">
        <v>61</v>
      </c>
      <c r="AC1909">
        <v>6969</v>
      </c>
      <c r="AD1909">
        <v>8.8492270214385194</v>
      </c>
      <c r="AE1909">
        <f t="shared" si="88"/>
        <v>6969.0000000000036</v>
      </c>
      <c r="AF1909">
        <v>8.6699027108556024</v>
      </c>
      <c r="AG1909">
        <f t="shared" si="89"/>
        <v>5824.9326192461258</v>
      </c>
      <c r="AH1909">
        <v>0.17932431058291698</v>
      </c>
      <c r="AJ1909">
        <v>6969</v>
      </c>
      <c r="AK1909">
        <v>0</v>
      </c>
      <c r="AL1909">
        <v>1</v>
      </c>
      <c r="AM1909">
        <v>6.79</v>
      </c>
      <c r="AN1909">
        <v>6.79</v>
      </c>
      <c r="AO1909">
        <v>4.2300000000000004</v>
      </c>
    </row>
    <row r="1910" spans="1:41" x14ac:dyDescent="0.3">
      <c r="A1910">
        <v>2</v>
      </c>
      <c r="B1910">
        <v>1.6</v>
      </c>
      <c r="C1910">
        <f t="shared" si="87"/>
        <v>1.1088836605832322</v>
      </c>
      <c r="D1910" t="s">
        <v>52</v>
      </c>
      <c r="E1910">
        <v>0</v>
      </c>
      <c r="F1910">
        <v>0</v>
      </c>
      <c r="G1910">
        <v>0</v>
      </c>
      <c r="H1910">
        <v>0</v>
      </c>
      <c r="I1910">
        <v>1</v>
      </c>
      <c r="J1910" t="s">
        <v>40</v>
      </c>
      <c r="K1910">
        <v>0</v>
      </c>
      <c r="L1910">
        <v>1</v>
      </c>
      <c r="M1910">
        <v>0</v>
      </c>
      <c r="N1910">
        <v>0</v>
      </c>
      <c r="O1910">
        <v>0</v>
      </c>
      <c r="P1910">
        <v>0</v>
      </c>
      <c r="Q1910">
        <v>0</v>
      </c>
      <c r="R1910" t="s">
        <v>45</v>
      </c>
      <c r="S1910">
        <v>0</v>
      </c>
      <c r="T1910">
        <v>0</v>
      </c>
      <c r="U1910">
        <v>0</v>
      </c>
      <c r="V1910">
        <v>1</v>
      </c>
      <c r="W1910">
        <v>0</v>
      </c>
      <c r="X1910">
        <v>0</v>
      </c>
      <c r="Y1910">
        <v>0</v>
      </c>
      <c r="Z1910">
        <v>0</v>
      </c>
      <c r="AA1910">
        <v>62</v>
      </c>
      <c r="AB1910">
        <v>57</v>
      </c>
      <c r="AC1910">
        <v>9900</v>
      </c>
      <c r="AD1910">
        <v>9.2002900361226807</v>
      </c>
      <c r="AE1910">
        <f t="shared" si="88"/>
        <v>9899.9999999999945</v>
      </c>
      <c r="AF1910">
        <v>9.2948231254918188</v>
      </c>
      <c r="AG1910">
        <f t="shared" si="89"/>
        <v>10881.540772378936</v>
      </c>
      <c r="AH1910">
        <v>-9.4533089369138068E-2</v>
      </c>
      <c r="AJ1910">
        <v>9900</v>
      </c>
      <c r="AK1910">
        <v>0</v>
      </c>
      <c r="AL1910">
        <v>1</v>
      </c>
      <c r="AM1910">
        <v>7.47</v>
      </c>
      <c r="AN1910">
        <v>7.54</v>
      </c>
      <c r="AO1910">
        <v>4.6500000000000004</v>
      </c>
    </row>
    <row r="1911" spans="1:41" x14ac:dyDescent="0.3">
      <c r="A1911">
        <v>2</v>
      </c>
      <c r="B1911">
        <v>1.33</v>
      </c>
      <c r="C1911">
        <f t="shared" si="87"/>
        <v>1.0647189305968536</v>
      </c>
      <c r="D1911" t="s">
        <v>52</v>
      </c>
      <c r="E1911">
        <v>0</v>
      </c>
      <c r="F1911">
        <v>0</v>
      </c>
      <c r="G1911">
        <v>0</v>
      </c>
      <c r="H1911">
        <v>0</v>
      </c>
      <c r="I1911">
        <v>1</v>
      </c>
      <c r="J1911" t="s">
        <v>38</v>
      </c>
      <c r="K1911">
        <v>0</v>
      </c>
      <c r="L1911">
        <v>0</v>
      </c>
      <c r="M1911">
        <v>0</v>
      </c>
      <c r="N1911">
        <v>0</v>
      </c>
      <c r="O1911">
        <v>1</v>
      </c>
      <c r="P1911">
        <v>0</v>
      </c>
      <c r="Q1911">
        <v>0</v>
      </c>
      <c r="R1911" t="s">
        <v>45</v>
      </c>
      <c r="S1911">
        <v>0</v>
      </c>
      <c r="T1911">
        <v>0</v>
      </c>
      <c r="U1911">
        <v>0</v>
      </c>
      <c r="V1911">
        <v>1</v>
      </c>
      <c r="W1911">
        <v>0</v>
      </c>
      <c r="X1911">
        <v>0</v>
      </c>
      <c r="Y1911">
        <v>0</v>
      </c>
      <c r="Z1911">
        <v>0</v>
      </c>
      <c r="AA1911">
        <v>60.8</v>
      </c>
      <c r="AB1911">
        <v>59</v>
      </c>
      <c r="AC1911">
        <v>6071</v>
      </c>
      <c r="AD1911">
        <v>8.7112786151304338</v>
      </c>
      <c r="AE1911">
        <f t="shared" si="88"/>
        <v>6070.9999999999982</v>
      </c>
      <c r="AF1911">
        <v>8.7243599220545995</v>
      </c>
      <c r="AG1911">
        <f t="shared" si="89"/>
        <v>6150.9383232863902</v>
      </c>
      <c r="AH1911">
        <v>-1.3081306924165759E-2</v>
      </c>
      <c r="AJ1911">
        <v>6071</v>
      </c>
      <c r="AK1911">
        <v>0</v>
      </c>
      <c r="AL1911">
        <v>1</v>
      </c>
      <c r="AM1911">
        <v>7.07</v>
      </c>
      <c r="AN1911">
        <v>7.11</v>
      </c>
      <c r="AO1911">
        <v>4.3099999999999996</v>
      </c>
    </row>
    <row r="1912" spans="1:41" x14ac:dyDescent="0.3">
      <c r="A1912">
        <v>2</v>
      </c>
      <c r="B1912">
        <v>1.45</v>
      </c>
      <c r="C1912">
        <f t="shared" si="87"/>
        <v>1.0851376291159718</v>
      </c>
      <c r="D1912" t="s">
        <v>42</v>
      </c>
      <c r="E1912">
        <v>1</v>
      </c>
      <c r="F1912">
        <v>0</v>
      </c>
      <c r="G1912">
        <v>0</v>
      </c>
      <c r="H1912">
        <v>0</v>
      </c>
      <c r="I1912">
        <v>0</v>
      </c>
      <c r="J1912" t="s">
        <v>48</v>
      </c>
      <c r="K1912">
        <v>0</v>
      </c>
      <c r="L1912">
        <v>0</v>
      </c>
      <c r="M1912">
        <v>1</v>
      </c>
      <c r="N1912">
        <v>0</v>
      </c>
      <c r="O1912">
        <v>0</v>
      </c>
      <c r="P1912">
        <v>0</v>
      </c>
      <c r="Q1912">
        <v>0</v>
      </c>
      <c r="R1912" t="s">
        <v>53</v>
      </c>
      <c r="S1912">
        <v>1</v>
      </c>
      <c r="T1912">
        <v>0</v>
      </c>
      <c r="U1912">
        <v>0</v>
      </c>
      <c r="V1912">
        <v>0</v>
      </c>
      <c r="W1912">
        <v>0</v>
      </c>
      <c r="X1912">
        <v>0</v>
      </c>
      <c r="Y1912">
        <v>0</v>
      </c>
      <c r="Z1912">
        <v>0</v>
      </c>
      <c r="AA1912">
        <v>64.8</v>
      </c>
      <c r="AB1912">
        <v>67</v>
      </c>
      <c r="AC1912">
        <v>4320</v>
      </c>
      <c r="AD1912">
        <v>8.3710106812381557</v>
      </c>
      <c r="AE1912">
        <f t="shared" si="88"/>
        <v>4319.9999999999991</v>
      </c>
      <c r="AF1912">
        <v>8.4672679395601325</v>
      </c>
      <c r="AG1912">
        <f t="shared" si="89"/>
        <v>4756.5026489603752</v>
      </c>
      <c r="AH1912">
        <v>-9.6257258321976735E-2</v>
      </c>
      <c r="AJ1912">
        <v>4320</v>
      </c>
      <c r="AK1912">
        <v>0</v>
      </c>
      <c r="AL1912">
        <v>1</v>
      </c>
      <c r="AM1912">
        <v>7.16</v>
      </c>
      <c r="AN1912">
        <v>7</v>
      </c>
      <c r="AO1912">
        <v>4.6399999999999997</v>
      </c>
    </row>
    <row r="1913" spans="1:41" x14ac:dyDescent="0.3">
      <c r="A1913">
        <v>2</v>
      </c>
      <c r="B1913">
        <v>1.27</v>
      </c>
      <c r="C1913">
        <f t="shared" si="87"/>
        <v>1.0539656046354113</v>
      </c>
      <c r="D1913" t="s">
        <v>37</v>
      </c>
      <c r="E1913">
        <v>0</v>
      </c>
      <c r="F1913">
        <v>0</v>
      </c>
      <c r="G1913">
        <v>1</v>
      </c>
      <c r="H1913">
        <v>0</v>
      </c>
      <c r="I1913">
        <v>0</v>
      </c>
      <c r="J1913" t="s">
        <v>40</v>
      </c>
      <c r="K1913">
        <v>0</v>
      </c>
      <c r="L1913">
        <v>1</v>
      </c>
      <c r="M1913">
        <v>0</v>
      </c>
      <c r="N1913">
        <v>0</v>
      </c>
      <c r="O1913">
        <v>0</v>
      </c>
      <c r="P1913">
        <v>0</v>
      </c>
      <c r="Q1913">
        <v>0</v>
      </c>
      <c r="R1913" t="s">
        <v>45</v>
      </c>
      <c r="S1913">
        <v>0</v>
      </c>
      <c r="T1913">
        <v>0</v>
      </c>
      <c r="U1913">
        <v>0</v>
      </c>
      <c r="V1913">
        <v>1</v>
      </c>
      <c r="W1913">
        <v>0</v>
      </c>
      <c r="X1913">
        <v>0</v>
      </c>
      <c r="Y1913">
        <v>0</v>
      </c>
      <c r="Z1913">
        <v>0</v>
      </c>
      <c r="AA1913">
        <v>60.8</v>
      </c>
      <c r="AB1913">
        <v>57</v>
      </c>
      <c r="AC1913">
        <v>7023</v>
      </c>
      <c r="AD1913">
        <v>8.8569457561590212</v>
      </c>
      <c r="AE1913">
        <f t="shared" si="88"/>
        <v>7023.0000000000055</v>
      </c>
      <c r="AF1913">
        <v>8.8700876743918791</v>
      </c>
      <c r="AG1913">
        <f t="shared" si="89"/>
        <v>7115.9048284498194</v>
      </c>
      <c r="AH1913">
        <v>-1.3141918232857819E-2</v>
      </c>
      <c r="AJ1913">
        <v>7023</v>
      </c>
      <c r="AK1913">
        <v>0</v>
      </c>
      <c r="AL1913">
        <v>1</v>
      </c>
      <c r="AM1913">
        <v>7</v>
      </c>
      <c r="AN1913">
        <v>7.02</v>
      </c>
      <c r="AO1913">
        <v>4.26</v>
      </c>
    </row>
    <row r="1914" spans="1:41" x14ac:dyDescent="0.3">
      <c r="A1914">
        <v>2</v>
      </c>
      <c r="B1914">
        <v>1.63</v>
      </c>
      <c r="C1914">
        <f t="shared" si="87"/>
        <v>1.1134226562407845</v>
      </c>
      <c r="D1914" t="s">
        <v>46</v>
      </c>
      <c r="E1914">
        <v>0</v>
      </c>
      <c r="F1914">
        <v>0</v>
      </c>
      <c r="G1914">
        <v>0</v>
      </c>
      <c r="H1914">
        <v>1</v>
      </c>
      <c r="I1914">
        <v>0</v>
      </c>
      <c r="J1914" t="s">
        <v>44</v>
      </c>
      <c r="K1914">
        <v>0</v>
      </c>
      <c r="L1914">
        <v>0</v>
      </c>
      <c r="M1914">
        <v>0</v>
      </c>
      <c r="N1914">
        <v>0</v>
      </c>
      <c r="O1914">
        <v>0</v>
      </c>
      <c r="P1914">
        <v>1</v>
      </c>
      <c r="Q1914">
        <v>0</v>
      </c>
      <c r="R1914" t="s">
        <v>41</v>
      </c>
      <c r="S1914">
        <v>0</v>
      </c>
      <c r="T1914">
        <v>0</v>
      </c>
      <c r="U1914">
        <v>0</v>
      </c>
      <c r="V1914">
        <v>0</v>
      </c>
      <c r="W1914">
        <v>1</v>
      </c>
      <c r="X1914">
        <v>0</v>
      </c>
      <c r="Y1914">
        <v>0</v>
      </c>
      <c r="Z1914">
        <v>0</v>
      </c>
      <c r="AA1914">
        <v>60.9</v>
      </c>
      <c r="AB1914">
        <v>58</v>
      </c>
      <c r="AC1914">
        <v>8900</v>
      </c>
      <c r="AD1914">
        <v>9.0938065557202314</v>
      </c>
      <c r="AE1914">
        <f t="shared" si="88"/>
        <v>8900.0000000000018</v>
      </c>
      <c r="AF1914">
        <v>9.3763804719617561</v>
      </c>
      <c r="AG1914">
        <f t="shared" si="89"/>
        <v>11806.20443636822</v>
      </c>
      <c r="AH1914">
        <v>-0.28257391624152461</v>
      </c>
      <c r="AJ1914">
        <v>8900</v>
      </c>
      <c r="AK1914">
        <v>0</v>
      </c>
      <c r="AL1914">
        <v>1</v>
      </c>
      <c r="AM1914">
        <v>7.63</v>
      </c>
      <c r="AN1914">
        <v>7.58</v>
      </c>
      <c r="AO1914">
        <v>4.63</v>
      </c>
    </row>
    <row r="1915" spans="1:41" x14ac:dyDescent="0.3">
      <c r="A1915">
        <v>2</v>
      </c>
      <c r="B1915">
        <v>1.17</v>
      </c>
      <c r="C1915">
        <f t="shared" si="87"/>
        <v>1.0351280349821694</v>
      </c>
      <c r="D1915" t="s">
        <v>37</v>
      </c>
      <c r="E1915">
        <v>0</v>
      </c>
      <c r="F1915">
        <v>0</v>
      </c>
      <c r="G1915">
        <v>1</v>
      </c>
      <c r="H1915">
        <v>0</v>
      </c>
      <c r="I1915">
        <v>0</v>
      </c>
      <c r="J1915" t="s">
        <v>47</v>
      </c>
      <c r="K1915">
        <v>0</v>
      </c>
      <c r="L1915">
        <v>0</v>
      </c>
      <c r="M1915">
        <v>0</v>
      </c>
      <c r="N1915">
        <v>1</v>
      </c>
      <c r="O1915">
        <v>0</v>
      </c>
      <c r="P1915">
        <v>0</v>
      </c>
      <c r="Q1915">
        <v>0</v>
      </c>
      <c r="R1915" t="s">
        <v>39</v>
      </c>
      <c r="S1915">
        <v>0</v>
      </c>
      <c r="T1915">
        <v>0</v>
      </c>
      <c r="U1915">
        <v>0</v>
      </c>
      <c r="V1915">
        <v>0</v>
      </c>
      <c r="W1915">
        <v>0</v>
      </c>
      <c r="X1915">
        <v>0</v>
      </c>
      <c r="Y1915">
        <v>0</v>
      </c>
      <c r="Z1915">
        <v>1</v>
      </c>
      <c r="AA1915">
        <v>61.6</v>
      </c>
      <c r="AB1915">
        <v>56</v>
      </c>
      <c r="AC1915">
        <v>9630</v>
      </c>
      <c r="AD1915">
        <v>9.1726385047921717</v>
      </c>
      <c r="AE1915">
        <f t="shared" si="88"/>
        <v>9630.0000000000036</v>
      </c>
      <c r="AF1915">
        <v>9.1362216891952723</v>
      </c>
      <c r="AG1915">
        <f t="shared" si="89"/>
        <v>9285.6148304230082</v>
      </c>
      <c r="AH1915">
        <v>3.6416815596899355E-2</v>
      </c>
      <c r="AJ1915">
        <v>9630</v>
      </c>
      <c r="AK1915">
        <v>0</v>
      </c>
      <c r="AL1915">
        <v>1</v>
      </c>
      <c r="AM1915">
        <v>6.77</v>
      </c>
      <c r="AN1915">
        <v>6.83</v>
      </c>
      <c r="AO1915">
        <v>4.18</v>
      </c>
    </row>
    <row r="1916" spans="1:41" x14ac:dyDescent="0.3">
      <c r="A1916">
        <v>2</v>
      </c>
      <c r="B1916">
        <v>1.53</v>
      </c>
      <c r="C1916">
        <f t="shared" si="87"/>
        <v>1.0980285834290671</v>
      </c>
      <c r="D1916" t="s">
        <v>52</v>
      </c>
      <c r="E1916">
        <v>0</v>
      </c>
      <c r="F1916">
        <v>0</v>
      </c>
      <c r="G1916">
        <v>0</v>
      </c>
      <c r="H1916">
        <v>0</v>
      </c>
      <c r="I1916">
        <v>1</v>
      </c>
      <c r="J1916" t="s">
        <v>38</v>
      </c>
      <c r="K1916">
        <v>0</v>
      </c>
      <c r="L1916">
        <v>0</v>
      </c>
      <c r="M1916">
        <v>0</v>
      </c>
      <c r="N1916">
        <v>0</v>
      </c>
      <c r="O1916">
        <v>1</v>
      </c>
      <c r="P1916">
        <v>0</v>
      </c>
      <c r="Q1916">
        <v>0</v>
      </c>
      <c r="R1916" t="s">
        <v>45</v>
      </c>
      <c r="S1916">
        <v>0</v>
      </c>
      <c r="T1916">
        <v>0</v>
      </c>
      <c r="U1916">
        <v>0</v>
      </c>
      <c r="V1916">
        <v>1</v>
      </c>
      <c r="W1916">
        <v>0</v>
      </c>
      <c r="X1916">
        <v>0</v>
      </c>
      <c r="Y1916">
        <v>0</v>
      </c>
      <c r="Z1916">
        <v>0</v>
      </c>
      <c r="AA1916">
        <v>61.4</v>
      </c>
      <c r="AB1916">
        <v>60</v>
      </c>
      <c r="AC1916">
        <v>7991</v>
      </c>
      <c r="AD1916">
        <v>8.9860711873744634</v>
      </c>
      <c r="AE1916">
        <f t="shared" si="88"/>
        <v>7991.0000000000055</v>
      </c>
      <c r="AF1916">
        <v>9.0184401781330568</v>
      </c>
      <c r="AG1916">
        <f t="shared" si="89"/>
        <v>8253.8924330915688</v>
      </c>
      <c r="AH1916">
        <v>-3.2368990758593341E-2</v>
      </c>
      <c r="AJ1916">
        <v>7991</v>
      </c>
      <c r="AK1916">
        <v>0</v>
      </c>
      <c r="AL1916">
        <v>1</v>
      </c>
      <c r="AM1916">
        <v>7.36</v>
      </c>
      <c r="AN1916">
        <v>7.43</v>
      </c>
      <c r="AO1916">
        <v>4.54</v>
      </c>
    </row>
    <row r="1917" spans="1:41" x14ac:dyDescent="0.3">
      <c r="A1917">
        <v>2</v>
      </c>
      <c r="B1917">
        <v>1.1100000000000001</v>
      </c>
      <c r="C1917">
        <f t="shared" si="87"/>
        <v>1.023214116253905</v>
      </c>
      <c r="D1917" t="s">
        <v>46</v>
      </c>
      <c r="E1917">
        <v>0</v>
      </c>
      <c r="F1917">
        <v>0</v>
      </c>
      <c r="G1917">
        <v>0</v>
      </c>
      <c r="H1917">
        <v>1</v>
      </c>
      <c r="I1917">
        <v>0</v>
      </c>
      <c r="J1917" t="s">
        <v>48</v>
      </c>
      <c r="K1917">
        <v>0</v>
      </c>
      <c r="L1917">
        <v>0</v>
      </c>
      <c r="M1917">
        <v>1</v>
      </c>
      <c r="N1917">
        <v>0</v>
      </c>
      <c r="O1917">
        <v>0</v>
      </c>
      <c r="P1917">
        <v>0</v>
      </c>
      <c r="Q1917">
        <v>0</v>
      </c>
      <c r="R1917" t="s">
        <v>41</v>
      </c>
      <c r="S1917">
        <v>0</v>
      </c>
      <c r="T1917">
        <v>0</v>
      </c>
      <c r="U1917">
        <v>0</v>
      </c>
      <c r="V1917">
        <v>0</v>
      </c>
      <c r="W1917">
        <v>1</v>
      </c>
      <c r="X1917">
        <v>0</v>
      </c>
      <c r="Y1917">
        <v>0</v>
      </c>
      <c r="Z1917">
        <v>0</v>
      </c>
      <c r="AA1917">
        <v>62.8</v>
      </c>
      <c r="AB1917">
        <v>56</v>
      </c>
      <c r="AC1917">
        <v>7310</v>
      </c>
      <c r="AD1917">
        <v>8.896998552743824</v>
      </c>
      <c r="AE1917">
        <f t="shared" si="88"/>
        <v>7309.9999999999991</v>
      </c>
      <c r="AF1917">
        <v>8.9025609335004088</v>
      </c>
      <c r="AG1917">
        <f t="shared" si="89"/>
        <v>7350.7742992895473</v>
      </c>
      <c r="AH1917">
        <v>-5.5623807565847727E-3</v>
      </c>
      <c r="AJ1917">
        <v>7310</v>
      </c>
      <c r="AK1917">
        <v>0</v>
      </c>
      <c r="AL1917">
        <v>1</v>
      </c>
      <c r="AM1917">
        <v>6.62</v>
      </c>
      <c r="AN1917">
        <v>6.57</v>
      </c>
      <c r="AO1917">
        <v>4.1399999999999997</v>
      </c>
    </row>
    <row r="1918" spans="1:41" x14ac:dyDescent="0.3">
      <c r="A1918">
        <v>2</v>
      </c>
      <c r="B1918">
        <v>1.08</v>
      </c>
      <c r="C1918">
        <f t="shared" si="87"/>
        <v>1.0170677506059698</v>
      </c>
      <c r="D1918" t="s">
        <v>52</v>
      </c>
      <c r="E1918">
        <v>0</v>
      </c>
      <c r="F1918">
        <v>0</v>
      </c>
      <c r="G1918">
        <v>0</v>
      </c>
      <c r="H1918">
        <v>0</v>
      </c>
      <c r="I1918">
        <v>1</v>
      </c>
      <c r="J1918" t="s">
        <v>40</v>
      </c>
      <c r="K1918">
        <v>0</v>
      </c>
      <c r="L1918">
        <v>1</v>
      </c>
      <c r="M1918">
        <v>0</v>
      </c>
      <c r="N1918">
        <v>0</v>
      </c>
      <c r="O1918">
        <v>0</v>
      </c>
      <c r="P1918">
        <v>0</v>
      </c>
      <c r="Q1918">
        <v>0</v>
      </c>
      <c r="R1918" t="s">
        <v>45</v>
      </c>
      <c r="S1918">
        <v>0</v>
      </c>
      <c r="T1918">
        <v>0</v>
      </c>
      <c r="U1918">
        <v>0</v>
      </c>
      <c r="V1918">
        <v>1</v>
      </c>
      <c r="W1918">
        <v>0</v>
      </c>
      <c r="X1918">
        <v>0</v>
      </c>
      <c r="Y1918">
        <v>0</v>
      </c>
      <c r="Z1918">
        <v>0</v>
      </c>
      <c r="AA1918">
        <v>59.8</v>
      </c>
      <c r="AB1918">
        <v>59</v>
      </c>
      <c r="AC1918">
        <v>4415</v>
      </c>
      <c r="AD1918">
        <v>8.3927631130380611</v>
      </c>
      <c r="AE1918">
        <f t="shared" si="88"/>
        <v>4415.0000000000027</v>
      </c>
      <c r="AF1918">
        <v>8.5065599774097773</v>
      </c>
      <c r="AG1918">
        <f t="shared" si="89"/>
        <v>4947.115593853182</v>
      </c>
      <c r="AH1918">
        <v>-0.11379686437171621</v>
      </c>
      <c r="AJ1918">
        <v>4415</v>
      </c>
      <c r="AK1918">
        <v>0</v>
      </c>
      <c r="AL1918">
        <v>1</v>
      </c>
      <c r="AM1918">
        <v>6.65</v>
      </c>
      <c r="AN1918">
        <v>6.73</v>
      </c>
      <c r="AO1918">
        <v>4</v>
      </c>
    </row>
    <row r="1919" spans="1:41" x14ac:dyDescent="0.3">
      <c r="A1919">
        <v>2</v>
      </c>
      <c r="B1919">
        <v>1.68</v>
      </c>
      <c r="C1919">
        <f t="shared" si="87"/>
        <v>1.1208448767568076</v>
      </c>
      <c r="D1919" t="s">
        <v>46</v>
      </c>
      <c r="E1919">
        <v>0</v>
      </c>
      <c r="F1919">
        <v>0</v>
      </c>
      <c r="G1919">
        <v>0</v>
      </c>
      <c r="H1919">
        <v>1</v>
      </c>
      <c r="I1919">
        <v>0</v>
      </c>
      <c r="J1919" t="s">
        <v>35</v>
      </c>
      <c r="K1919">
        <v>0</v>
      </c>
      <c r="L1919">
        <v>0</v>
      </c>
      <c r="M1919">
        <v>0</v>
      </c>
      <c r="N1919">
        <v>0</v>
      </c>
      <c r="O1919">
        <v>0</v>
      </c>
      <c r="P1919">
        <v>0</v>
      </c>
      <c r="Q1919">
        <v>1</v>
      </c>
      <c r="R1919" t="s">
        <v>45</v>
      </c>
      <c r="S1919">
        <v>0</v>
      </c>
      <c r="T1919">
        <v>0</v>
      </c>
      <c r="U1919">
        <v>0</v>
      </c>
      <c r="V1919">
        <v>1</v>
      </c>
      <c r="W1919">
        <v>0</v>
      </c>
      <c r="X1919">
        <v>0</v>
      </c>
      <c r="Y1919">
        <v>0</v>
      </c>
      <c r="Z1919">
        <v>0</v>
      </c>
      <c r="AA1919">
        <v>59.2</v>
      </c>
      <c r="AB1919">
        <v>57</v>
      </c>
      <c r="AC1919">
        <v>7652</v>
      </c>
      <c r="AD1919">
        <v>8.9427223305601427</v>
      </c>
      <c r="AE1919">
        <f t="shared" si="88"/>
        <v>7651.9999999999936</v>
      </c>
      <c r="AF1919">
        <v>8.8905549840875384</v>
      </c>
      <c r="AG1919">
        <f t="shared" si="89"/>
        <v>7263.048941755088</v>
      </c>
      <c r="AH1919">
        <v>5.2167346472604237E-2</v>
      </c>
      <c r="AJ1919">
        <v>7652</v>
      </c>
      <c r="AK1919">
        <v>0</v>
      </c>
      <c r="AL1919">
        <v>1</v>
      </c>
      <c r="AM1919">
        <v>7.83</v>
      </c>
      <c r="AN1919">
        <v>7.72</v>
      </c>
      <c r="AO1919">
        <v>4.5999999999999996</v>
      </c>
    </row>
    <row r="1920" spans="1:41" x14ac:dyDescent="0.3">
      <c r="A1920">
        <v>2</v>
      </c>
      <c r="B1920">
        <v>1.01</v>
      </c>
      <c r="C1920">
        <f t="shared" si="87"/>
        <v>1.0021904733436682</v>
      </c>
      <c r="D1920" t="s">
        <v>37</v>
      </c>
      <c r="E1920">
        <v>0</v>
      </c>
      <c r="F1920">
        <v>0</v>
      </c>
      <c r="G1920">
        <v>1</v>
      </c>
      <c r="H1920">
        <v>0</v>
      </c>
      <c r="I1920">
        <v>0</v>
      </c>
      <c r="J1920" t="s">
        <v>47</v>
      </c>
      <c r="K1920">
        <v>0</v>
      </c>
      <c r="L1920">
        <v>0</v>
      </c>
      <c r="M1920">
        <v>0</v>
      </c>
      <c r="N1920">
        <v>1</v>
      </c>
      <c r="O1920">
        <v>0</v>
      </c>
      <c r="P1920">
        <v>0</v>
      </c>
      <c r="Q1920">
        <v>0</v>
      </c>
      <c r="R1920" t="s">
        <v>49</v>
      </c>
      <c r="S1920">
        <v>0</v>
      </c>
      <c r="T1920">
        <v>0</v>
      </c>
      <c r="U1920">
        <v>0</v>
      </c>
      <c r="V1920">
        <v>0</v>
      </c>
      <c r="W1920">
        <v>0</v>
      </c>
      <c r="X1920">
        <v>1</v>
      </c>
      <c r="Y1920">
        <v>0</v>
      </c>
      <c r="Z1920">
        <v>0</v>
      </c>
      <c r="AA1920">
        <v>61</v>
      </c>
      <c r="AB1920">
        <v>56</v>
      </c>
      <c r="AC1920">
        <v>6734</v>
      </c>
      <c r="AD1920">
        <v>8.814924599721019</v>
      </c>
      <c r="AE1920">
        <f t="shared" si="88"/>
        <v>6733.9999999999945</v>
      </c>
      <c r="AF1920">
        <v>8.6327120947812706</v>
      </c>
      <c r="AG1920">
        <f t="shared" si="89"/>
        <v>5612.2786626908937</v>
      </c>
      <c r="AH1920">
        <v>0.1822125049397485</v>
      </c>
      <c r="AJ1920">
        <v>6734</v>
      </c>
      <c r="AK1920">
        <v>0</v>
      </c>
      <c r="AL1920">
        <v>1</v>
      </c>
      <c r="AM1920">
        <v>6.47</v>
      </c>
      <c r="AN1920">
        <v>6.51</v>
      </c>
      <c r="AO1920">
        <v>3.96</v>
      </c>
    </row>
    <row r="1921" spans="1:41" x14ac:dyDescent="0.3">
      <c r="A1921">
        <v>2</v>
      </c>
      <c r="B1921">
        <v>1.01</v>
      </c>
      <c r="C1921">
        <f t="shared" si="87"/>
        <v>1.0021904733436682</v>
      </c>
      <c r="D1921" t="s">
        <v>37</v>
      </c>
      <c r="E1921">
        <v>0</v>
      </c>
      <c r="F1921">
        <v>0</v>
      </c>
      <c r="G1921">
        <v>1</v>
      </c>
      <c r="H1921">
        <v>0</v>
      </c>
      <c r="I1921">
        <v>0</v>
      </c>
      <c r="J1921" t="s">
        <v>35</v>
      </c>
      <c r="K1921">
        <v>0</v>
      </c>
      <c r="L1921">
        <v>0</v>
      </c>
      <c r="M1921">
        <v>0</v>
      </c>
      <c r="N1921">
        <v>0</v>
      </c>
      <c r="O1921">
        <v>0</v>
      </c>
      <c r="P1921">
        <v>0</v>
      </c>
      <c r="Q1921">
        <v>1</v>
      </c>
      <c r="R1921" t="s">
        <v>45</v>
      </c>
      <c r="S1921">
        <v>0</v>
      </c>
      <c r="T1921">
        <v>0</v>
      </c>
      <c r="U1921">
        <v>0</v>
      </c>
      <c r="V1921">
        <v>1</v>
      </c>
      <c r="W1921">
        <v>0</v>
      </c>
      <c r="X1921">
        <v>0</v>
      </c>
      <c r="Y1921">
        <v>0</v>
      </c>
      <c r="Z1921">
        <v>0</v>
      </c>
      <c r="AA1921">
        <v>61.9</v>
      </c>
      <c r="AB1921">
        <v>55.3</v>
      </c>
      <c r="AC1921">
        <v>4099</v>
      </c>
      <c r="AD1921">
        <v>8.3184983205043377</v>
      </c>
      <c r="AE1921">
        <f t="shared" si="88"/>
        <v>4099.0000000000009</v>
      </c>
      <c r="AF1921">
        <v>7.9335669420332113</v>
      </c>
      <c r="AG1921">
        <f t="shared" si="89"/>
        <v>2789.3585612843822</v>
      </c>
      <c r="AH1921">
        <v>0.38493137847112635</v>
      </c>
      <c r="AJ1921">
        <v>4099</v>
      </c>
      <c r="AK1921">
        <v>0</v>
      </c>
      <c r="AL1921">
        <v>1</v>
      </c>
      <c r="AM1921">
        <v>6.43</v>
      </c>
      <c r="AN1921">
        <v>6.5</v>
      </c>
      <c r="AO1921">
        <v>4.01</v>
      </c>
    </row>
    <row r="1922" spans="1:41" x14ac:dyDescent="0.3">
      <c r="A1922">
        <v>2</v>
      </c>
      <c r="B1922">
        <v>1.71</v>
      </c>
      <c r="C1922">
        <f t="shared" si="87"/>
        <v>1.1252158592910855</v>
      </c>
      <c r="D1922" t="s">
        <v>37</v>
      </c>
      <c r="E1922">
        <v>0</v>
      </c>
      <c r="F1922">
        <v>0</v>
      </c>
      <c r="G1922">
        <v>1</v>
      </c>
      <c r="H1922">
        <v>0</v>
      </c>
      <c r="I1922">
        <v>0</v>
      </c>
      <c r="J1922" t="s">
        <v>47</v>
      </c>
      <c r="K1922">
        <v>0</v>
      </c>
      <c r="L1922">
        <v>0</v>
      </c>
      <c r="M1922">
        <v>0</v>
      </c>
      <c r="N1922">
        <v>1</v>
      </c>
      <c r="O1922">
        <v>0</v>
      </c>
      <c r="P1922">
        <v>0</v>
      </c>
      <c r="Q1922">
        <v>0</v>
      </c>
      <c r="R1922" t="s">
        <v>41</v>
      </c>
      <c r="S1922">
        <v>0</v>
      </c>
      <c r="T1922">
        <v>0</v>
      </c>
      <c r="U1922">
        <v>0</v>
      </c>
      <c r="V1922">
        <v>0</v>
      </c>
      <c r="W1922">
        <v>1</v>
      </c>
      <c r="X1922">
        <v>0</v>
      </c>
      <c r="Y1922">
        <v>0</v>
      </c>
      <c r="Z1922">
        <v>0</v>
      </c>
      <c r="AA1922">
        <v>61.4</v>
      </c>
      <c r="AB1922">
        <v>57</v>
      </c>
      <c r="AC1922">
        <v>17204</v>
      </c>
      <c r="AD1922">
        <v>9.7528971939036264</v>
      </c>
      <c r="AE1922">
        <f t="shared" si="88"/>
        <v>17203.999999999993</v>
      </c>
      <c r="AF1922">
        <v>9.7453818732312651</v>
      </c>
      <c r="AG1922">
        <f t="shared" si="89"/>
        <v>17075.191049696889</v>
      </c>
      <c r="AH1922">
        <v>7.5153206723612698E-3</v>
      </c>
      <c r="AJ1922">
        <v>17204</v>
      </c>
      <c r="AK1922">
        <v>0</v>
      </c>
      <c r="AL1922">
        <v>1</v>
      </c>
      <c r="AM1922">
        <v>7.72</v>
      </c>
      <c r="AN1922">
        <v>7.65</v>
      </c>
      <c r="AO1922">
        <v>4.72</v>
      </c>
    </row>
    <row r="1923" spans="1:41" x14ac:dyDescent="0.3">
      <c r="A1923">
        <v>2</v>
      </c>
      <c r="B1923">
        <v>1.51</v>
      </c>
      <c r="C1923">
        <f t="shared" ref="C1923:C1986" si="90">(B1923^0.2199)</f>
        <v>1.0948560705584958</v>
      </c>
      <c r="D1923" t="s">
        <v>52</v>
      </c>
      <c r="E1923">
        <v>0</v>
      </c>
      <c r="F1923">
        <v>0</v>
      </c>
      <c r="G1923">
        <v>0</v>
      </c>
      <c r="H1923">
        <v>0</v>
      </c>
      <c r="I1923">
        <v>1</v>
      </c>
      <c r="J1923" t="s">
        <v>47</v>
      </c>
      <c r="K1923">
        <v>0</v>
      </c>
      <c r="L1923">
        <v>0</v>
      </c>
      <c r="M1923">
        <v>0</v>
      </c>
      <c r="N1923">
        <v>1</v>
      </c>
      <c r="O1923">
        <v>0</v>
      </c>
      <c r="P1923">
        <v>0</v>
      </c>
      <c r="Q1923">
        <v>0</v>
      </c>
      <c r="R1923" t="s">
        <v>49</v>
      </c>
      <c r="S1923">
        <v>0</v>
      </c>
      <c r="T1923">
        <v>0</v>
      </c>
      <c r="U1923">
        <v>0</v>
      </c>
      <c r="V1923">
        <v>0</v>
      </c>
      <c r="W1923">
        <v>0</v>
      </c>
      <c r="X1923">
        <v>1</v>
      </c>
      <c r="Y1923">
        <v>0</v>
      </c>
      <c r="Z1923">
        <v>0</v>
      </c>
      <c r="AA1923">
        <v>63.5</v>
      </c>
      <c r="AB1923">
        <v>59</v>
      </c>
      <c r="AC1923">
        <v>12906</v>
      </c>
      <c r="AD1923">
        <v>9.4654475984957855</v>
      </c>
      <c r="AE1923">
        <f t="shared" ref="AE1923:AE1986" si="91">EXP(AD1923)</f>
        <v>12906.000000000005</v>
      </c>
      <c r="AF1923">
        <v>9.4402757175217413</v>
      </c>
      <c r="AG1923">
        <f t="shared" ref="AG1923:AG1986" si="92">EXP(AF1923)</f>
        <v>12585.186384630182</v>
      </c>
      <c r="AH1923">
        <v>2.5171880974044214E-2</v>
      </c>
      <c r="AJ1923">
        <v>12906</v>
      </c>
      <c r="AK1923">
        <v>0</v>
      </c>
      <c r="AL1923">
        <v>1</v>
      </c>
      <c r="AM1923">
        <v>7.2</v>
      </c>
      <c r="AN1923">
        <v>7.13</v>
      </c>
      <c r="AO1923">
        <v>4.55</v>
      </c>
    </row>
    <row r="1924" spans="1:41" x14ac:dyDescent="0.3">
      <c r="A1924">
        <v>2</v>
      </c>
      <c r="B1924">
        <v>1.22</v>
      </c>
      <c r="C1924">
        <f t="shared" si="90"/>
        <v>1.0446974310615553</v>
      </c>
      <c r="D1924" t="s">
        <v>37</v>
      </c>
      <c r="E1924">
        <v>0</v>
      </c>
      <c r="F1924">
        <v>0</v>
      </c>
      <c r="G1924">
        <v>1</v>
      </c>
      <c r="H1924">
        <v>0</v>
      </c>
      <c r="I1924">
        <v>0</v>
      </c>
      <c r="J1924" t="s">
        <v>47</v>
      </c>
      <c r="K1924">
        <v>0</v>
      </c>
      <c r="L1924">
        <v>0</v>
      </c>
      <c r="M1924">
        <v>0</v>
      </c>
      <c r="N1924">
        <v>1</v>
      </c>
      <c r="O1924">
        <v>0</v>
      </c>
      <c r="P1924">
        <v>0</v>
      </c>
      <c r="Q1924">
        <v>0</v>
      </c>
      <c r="R1924" t="s">
        <v>49</v>
      </c>
      <c r="S1924">
        <v>0</v>
      </c>
      <c r="T1924">
        <v>0</v>
      </c>
      <c r="U1924">
        <v>0</v>
      </c>
      <c r="V1924">
        <v>0</v>
      </c>
      <c r="W1924">
        <v>0</v>
      </c>
      <c r="X1924">
        <v>1</v>
      </c>
      <c r="Y1924">
        <v>0</v>
      </c>
      <c r="Z1924">
        <v>0</v>
      </c>
      <c r="AA1924">
        <v>62</v>
      </c>
      <c r="AB1924">
        <v>55</v>
      </c>
      <c r="AC1924">
        <v>8067</v>
      </c>
      <c r="AD1924">
        <v>8.9955369449369744</v>
      </c>
      <c r="AE1924">
        <f t="shared" si="91"/>
        <v>8067.0000000000009</v>
      </c>
      <c r="AF1924">
        <v>8.9660751292729852</v>
      </c>
      <c r="AG1924">
        <f t="shared" si="92"/>
        <v>7832.7984744301593</v>
      </c>
      <c r="AH1924">
        <v>2.9461815663989199E-2</v>
      </c>
      <c r="AJ1924">
        <v>8067</v>
      </c>
      <c r="AK1924">
        <v>0</v>
      </c>
      <c r="AL1924">
        <v>1</v>
      </c>
      <c r="AM1924">
        <v>6.91</v>
      </c>
      <c r="AN1924">
        <v>6.83</v>
      </c>
      <c r="AO1924">
        <v>4.26</v>
      </c>
    </row>
    <row r="1925" spans="1:41" x14ac:dyDescent="0.3">
      <c r="A1925">
        <v>2</v>
      </c>
      <c r="B1925">
        <v>1.01</v>
      </c>
      <c r="C1925">
        <f t="shared" si="90"/>
        <v>1.0021904733436682</v>
      </c>
      <c r="D1925" t="s">
        <v>37</v>
      </c>
      <c r="E1925">
        <v>0</v>
      </c>
      <c r="F1925">
        <v>0</v>
      </c>
      <c r="G1925">
        <v>1</v>
      </c>
      <c r="H1925">
        <v>0</v>
      </c>
      <c r="I1925">
        <v>0</v>
      </c>
      <c r="J1925" t="s">
        <v>40</v>
      </c>
      <c r="K1925">
        <v>0</v>
      </c>
      <c r="L1925">
        <v>1</v>
      </c>
      <c r="M1925">
        <v>0</v>
      </c>
      <c r="N1925">
        <v>0</v>
      </c>
      <c r="O1925">
        <v>0</v>
      </c>
      <c r="P1925">
        <v>0</v>
      </c>
      <c r="Q1925">
        <v>0</v>
      </c>
      <c r="R1925" t="s">
        <v>41</v>
      </c>
      <c r="S1925">
        <v>0</v>
      </c>
      <c r="T1925">
        <v>0</v>
      </c>
      <c r="U1925">
        <v>0</v>
      </c>
      <c r="V1925">
        <v>0</v>
      </c>
      <c r="W1925">
        <v>1</v>
      </c>
      <c r="X1925">
        <v>0</v>
      </c>
      <c r="Y1925">
        <v>0</v>
      </c>
      <c r="Z1925">
        <v>0</v>
      </c>
      <c r="AA1925">
        <v>61.5</v>
      </c>
      <c r="AB1925">
        <v>56</v>
      </c>
      <c r="AC1925">
        <v>9503</v>
      </c>
      <c r="AD1925">
        <v>9.1593628172113153</v>
      </c>
      <c r="AE1925">
        <f t="shared" si="91"/>
        <v>9503</v>
      </c>
      <c r="AF1925">
        <v>8.8140972064748606</v>
      </c>
      <c r="AG1925">
        <f t="shared" si="92"/>
        <v>6728.4306382242457</v>
      </c>
      <c r="AH1925">
        <v>0.34526561073645468</v>
      </c>
      <c r="AJ1925">
        <v>9503</v>
      </c>
      <c r="AK1925">
        <v>0</v>
      </c>
      <c r="AL1925">
        <v>1</v>
      </c>
      <c r="AM1925">
        <v>6.45</v>
      </c>
      <c r="AN1925">
        <v>6.49</v>
      </c>
      <c r="AO1925">
        <v>3.98</v>
      </c>
    </row>
    <row r="1926" spans="1:41" x14ac:dyDescent="0.3">
      <c r="A1926">
        <v>2</v>
      </c>
      <c r="B1926">
        <v>1.5</v>
      </c>
      <c r="C1926">
        <f t="shared" si="90"/>
        <v>1.0932575062388263</v>
      </c>
      <c r="D1926" t="s">
        <v>46</v>
      </c>
      <c r="E1926">
        <v>0</v>
      </c>
      <c r="F1926">
        <v>0</v>
      </c>
      <c r="G1926">
        <v>0</v>
      </c>
      <c r="H1926">
        <v>1</v>
      </c>
      <c r="I1926">
        <v>0</v>
      </c>
      <c r="J1926" t="s">
        <v>35</v>
      </c>
      <c r="K1926">
        <v>0</v>
      </c>
      <c r="L1926">
        <v>0</v>
      </c>
      <c r="M1926">
        <v>0</v>
      </c>
      <c r="N1926">
        <v>0</v>
      </c>
      <c r="O1926">
        <v>0</v>
      </c>
      <c r="P1926">
        <v>0</v>
      </c>
      <c r="Q1926">
        <v>1</v>
      </c>
      <c r="R1926" t="s">
        <v>39</v>
      </c>
      <c r="S1926">
        <v>0</v>
      </c>
      <c r="T1926">
        <v>0</v>
      </c>
      <c r="U1926">
        <v>0</v>
      </c>
      <c r="V1926">
        <v>0</v>
      </c>
      <c r="W1926">
        <v>0</v>
      </c>
      <c r="X1926">
        <v>0</v>
      </c>
      <c r="Y1926">
        <v>0</v>
      </c>
      <c r="Z1926">
        <v>1</v>
      </c>
      <c r="AA1926">
        <v>61.5</v>
      </c>
      <c r="AB1926">
        <v>60</v>
      </c>
      <c r="AC1926">
        <v>8870</v>
      </c>
      <c r="AD1926">
        <v>9.090430075303626</v>
      </c>
      <c r="AE1926">
        <f t="shared" si="91"/>
        <v>8870.0000000000073</v>
      </c>
      <c r="AF1926">
        <v>9.2766617651764101</v>
      </c>
      <c r="AG1926">
        <f t="shared" si="92"/>
        <v>10685.700931455884</v>
      </c>
      <c r="AH1926">
        <v>-0.18623168987278405</v>
      </c>
      <c r="AJ1926">
        <v>8870</v>
      </c>
      <c r="AK1926">
        <v>0</v>
      </c>
      <c r="AL1926">
        <v>1</v>
      </c>
      <c r="AM1926">
        <v>7.31</v>
      </c>
      <c r="AN1926">
        <v>7.27</v>
      </c>
      <c r="AO1926">
        <v>4.4800000000000004</v>
      </c>
    </row>
    <row r="1927" spans="1:41" x14ac:dyDescent="0.3">
      <c r="A1927">
        <v>2</v>
      </c>
      <c r="B1927">
        <v>1.01</v>
      </c>
      <c r="C1927">
        <f t="shared" si="90"/>
        <v>1.0021904733436682</v>
      </c>
      <c r="D1927" t="s">
        <v>46</v>
      </c>
      <c r="E1927">
        <v>0</v>
      </c>
      <c r="F1927">
        <v>0</v>
      </c>
      <c r="G1927">
        <v>0</v>
      </c>
      <c r="H1927">
        <v>1</v>
      </c>
      <c r="I1927">
        <v>0</v>
      </c>
      <c r="J1927" t="s">
        <v>51</v>
      </c>
      <c r="K1927">
        <v>1</v>
      </c>
      <c r="L1927">
        <v>0</v>
      </c>
      <c r="M1927">
        <v>0</v>
      </c>
      <c r="N1927">
        <v>0</v>
      </c>
      <c r="O1927">
        <v>0</v>
      </c>
      <c r="P1927">
        <v>0</v>
      </c>
      <c r="Q1927">
        <v>0</v>
      </c>
      <c r="R1927" t="s">
        <v>36</v>
      </c>
      <c r="S1927">
        <v>0</v>
      </c>
      <c r="T1927">
        <v>0</v>
      </c>
      <c r="U1927">
        <v>1</v>
      </c>
      <c r="V1927">
        <v>0</v>
      </c>
      <c r="W1927">
        <v>0</v>
      </c>
      <c r="X1927">
        <v>0</v>
      </c>
      <c r="Y1927">
        <v>0</v>
      </c>
      <c r="Z1927">
        <v>0</v>
      </c>
      <c r="AA1927">
        <v>62.6</v>
      </c>
      <c r="AB1927">
        <v>58</v>
      </c>
      <c r="AC1927">
        <v>5443</v>
      </c>
      <c r="AD1927">
        <v>8.6020856584342003</v>
      </c>
      <c r="AE1927">
        <f t="shared" si="91"/>
        <v>5443.0000000000009</v>
      </c>
      <c r="AF1927">
        <v>8.6451490400334343</v>
      </c>
      <c r="AG1927">
        <f t="shared" si="92"/>
        <v>5682.5141170905636</v>
      </c>
      <c r="AH1927">
        <v>-4.3063381599234063E-2</v>
      </c>
      <c r="AJ1927">
        <v>5443</v>
      </c>
      <c r="AK1927">
        <v>0</v>
      </c>
      <c r="AL1927">
        <v>1</v>
      </c>
      <c r="AM1927">
        <v>6.33</v>
      </c>
      <c r="AN1927">
        <v>6.44</v>
      </c>
      <c r="AO1927">
        <v>4</v>
      </c>
    </row>
    <row r="1928" spans="1:41" x14ac:dyDescent="0.3">
      <c r="A1928">
        <v>2</v>
      </c>
      <c r="B1928">
        <v>1.52</v>
      </c>
      <c r="C1928">
        <f t="shared" si="90"/>
        <v>1.0964463975475236</v>
      </c>
      <c r="D1928" t="s">
        <v>52</v>
      </c>
      <c r="E1928">
        <v>0</v>
      </c>
      <c r="F1928">
        <v>0</v>
      </c>
      <c r="G1928">
        <v>0</v>
      </c>
      <c r="H1928">
        <v>0</v>
      </c>
      <c r="I1928">
        <v>1</v>
      </c>
      <c r="J1928" t="s">
        <v>38</v>
      </c>
      <c r="K1928">
        <v>0</v>
      </c>
      <c r="L1928">
        <v>0</v>
      </c>
      <c r="M1928">
        <v>0</v>
      </c>
      <c r="N1928">
        <v>0</v>
      </c>
      <c r="O1928">
        <v>1</v>
      </c>
      <c r="P1928">
        <v>0</v>
      </c>
      <c r="Q1928">
        <v>0</v>
      </c>
      <c r="R1928" t="s">
        <v>45</v>
      </c>
      <c r="S1928">
        <v>0</v>
      </c>
      <c r="T1928">
        <v>0</v>
      </c>
      <c r="U1928">
        <v>0</v>
      </c>
      <c r="V1928">
        <v>1</v>
      </c>
      <c r="W1928">
        <v>0</v>
      </c>
      <c r="X1928">
        <v>0</v>
      </c>
      <c r="Y1928">
        <v>0</v>
      </c>
      <c r="Z1928">
        <v>0</v>
      </c>
      <c r="AA1928">
        <v>63.1</v>
      </c>
      <c r="AB1928">
        <v>55</v>
      </c>
      <c r="AC1928">
        <v>7600</v>
      </c>
      <c r="AD1928">
        <v>8.9359035262744229</v>
      </c>
      <c r="AE1928">
        <f t="shared" si="91"/>
        <v>7600.0000000000027</v>
      </c>
      <c r="AF1928">
        <v>8.942735982237469</v>
      </c>
      <c r="AG1928">
        <f t="shared" si="92"/>
        <v>7652.1044633479432</v>
      </c>
      <c r="AH1928">
        <v>-6.8324559630461579E-3</v>
      </c>
      <c r="AJ1928">
        <v>7600</v>
      </c>
      <c r="AK1928">
        <v>0</v>
      </c>
      <c r="AL1928">
        <v>1</v>
      </c>
      <c r="AM1928">
        <v>7.36</v>
      </c>
      <c r="AN1928">
        <v>7.28</v>
      </c>
      <c r="AO1928">
        <v>4.62</v>
      </c>
    </row>
    <row r="1929" spans="1:41" x14ac:dyDescent="0.3">
      <c r="A1929">
        <v>2</v>
      </c>
      <c r="B1929">
        <v>1.2</v>
      </c>
      <c r="C1929">
        <f t="shared" si="90"/>
        <v>1.0409070644037852</v>
      </c>
      <c r="D1929" t="s">
        <v>34</v>
      </c>
      <c r="E1929">
        <v>0</v>
      </c>
      <c r="F1929">
        <v>1</v>
      </c>
      <c r="G1929">
        <v>0</v>
      </c>
      <c r="H1929">
        <v>0</v>
      </c>
      <c r="I1929">
        <v>0</v>
      </c>
      <c r="J1929" t="s">
        <v>51</v>
      </c>
      <c r="K1929">
        <v>1</v>
      </c>
      <c r="L1929">
        <v>0</v>
      </c>
      <c r="M1929">
        <v>0</v>
      </c>
      <c r="N1929">
        <v>0</v>
      </c>
      <c r="O1929">
        <v>0</v>
      </c>
      <c r="P1929">
        <v>0</v>
      </c>
      <c r="Q1929">
        <v>0</v>
      </c>
      <c r="R1929" t="s">
        <v>49</v>
      </c>
      <c r="S1929">
        <v>0</v>
      </c>
      <c r="T1929">
        <v>0</v>
      </c>
      <c r="U1929">
        <v>0</v>
      </c>
      <c r="V1929">
        <v>0</v>
      </c>
      <c r="W1929">
        <v>0</v>
      </c>
      <c r="X1929">
        <v>1</v>
      </c>
      <c r="Y1929">
        <v>0</v>
      </c>
      <c r="Z1929">
        <v>0</v>
      </c>
      <c r="AA1929">
        <v>62.4</v>
      </c>
      <c r="AB1929">
        <v>60</v>
      </c>
      <c r="AC1929">
        <v>8521</v>
      </c>
      <c r="AD1929">
        <v>9.0502889838279561</v>
      </c>
      <c r="AE1929">
        <f t="shared" si="91"/>
        <v>8521.0000000000018</v>
      </c>
      <c r="AF1929">
        <v>9.0866893184037885</v>
      </c>
      <c r="AG1929">
        <f t="shared" si="92"/>
        <v>8836.88146910461</v>
      </c>
      <c r="AH1929">
        <v>-3.640033457583236E-2</v>
      </c>
      <c r="AJ1929">
        <v>8521</v>
      </c>
      <c r="AK1929">
        <v>0</v>
      </c>
      <c r="AL1929">
        <v>1</v>
      </c>
      <c r="AM1929">
        <v>6.69</v>
      </c>
      <c r="AN1929">
        <v>6.77</v>
      </c>
      <c r="AO1929">
        <v>4.2</v>
      </c>
    </row>
    <row r="1930" spans="1:41" x14ac:dyDescent="0.3">
      <c r="A1930">
        <v>2</v>
      </c>
      <c r="B1930">
        <v>1.51</v>
      </c>
      <c r="C1930">
        <f t="shared" si="90"/>
        <v>1.0948560705584958</v>
      </c>
      <c r="D1930" t="s">
        <v>34</v>
      </c>
      <c r="E1930">
        <v>0</v>
      </c>
      <c r="F1930">
        <v>1</v>
      </c>
      <c r="G1930">
        <v>0</v>
      </c>
      <c r="H1930">
        <v>0</v>
      </c>
      <c r="I1930">
        <v>0</v>
      </c>
      <c r="J1930" t="s">
        <v>51</v>
      </c>
      <c r="K1930">
        <v>1</v>
      </c>
      <c r="L1930">
        <v>0</v>
      </c>
      <c r="M1930">
        <v>0</v>
      </c>
      <c r="N1930">
        <v>0</v>
      </c>
      <c r="O1930">
        <v>0</v>
      </c>
      <c r="P1930">
        <v>0</v>
      </c>
      <c r="Q1930">
        <v>0</v>
      </c>
      <c r="R1930" t="s">
        <v>45</v>
      </c>
      <c r="S1930">
        <v>0</v>
      </c>
      <c r="T1930">
        <v>0</v>
      </c>
      <c r="U1930">
        <v>0</v>
      </c>
      <c r="V1930">
        <v>1</v>
      </c>
      <c r="W1930">
        <v>0</v>
      </c>
      <c r="X1930">
        <v>0</v>
      </c>
      <c r="Y1930">
        <v>0</v>
      </c>
      <c r="Z1930">
        <v>0</v>
      </c>
      <c r="AA1930">
        <v>61.7</v>
      </c>
      <c r="AB1930">
        <v>65</v>
      </c>
      <c r="AC1930">
        <v>7519</v>
      </c>
      <c r="AD1930">
        <v>8.9251884293780268</v>
      </c>
      <c r="AE1930">
        <f t="shared" si="91"/>
        <v>7518.9999999999991</v>
      </c>
      <c r="AF1930">
        <v>9.1528974223905077</v>
      </c>
      <c r="AG1930">
        <f t="shared" si="92"/>
        <v>9441.7575446791143</v>
      </c>
      <c r="AH1930">
        <v>-0.22770899301248093</v>
      </c>
      <c r="AJ1930">
        <v>7519</v>
      </c>
      <c r="AK1930">
        <v>0</v>
      </c>
      <c r="AL1930">
        <v>1</v>
      </c>
      <c r="AM1930">
        <v>7.38</v>
      </c>
      <c r="AN1930">
        <v>7.31</v>
      </c>
      <c r="AO1930">
        <v>4.53</v>
      </c>
    </row>
    <row r="1931" spans="1:41" x14ac:dyDescent="0.3">
      <c r="A1931">
        <v>2</v>
      </c>
      <c r="B1931">
        <v>1.01</v>
      </c>
      <c r="C1931">
        <f t="shared" si="90"/>
        <v>1.0021904733436682</v>
      </c>
      <c r="D1931" t="s">
        <v>46</v>
      </c>
      <c r="E1931">
        <v>0</v>
      </c>
      <c r="F1931">
        <v>0</v>
      </c>
      <c r="G1931">
        <v>0</v>
      </c>
      <c r="H1931">
        <v>1</v>
      </c>
      <c r="I1931">
        <v>0</v>
      </c>
      <c r="J1931" t="s">
        <v>40</v>
      </c>
      <c r="K1931">
        <v>0</v>
      </c>
      <c r="L1931">
        <v>1</v>
      </c>
      <c r="M1931">
        <v>0</v>
      </c>
      <c r="N1931">
        <v>0</v>
      </c>
      <c r="O1931">
        <v>0</v>
      </c>
      <c r="P1931">
        <v>0</v>
      </c>
      <c r="Q1931">
        <v>0</v>
      </c>
      <c r="R1931" t="s">
        <v>49</v>
      </c>
      <c r="S1931">
        <v>0</v>
      </c>
      <c r="T1931">
        <v>0</v>
      </c>
      <c r="U1931">
        <v>0</v>
      </c>
      <c r="V1931">
        <v>0</v>
      </c>
      <c r="W1931">
        <v>0</v>
      </c>
      <c r="X1931">
        <v>1</v>
      </c>
      <c r="Y1931">
        <v>0</v>
      </c>
      <c r="Z1931">
        <v>0</v>
      </c>
      <c r="AA1931">
        <v>62.2</v>
      </c>
      <c r="AB1931">
        <v>58</v>
      </c>
      <c r="AC1931">
        <v>6843</v>
      </c>
      <c r="AD1931">
        <v>8.8309815109524976</v>
      </c>
      <c r="AE1931">
        <f t="shared" si="91"/>
        <v>6842.9999999999991</v>
      </c>
      <c r="AF1931">
        <v>8.7509258645578942</v>
      </c>
      <c r="AG1931">
        <f t="shared" si="92"/>
        <v>6316.5336562195671</v>
      </c>
      <c r="AH1931">
        <v>8.0055646394603386E-2</v>
      </c>
      <c r="AJ1931">
        <v>6843</v>
      </c>
      <c r="AK1931">
        <v>0</v>
      </c>
      <c r="AL1931">
        <v>1</v>
      </c>
      <c r="AM1931">
        <v>6.36</v>
      </c>
      <c r="AN1931">
        <v>6.41</v>
      </c>
      <c r="AO1931">
        <v>3.97</v>
      </c>
    </row>
    <row r="1932" spans="1:41" x14ac:dyDescent="0.3">
      <c r="A1932">
        <v>2</v>
      </c>
      <c r="B1932">
        <v>1.52</v>
      </c>
      <c r="C1932">
        <f t="shared" si="90"/>
        <v>1.0964463975475236</v>
      </c>
      <c r="D1932" t="s">
        <v>52</v>
      </c>
      <c r="E1932">
        <v>0</v>
      </c>
      <c r="F1932">
        <v>0</v>
      </c>
      <c r="G1932">
        <v>0</v>
      </c>
      <c r="H1932">
        <v>0</v>
      </c>
      <c r="I1932">
        <v>1</v>
      </c>
      <c r="J1932" t="s">
        <v>47</v>
      </c>
      <c r="K1932">
        <v>0</v>
      </c>
      <c r="L1932">
        <v>0</v>
      </c>
      <c r="M1932">
        <v>0</v>
      </c>
      <c r="N1932">
        <v>1</v>
      </c>
      <c r="O1932">
        <v>0</v>
      </c>
      <c r="P1932">
        <v>0</v>
      </c>
      <c r="Q1932">
        <v>0</v>
      </c>
      <c r="R1932" t="s">
        <v>49</v>
      </c>
      <c r="S1932">
        <v>0</v>
      </c>
      <c r="T1932">
        <v>0</v>
      </c>
      <c r="U1932">
        <v>0</v>
      </c>
      <c r="V1932">
        <v>0</v>
      </c>
      <c r="W1932">
        <v>0</v>
      </c>
      <c r="X1932">
        <v>1</v>
      </c>
      <c r="Y1932">
        <v>0</v>
      </c>
      <c r="Z1932">
        <v>0</v>
      </c>
      <c r="AA1932">
        <v>63.4</v>
      </c>
      <c r="AB1932">
        <v>58</v>
      </c>
      <c r="AC1932">
        <v>11986</v>
      </c>
      <c r="AD1932">
        <v>9.3914945810181312</v>
      </c>
      <c r="AE1932">
        <f t="shared" si="91"/>
        <v>11986.000000000007</v>
      </c>
      <c r="AF1932">
        <v>9.3880698100624418</v>
      </c>
      <c r="AG1932">
        <f t="shared" si="92"/>
        <v>11945.020907382041</v>
      </c>
      <c r="AH1932">
        <v>3.4247709556893824E-3</v>
      </c>
      <c r="AJ1932">
        <v>11986</v>
      </c>
      <c r="AK1932">
        <v>0</v>
      </c>
      <c r="AL1932">
        <v>1</v>
      </c>
      <c r="AM1932">
        <v>7.31</v>
      </c>
      <c r="AN1932">
        <v>7.24</v>
      </c>
      <c r="AO1932">
        <v>4.6100000000000003</v>
      </c>
    </row>
    <row r="1933" spans="1:41" x14ac:dyDescent="0.3">
      <c r="A1933">
        <v>2</v>
      </c>
      <c r="B1933">
        <v>1.0900000000000001</v>
      </c>
      <c r="C1933">
        <f t="shared" si="90"/>
        <v>1.0191311753072512</v>
      </c>
      <c r="D1933" t="s">
        <v>37</v>
      </c>
      <c r="E1933">
        <v>0</v>
      </c>
      <c r="F1933">
        <v>0</v>
      </c>
      <c r="G1933">
        <v>1</v>
      </c>
      <c r="H1933">
        <v>0</v>
      </c>
      <c r="I1933">
        <v>0</v>
      </c>
      <c r="J1933" t="s">
        <v>47</v>
      </c>
      <c r="K1933">
        <v>0</v>
      </c>
      <c r="L1933">
        <v>0</v>
      </c>
      <c r="M1933">
        <v>0</v>
      </c>
      <c r="N1933">
        <v>1</v>
      </c>
      <c r="O1933">
        <v>0</v>
      </c>
      <c r="P1933">
        <v>0</v>
      </c>
      <c r="Q1933">
        <v>0</v>
      </c>
      <c r="R1933" t="s">
        <v>49</v>
      </c>
      <c r="S1933">
        <v>0</v>
      </c>
      <c r="T1933">
        <v>0</v>
      </c>
      <c r="U1933">
        <v>0</v>
      </c>
      <c r="V1933">
        <v>0</v>
      </c>
      <c r="W1933">
        <v>0</v>
      </c>
      <c r="X1933">
        <v>1</v>
      </c>
      <c r="Y1933">
        <v>0</v>
      </c>
      <c r="Z1933">
        <v>0</v>
      </c>
      <c r="AA1933">
        <v>60.6</v>
      </c>
      <c r="AB1933">
        <v>57</v>
      </c>
      <c r="AC1933">
        <v>7227</v>
      </c>
      <c r="AD1933">
        <v>8.8855792912829816</v>
      </c>
      <c r="AE1933">
        <f t="shared" si="91"/>
        <v>7227.0000000000045</v>
      </c>
      <c r="AF1933">
        <v>8.7644549238196419</v>
      </c>
      <c r="AG1933">
        <f t="shared" si="92"/>
        <v>6402.5711049333549</v>
      </c>
      <c r="AH1933">
        <v>0.12112436746333977</v>
      </c>
      <c r="AJ1933">
        <v>7227</v>
      </c>
      <c r="AK1933">
        <v>0</v>
      </c>
      <c r="AL1933">
        <v>1</v>
      </c>
      <c r="AM1933">
        <v>6.68</v>
      </c>
      <c r="AN1933">
        <v>6.73</v>
      </c>
      <c r="AO1933">
        <v>4.0599999999999996</v>
      </c>
    </row>
    <row r="1934" spans="1:41" x14ac:dyDescent="0.3">
      <c r="A1934">
        <v>2</v>
      </c>
      <c r="B1934">
        <v>1.24</v>
      </c>
      <c r="C1934">
        <f t="shared" si="90"/>
        <v>1.0484396301753314</v>
      </c>
      <c r="D1934" t="s">
        <v>46</v>
      </c>
      <c r="E1934">
        <v>0</v>
      </c>
      <c r="F1934">
        <v>0</v>
      </c>
      <c r="G1934">
        <v>0</v>
      </c>
      <c r="H1934">
        <v>1</v>
      </c>
      <c r="I1934">
        <v>0</v>
      </c>
      <c r="J1934" t="s">
        <v>35</v>
      </c>
      <c r="K1934">
        <v>0</v>
      </c>
      <c r="L1934">
        <v>0</v>
      </c>
      <c r="M1934">
        <v>0</v>
      </c>
      <c r="N1934">
        <v>0</v>
      </c>
      <c r="O1934">
        <v>0</v>
      </c>
      <c r="P1934">
        <v>0</v>
      </c>
      <c r="Q1934">
        <v>1</v>
      </c>
      <c r="R1934" t="s">
        <v>49</v>
      </c>
      <c r="S1934">
        <v>0</v>
      </c>
      <c r="T1934">
        <v>0</v>
      </c>
      <c r="U1934">
        <v>0</v>
      </c>
      <c r="V1934">
        <v>0</v>
      </c>
      <c r="W1934">
        <v>0</v>
      </c>
      <c r="X1934">
        <v>1</v>
      </c>
      <c r="Y1934">
        <v>0</v>
      </c>
      <c r="Z1934">
        <v>0</v>
      </c>
      <c r="AA1934">
        <v>62</v>
      </c>
      <c r="AB1934">
        <v>58</v>
      </c>
      <c r="AC1934">
        <v>5128</v>
      </c>
      <c r="AD1934">
        <v>8.5424709986005052</v>
      </c>
      <c r="AE1934">
        <f t="shared" si="91"/>
        <v>5127.9999999999964</v>
      </c>
      <c r="AF1934">
        <v>8.6419675183921534</v>
      </c>
      <c r="AG1934">
        <f t="shared" si="92"/>
        <v>5664.4638044059302</v>
      </c>
      <c r="AH1934">
        <v>-9.9496519791648197E-2</v>
      </c>
      <c r="AJ1934">
        <v>5128</v>
      </c>
      <c r="AK1934">
        <v>0</v>
      </c>
      <c r="AL1934">
        <v>1</v>
      </c>
      <c r="AM1934">
        <v>6.87</v>
      </c>
      <c r="AN1934">
        <v>6.91</v>
      </c>
      <c r="AO1934">
        <v>4.2699999999999996</v>
      </c>
    </row>
    <row r="1935" spans="1:41" x14ac:dyDescent="0.3">
      <c r="A1935">
        <v>2</v>
      </c>
      <c r="B1935">
        <v>1.63</v>
      </c>
      <c r="C1935">
        <f t="shared" si="90"/>
        <v>1.1134226562407845</v>
      </c>
      <c r="D1935" t="s">
        <v>46</v>
      </c>
      <c r="E1935">
        <v>0</v>
      </c>
      <c r="F1935">
        <v>0</v>
      </c>
      <c r="G1935">
        <v>0</v>
      </c>
      <c r="H1935">
        <v>1</v>
      </c>
      <c r="I1935">
        <v>0</v>
      </c>
      <c r="J1935" t="s">
        <v>40</v>
      </c>
      <c r="K1935">
        <v>0</v>
      </c>
      <c r="L1935">
        <v>1</v>
      </c>
      <c r="M1935">
        <v>0</v>
      </c>
      <c r="N1935">
        <v>0</v>
      </c>
      <c r="O1935">
        <v>0</v>
      </c>
      <c r="P1935">
        <v>0</v>
      </c>
      <c r="Q1935">
        <v>0</v>
      </c>
      <c r="R1935" t="s">
        <v>49</v>
      </c>
      <c r="S1935">
        <v>0</v>
      </c>
      <c r="T1935">
        <v>0</v>
      </c>
      <c r="U1935">
        <v>0</v>
      </c>
      <c r="V1935">
        <v>0</v>
      </c>
      <c r="W1935">
        <v>0</v>
      </c>
      <c r="X1935">
        <v>1</v>
      </c>
      <c r="Y1935">
        <v>0</v>
      </c>
      <c r="Z1935">
        <v>0</v>
      </c>
      <c r="AA1935">
        <v>61.8</v>
      </c>
      <c r="AB1935">
        <v>58</v>
      </c>
      <c r="AC1935">
        <v>13678</v>
      </c>
      <c r="AD1935">
        <v>9.5235439816580421</v>
      </c>
      <c r="AE1935">
        <f t="shared" si="91"/>
        <v>13678.000000000009</v>
      </c>
      <c r="AF1935">
        <v>9.6638445845797083</v>
      </c>
      <c r="AG1935">
        <f t="shared" si="92"/>
        <v>15738.175251235214</v>
      </c>
      <c r="AH1935">
        <v>-0.14030060292166624</v>
      </c>
      <c r="AJ1935">
        <v>13678</v>
      </c>
      <c r="AK1935">
        <v>0</v>
      </c>
      <c r="AL1935">
        <v>1</v>
      </c>
      <c r="AM1935">
        <v>7.57</v>
      </c>
      <c r="AN1935">
        <v>7.49</v>
      </c>
      <c r="AO1935">
        <v>4.6500000000000004</v>
      </c>
    </row>
    <row r="1936" spans="1:41" x14ac:dyDescent="0.3">
      <c r="A1936">
        <v>2</v>
      </c>
      <c r="B1936">
        <v>1.5</v>
      </c>
      <c r="C1936">
        <f t="shared" si="90"/>
        <v>1.0932575062388263</v>
      </c>
      <c r="D1936" t="s">
        <v>52</v>
      </c>
      <c r="E1936">
        <v>0</v>
      </c>
      <c r="F1936">
        <v>0</v>
      </c>
      <c r="G1936">
        <v>0</v>
      </c>
      <c r="H1936">
        <v>0</v>
      </c>
      <c r="I1936">
        <v>1</v>
      </c>
      <c r="J1936" t="s">
        <v>47</v>
      </c>
      <c r="K1936">
        <v>0</v>
      </c>
      <c r="L1936">
        <v>0</v>
      </c>
      <c r="M1936">
        <v>0</v>
      </c>
      <c r="N1936">
        <v>1</v>
      </c>
      <c r="O1936">
        <v>0</v>
      </c>
      <c r="P1936">
        <v>0</v>
      </c>
      <c r="Q1936">
        <v>0</v>
      </c>
      <c r="R1936" t="s">
        <v>49</v>
      </c>
      <c r="S1936">
        <v>0</v>
      </c>
      <c r="T1936">
        <v>0</v>
      </c>
      <c r="U1936">
        <v>0</v>
      </c>
      <c r="V1936">
        <v>0</v>
      </c>
      <c r="W1936">
        <v>0</v>
      </c>
      <c r="X1936">
        <v>1</v>
      </c>
      <c r="Y1936">
        <v>0</v>
      </c>
      <c r="Z1936">
        <v>0</v>
      </c>
      <c r="AA1936">
        <v>62.5</v>
      </c>
      <c r="AB1936">
        <v>59</v>
      </c>
      <c r="AC1936">
        <v>12672</v>
      </c>
      <c r="AD1936">
        <v>9.4471501140542067</v>
      </c>
      <c r="AE1936">
        <f t="shared" si="91"/>
        <v>12671.999999999995</v>
      </c>
      <c r="AF1936">
        <v>9.4186546890546534</v>
      </c>
      <c r="AG1936">
        <f t="shared" si="92"/>
        <v>12316.002217006591</v>
      </c>
      <c r="AH1936">
        <v>2.8495424999553265E-2</v>
      </c>
      <c r="AJ1936">
        <v>12672</v>
      </c>
      <c r="AK1936">
        <v>0</v>
      </c>
      <c r="AL1936">
        <v>1</v>
      </c>
      <c r="AM1936">
        <v>7.23</v>
      </c>
      <c r="AN1936">
        <v>7.27</v>
      </c>
      <c r="AO1936">
        <v>4.53</v>
      </c>
    </row>
    <row r="1937" spans="1:41" x14ac:dyDescent="0.3">
      <c r="A1937">
        <v>2</v>
      </c>
      <c r="B1937">
        <v>1.1299999999999999</v>
      </c>
      <c r="C1937">
        <f t="shared" si="90"/>
        <v>1.027240065158562</v>
      </c>
      <c r="D1937" t="s">
        <v>46</v>
      </c>
      <c r="E1937">
        <v>0</v>
      </c>
      <c r="F1937">
        <v>0</v>
      </c>
      <c r="G1937">
        <v>0</v>
      </c>
      <c r="H1937">
        <v>1</v>
      </c>
      <c r="I1937">
        <v>0</v>
      </c>
      <c r="J1937" t="s">
        <v>51</v>
      </c>
      <c r="K1937">
        <v>1</v>
      </c>
      <c r="L1937">
        <v>0</v>
      </c>
      <c r="M1937">
        <v>0</v>
      </c>
      <c r="N1937">
        <v>0</v>
      </c>
      <c r="O1937">
        <v>0</v>
      </c>
      <c r="P1937">
        <v>0</v>
      </c>
      <c r="Q1937">
        <v>0</v>
      </c>
      <c r="R1937" t="s">
        <v>45</v>
      </c>
      <c r="S1937">
        <v>0</v>
      </c>
      <c r="T1937">
        <v>0</v>
      </c>
      <c r="U1937">
        <v>0</v>
      </c>
      <c r="V1937">
        <v>1</v>
      </c>
      <c r="W1937">
        <v>0</v>
      </c>
      <c r="X1937">
        <v>0</v>
      </c>
      <c r="Y1937">
        <v>0</v>
      </c>
      <c r="Z1937">
        <v>0</v>
      </c>
      <c r="AA1937">
        <v>62</v>
      </c>
      <c r="AB1937">
        <v>58</v>
      </c>
      <c r="AC1937">
        <v>5280</v>
      </c>
      <c r="AD1937">
        <v>8.5716813767003064</v>
      </c>
      <c r="AE1937">
        <f t="shared" si="91"/>
        <v>5279.9999999999964</v>
      </c>
      <c r="AF1937">
        <v>8.658174838013645</v>
      </c>
      <c r="AG1937">
        <f t="shared" si="92"/>
        <v>5757.0175780927539</v>
      </c>
      <c r="AH1937">
        <v>-8.6493461313338571E-2</v>
      </c>
      <c r="AJ1937">
        <v>5280</v>
      </c>
      <c r="AK1937">
        <v>0</v>
      </c>
      <c r="AL1937">
        <v>1</v>
      </c>
      <c r="AM1937">
        <v>6.64</v>
      </c>
      <c r="AN1937">
        <v>6.68</v>
      </c>
      <c r="AO1937">
        <v>4.13</v>
      </c>
    </row>
    <row r="1938" spans="1:41" x14ac:dyDescent="0.3">
      <c r="A1938">
        <v>2</v>
      </c>
      <c r="B1938">
        <v>1.01</v>
      </c>
      <c r="C1938">
        <f t="shared" si="90"/>
        <v>1.0021904733436682</v>
      </c>
      <c r="D1938" t="s">
        <v>34</v>
      </c>
      <c r="E1938">
        <v>0</v>
      </c>
      <c r="F1938">
        <v>1</v>
      </c>
      <c r="G1938">
        <v>0</v>
      </c>
      <c r="H1938">
        <v>0</v>
      </c>
      <c r="I1938">
        <v>0</v>
      </c>
      <c r="J1938" t="s">
        <v>38</v>
      </c>
      <c r="K1938">
        <v>0</v>
      </c>
      <c r="L1938">
        <v>0</v>
      </c>
      <c r="M1938">
        <v>0</v>
      </c>
      <c r="N1938">
        <v>0</v>
      </c>
      <c r="O1938">
        <v>1</v>
      </c>
      <c r="P1938">
        <v>0</v>
      </c>
      <c r="Q1938">
        <v>0</v>
      </c>
      <c r="R1938" t="s">
        <v>49</v>
      </c>
      <c r="S1938">
        <v>0</v>
      </c>
      <c r="T1938">
        <v>0</v>
      </c>
      <c r="U1938">
        <v>0</v>
      </c>
      <c r="V1938">
        <v>0</v>
      </c>
      <c r="W1938">
        <v>0</v>
      </c>
      <c r="X1938">
        <v>1</v>
      </c>
      <c r="Y1938">
        <v>0</v>
      </c>
      <c r="Z1938">
        <v>0</v>
      </c>
      <c r="AA1938">
        <v>64.3</v>
      </c>
      <c r="AB1938">
        <v>58</v>
      </c>
      <c r="AC1938">
        <v>4489</v>
      </c>
      <c r="AD1938">
        <v>8.4093852387819314</v>
      </c>
      <c r="AE1938">
        <f t="shared" si="91"/>
        <v>4488.9999999999973</v>
      </c>
      <c r="AF1938">
        <v>8.4917098575217889</v>
      </c>
      <c r="AG1938">
        <f t="shared" si="92"/>
        <v>4874.1931279689325</v>
      </c>
      <c r="AH1938">
        <v>-8.2324618739857414E-2</v>
      </c>
      <c r="AJ1938">
        <v>4489</v>
      </c>
      <c r="AK1938">
        <v>0</v>
      </c>
      <c r="AL1938">
        <v>1</v>
      </c>
      <c r="AM1938">
        <v>6.27</v>
      </c>
      <c r="AN1938">
        <v>6.2</v>
      </c>
      <c r="AO1938">
        <v>4.01</v>
      </c>
    </row>
    <row r="1939" spans="1:41" x14ac:dyDescent="0.3">
      <c r="A1939">
        <v>2</v>
      </c>
      <c r="B1939">
        <v>1.77</v>
      </c>
      <c r="C1939">
        <f t="shared" si="90"/>
        <v>1.1337813824608589</v>
      </c>
      <c r="D1939" t="s">
        <v>34</v>
      </c>
      <c r="E1939">
        <v>0</v>
      </c>
      <c r="F1939">
        <v>1</v>
      </c>
      <c r="G1939">
        <v>0</v>
      </c>
      <c r="H1939">
        <v>0</v>
      </c>
      <c r="I1939">
        <v>0</v>
      </c>
      <c r="J1939" t="s">
        <v>35</v>
      </c>
      <c r="K1939">
        <v>0</v>
      </c>
      <c r="L1939">
        <v>0</v>
      </c>
      <c r="M1939">
        <v>0</v>
      </c>
      <c r="N1939">
        <v>0</v>
      </c>
      <c r="O1939">
        <v>0</v>
      </c>
      <c r="P1939">
        <v>0</v>
      </c>
      <c r="Q1939">
        <v>1</v>
      </c>
      <c r="R1939" t="s">
        <v>45</v>
      </c>
      <c r="S1939">
        <v>0</v>
      </c>
      <c r="T1939">
        <v>0</v>
      </c>
      <c r="U1939">
        <v>0</v>
      </c>
      <c r="V1939">
        <v>1</v>
      </c>
      <c r="W1939">
        <v>0</v>
      </c>
      <c r="X1939">
        <v>0</v>
      </c>
      <c r="Y1939">
        <v>0</v>
      </c>
      <c r="Z1939">
        <v>0</v>
      </c>
      <c r="AA1939">
        <v>63.4</v>
      </c>
      <c r="AB1939">
        <v>60</v>
      </c>
      <c r="AC1939">
        <v>8109</v>
      </c>
      <c r="AD1939">
        <v>9.0007298349445577</v>
      </c>
      <c r="AE1939">
        <f t="shared" si="91"/>
        <v>8109.0000000000036</v>
      </c>
      <c r="AF1939">
        <v>9.0108327268147868</v>
      </c>
      <c r="AG1939">
        <f t="shared" si="92"/>
        <v>8191.3395837766866</v>
      </c>
      <c r="AH1939">
        <v>-1.0102891870229058E-2</v>
      </c>
      <c r="AJ1939">
        <v>8109</v>
      </c>
      <c r="AK1939">
        <v>0</v>
      </c>
      <c r="AL1939">
        <v>1</v>
      </c>
      <c r="AM1939">
        <v>7.61</v>
      </c>
      <c r="AN1939">
        <v>7.65</v>
      </c>
      <c r="AO1939">
        <v>4.84</v>
      </c>
    </row>
    <row r="1940" spans="1:41" x14ac:dyDescent="0.3">
      <c r="A1940">
        <v>2</v>
      </c>
      <c r="B1940">
        <v>1.1200000000000001</v>
      </c>
      <c r="C1940">
        <f t="shared" si="90"/>
        <v>1.0252341011706301</v>
      </c>
      <c r="D1940" t="s">
        <v>52</v>
      </c>
      <c r="E1940">
        <v>0</v>
      </c>
      <c r="F1940">
        <v>0</v>
      </c>
      <c r="G1940">
        <v>0</v>
      </c>
      <c r="H1940">
        <v>0</v>
      </c>
      <c r="I1940">
        <v>1</v>
      </c>
      <c r="J1940" t="s">
        <v>47</v>
      </c>
      <c r="K1940">
        <v>0</v>
      </c>
      <c r="L1940">
        <v>0</v>
      </c>
      <c r="M1940">
        <v>0</v>
      </c>
      <c r="N1940">
        <v>1</v>
      </c>
      <c r="O1940">
        <v>0</v>
      </c>
      <c r="P1940">
        <v>0</v>
      </c>
      <c r="Q1940">
        <v>0</v>
      </c>
      <c r="R1940" t="s">
        <v>45</v>
      </c>
      <c r="S1940">
        <v>0</v>
      </c>
      <c r="T1940">
        <v>0</v>
      </c>
      <c r="U1940">
        <v>0</v>
      </c>
      <c r="V1940">
        <v>1</v>
      </c>
      <c r="W1940">
        <v>0</v>
      </c>
      <c r="X1940">
        <v>0</v>
      </c>
      <c r="Y1940">
        <v>0</v>
      </c>
      <c r="Z1940">
        <v>0</v>
      </c>
      <c r="AA1940">
        <v>61.2</v>
      </c>
      <c r="AB1940">
        <v>58</v>
      </c>
      <c r="AC1940">
        <v>5504</v>
      </c>
      <c r="AD1940">
        <v>8.6132303796131797</v>
      </c>
      <c r="AE1940">
        <f t="shared" si="91"/>
        <v>5504.0000000000009</v>
      </c>
      <c r="AF1940">
        <v>8.4781589794482368</v>
      </c>
      <c r="AG1940">
        <f t="shared" si="92"/>
        <v>4808.5890316235964</v>
      </c>
      <c r="AH1940">
        <v>0.1350714001649429</v>
      </c>
      <c r="AJ1940">
        <v>5504</v>
      </c>
      <c r="AK1940">
        <v>0</v>
      </c>
      <c r="AL1940">
        <v>1</v>
      </c>
      <c r="AM1940">
        <v>6.65</v>
      </c>
      <c r="AN1940">
        <v>6.69</v>
      </c>
      <c r="AO1940">
        <v>4.08</v>
      </c>
    </row>
    <row r="1941" spans="1:41" x14ac:dyDescent="0.3">
      <c r="A1941">
        <v>2</v>
      </c>
      <c r="B1941">
        <v>1.1100000000000001</v>
      </c>
      <c r="C1941">
        <f t="shared" si="90"/>
        <v>1.023214116253905</v>
      </c>
      <c r="D1941" t="s">
        <v>52</v>
      </c>
      <c r="E1941">
        <v>0</v>
      </c>
      <c r="F1941">
        <v>0</v>
      </c>
      <c r="G1941">
        <v>0</v>
      </c>
      <c r="H1941">
        <v>0</v>
      </c>
      <c r="I1941">
        <v>1</v>
      </c>
      <c r="J1941" t="s">
        <v>35</v>
      </c>
      <c r="K1941">
        <v>0</v>
      </c>
      <c r="L1941">
        <v>0</v>
      </c>
      <c r="M1941">
        <v>0</v>
      </c>
      <c r="N1941">
        <v>0</v>
      </c>
      <c r="O1941">
        <v>0</v>
      </c>
      <c r="P1941">
        <v>0</v>
      </c>
      <c r="Q1941">
        <v>1</v>
      </c>
      <c r="R1941" t="s">
        <v>49</v>
      </c>
      <c r="S1941">
        <v>0</v>
      </c>
      <c r="T1941">
        <v>0</v>
      </c>
      <c r="U1941">
        <v>0</v>
      </c>
      <c r="V1941">
        <v>0</v>
      </c>
      <c r="W1941">
        <v>0</v>
      </c>
      <c r="X1941">
        <v>1</v>
      </c>
      <c r="Y1941">
        <v>0</v>
      </c>
      <c r="Z1941">
        <v>0</v>
      </c>
      <c r="AA1941">
        <v>63.2</v>
      </c>
      <c r="AB1941">
        <v>59</v>
      </c>
      <c r="AC1941">
        <v>3730</v>
      </c>
      <c r="AD1941">
        <v>8.2241635126378618</v>
      </c>
      <c r="AE1941">
        <f t="shared" si="91"/>
        <v>3730.0000000000023</v>
      </c>
      <c r="AF1941">
        <v>8.4292075406791884</v>
      </c>
      <c r="AG1941">
        <f t="shared" si="92"/>
        <v>4578.8700865561232</v>
      </c>
      <c r="AH1941">
        <v>-0.2050440280413266</v>
      </c>
      <c r="AJ1941">
        <v>3730</v>
      </c>
      <c r="AK1941">
        <v>0</v>
      </c>
      <c r="AL1941">
        <v>1</v>
      </c>
      <c r="AM1941">
        <v>6.55</v>
      </c>
      <c r="AN1941">
        <v>6.46</v>
      </c>
      <c r="AO1941">
        <v>4.1100000000000003</v>
      </c>
    </row>
    <row r="1942" spans="1:41" x14ac:dyDescent="0.3">
      <c r="A1942">
        <v>2</v>
      </c>
      <c r="B1942">
        <v>1.1200000000000001</v>
      </c>
      <c r="C1942">
        <f t="shared" si="90"/>
        <v>1.0252341011706301</v>
      </c>
      <c r="D1942" t="s">
        <v>52</v>
      </c>
      <c r="E1942">
        <v>0</v>
      </c>
      <c r="F1942">
        <v>0</v>
      </c>
      <c r="G1942">
        <v>0</v>
      </c>
      <c r="H1942">
        <v>0</v>
      </c>
      <c r="I1942">
        <v>1</v>
      </c>
      <c r="J1942" t="s">
        <v>47</v>
      </c>
      <c r="K1942">
        <v>0</v>
      </c>
      <c r="L1942">
        <v>0</v>
      </c>
      <c r="M1942">
        <v>0</v>
      </c>
      <c r="N1942">
        <v>1</v>
      </c>
      <c r="O1942">
        <v>0</v>
      </c>
      <c r="P1942">
        <v>0</v>
      </c>
      <c r="Q1942">
        <v>0</v>
      </c>
      <c r="R1942" t="s">
        <v>43</v>
      </c>
      <c r="S1942">
        <v>0</v>
      </c>
      <c r="T1942">
        <v>0</v>
      </c>
      <c r="U1942">
        <v>0</v>
      </c>
      <c r="V1942">
        <v>0</v>
      </c>
      <c r="W1942">
        <v>0</v>
      </c>
      <c r="X1942">
        <v>0</v>
      </c>
      <c r="Y1942">
        <v>1</v>
      </c>
      <c r="Z1942">
        <v>0</v>
      </c>
      <c r="AA1942">
        <v>60.9</v>
      </c>
      <c r="AB1942">
        <v>57</v>
      </c>
      <c r="AC1942">
        <v>8408</v>
      </c>
      <c r="AD1942">
        <v>9.0369389125567867</v>
      </c>
      <c r="AE1942">
        <f t="shared" si="91"/>
        <v>8407.9999999999964</v>
      </c>
      <c r="AF1942">
        <v>9.0734405218467611</v>
      </c>
      <c r="AG1942">
        <f t="shared" si="92"/>
        <v>8720.5755821047987</v>
      </c>
      <c r="AH1942">
        <v>-3.6501609289974368E-2</v>
      </c>
      <c r="AJ1942">
        <v>8408</v>
      </c>
      <c r="AK1942">
        <v>0</v>
      </c>
      <c r="AL1942">
        <v>1</v>
      </c>
      <c r="AM1942">
        <v>6.67</v>
      </c>
      <c r="AN1942">
        <v>6.72</v>
      </c>
      <c r="AO1942">
        <v>4.08</v>
      </c>
    </row>
    <row r="1943" spans="1:41" x14ac:dyDescent="0.3">
      <c r="A1943">
        <v>2</v>
      </c>
      <c r="B1943">
        <v>1.01</v>
      </c>
      <c r="C1943">
        <f t="shared" si="90"/>
        <v>1.0021904733436682</v>
      </c>
      <c r="D1943" t="s">
        <v>34</v>
      </c>
      <c r="E1943">
        <v>0</v>
      </c>
      <c r="F1943">
        <v>1</v>
      </c>
      <c r="G1943">
        <v>0</v>
      </c>
      <c r="H1943">
        <v>0</v>
      </c>
      <c r="I1943">
        <v>0</v>
      </c>
      <c r="J1943" t="s">
        <v>40</v>
      </c>
      <c r="K1943">
        <v>0</v>
      </c>
      <c r="L1943">
        <v>1</v>
      </c>
      <c r="M1943">
        <v>0</v>
      </c>
      <c r="N1943">
        <v>0</v>
      </c>
      <c r="O1943">
        <v>0</v>
      </c>
      <c r="P1943">
        <v>0</v>
      </c>
      <c r="Q1943">
        <v>0</v>
      </c>
      <c r="R1943" t="s">
        <v>49</v>
      </c>
      <c r="S1943">
        <v>0</v>
      </c>
      <c r="T1943">
        <v>0</v>
      </c>
      <c r="U1943">
        <v>0</v>
      </c>
      <c r="V1943">
        <v>0</v>
      </c>
      <c r="W1943">
        <v>0</v>
      </c>
      <c r="X1943">
        <v>1</v>
      </c>
      <c r="Y1943">
        <v>0</v>
      </c>
      <c r="Z1943">
        <v>0</v>
      </c>
      <c r="AA1943">
        <v>63.3</v>
      </c>
      <c r="AB1943">
        <v>60</v>
      </c>
      <c r="AC1943">
        <v>6399</v>
      </c>
      <c r="AD1943">
        <v>8.7638970071394606</v>
      </c>
      <c r="AE1943">
        <f t="shared" si="91"/>
        <v>6399.0000000000027</v>
      </c>
      <c r="AF1943">
        <v>8.6959007456164414</v>
      </c>
      <c r="AG1943">
        <f t="shared" si="92"/>
        <v>5978.3551203218149</v>
      </c>
      <c r="AH1943">
        <v>6.7996261523019186E-2</v>
      </c>
      <c r="AJ1943">
        <v>6399</v>
      </c>
      <c r="AK1943">
        <v>0</v>
      </c>
      <c r="AL1943">
        <v>1</v>
      </c>
      <c r="AM1943">
        <v>6.3</v>
      </c>
      <c r="AN1943">
        <v>6.33</v>
      </c>
      <c r="AO1943">
        <v>4</v>
      </c>
    </row>
    <row r="1944" spans="1:41" x14ac:dyDescent="0.3">
      <c r="A1944">
        <v>2</v>
      </c>
      <c r="B1944">
        <v>1.5</v>
      </c>
      <c r="C1944">
        <f t="shared" si="90"/>
        <v>1.0932575062388263</v>
      </c>
      <c r="D1944" t="s">
        <v>34</v>
      </c>
      <c r="E1944">
        <v>0</v>
      </c>
      <c r="F1944">
        <v>1</v>
      </c>
      <c r="G1944">
        <v>0</v>
      </c>
      <c r="H1944">
        <v>0</v>
      </c>
      <c r="I1944">
        <v>0</v>
      </c>
      <c r="J1944" t="s">
        <v>38</v>
      </c>
      <c r="K1944">
        <v>0</v>
      </c>
      <c r="L1944">
        <v>0</v>
      </c>
      <c r="M1944">
        <v>0</v>
      </c>
      <c r="N1944">
        <v>0</v>
      </c>
      <c r="O1944">
        <v>1</v>
      </c>
      <c r="P1944">
        <v>0</v>
      </c>
      <c r="Q1944">
        <v>0</v>
      </c>
      <c r="R1944" t="s">
        <v>45</v>
      </c>
      <c r="S1944">
        <v>0</v>
      </c>
      <c r="T1944">
        <v>0</v>
      </c>
      <c r="U1944">
        <v>0</v>
      </c>
      <c r="V1944">
        <v>1</v>
      </c>
      <c r="W1944">
        <v>0</v>
      </c>
      <c r="X1944">
        <v>0</v>
      </c>
      <c r="Y1944">
        <v>0</v>
      </c>
      <c r="Z1944">
        <v>0</v>
      </c>
      <c r="AA1944">
        <v>63.4</v>
      </c>
      <c r="AB1944">
        <v>59</v>
      </c>
      <c r="AC1944">
        <v>7897</v>
      </c>
      <c r="AD1944">
        <v>8.9742382194975807</v>
      </c>
      <c r="AE1944">
        <f t="shared" si="91"/>
        <v>7896.9999999999982</v>
      </c>
      <c r="AF1944">
        <v>8.9426983149770791</v>
      </c>
      <c r="AG1944">
        <f t="shared" si="92"/>
        <v>7651.8162349650129</v>
      </c>
      <c r="AH1944">
        <v>3.1539904520501594E-2</v>
      </c>
      <c r="AJ1944">
        <v>7897</v>
      </c>
      <c r="AK1944">
        <v>0</v>
      </c>
      <c r="AL1944">
        <v>1</v>
      </c>
      <c r="AM1944">
        <v>7.2</v>
      </c>
      <c r="AN1944">
        <v>7.25</v>
      </c>
      <c r="AO1944">
        <v>4.58</v>
      </c>
    </row>
    <row r="1945" spans="1:41" x14ac:dyDescent="0.3">
      <c r="A1945">
        <v>2</v>
      </c>
      <c r="B1945">
        <v>1.19</v>
      </c>
      <c r="C1945">
        <f t="shared" si="90"/>
        <v>1.0389933713251536</v>
      </c>
      <c r="D1945" t="s">
        <v>52</v>
      </c>
      <c r="E1945">
        <v>0</v>
      </c>
      <c r="F1945">
        <v>0</v>
      </c>
      <c r="G1945">
        <v>0</v>
      </c>
      <c r="H1945">
        <v>0</v>
      </c>
      <c r="I1945">
        <v>1</v>
      </c>
      <c r="J1945" t="s">
        <v>35</v>
      </c>
      <c r="K1945">
        <v>0</v>
      </c>
      <c r="L1945">
        <v>0</v>
      </c>
      <c r="M1945">
        <v>0</v>
      </c>
      <c r="N1945">
        <v>0</v>
      </c>
      <c r="O1945">
        <v>0</v>
      </c>
      <c r="P1945">
        <v>0</v>
      </c>
      <c r="Q1945">
        <v>1</v>
      </c>
      <c r="R1945" t="s">
        <v>36</v>
      </c>
      <c r="S1945">
        <v>0</v>
      </c>
      <c r="T1945">
        <v>0</v>
      </c>
      <c r="U1945">
        <v>1</v>
      </c>
      <c r="V1945">
        <v>0</v>
      </c>
      <c r="W1945">
        <v>0</v>
      </c>
      <c r="X1945">
        <v>0</v>
      </c>
      <c r="Y1945">
        <v>0</v>
      </c>
      <c r="Z1945">
        <v>0</v>
      </c>
      <c r="AA1945">
        <v>60</v>
      </c>
      <c r="AB1945">
        <v>57</v>
      </c>
      <c r="AC1945">
        <v>5390</v>
      </c>
      <c r="AD1945">
        <v>8.5923006639030426</v>
      </c>
      <c r="AE1945">
        <f t="shared" si="91"/>
        <v>5389.9999999999991</v>
      </c>
      <c r="AF1945">
        <v>8.3626556164824351</v>
      </c>
      <c r="AG1945">
        <f t="shared" si="92"/>
        <v>4284.0564845473555</v>
      </c>
      <c r="AH1945">
        <v>0.22964504742060754</v>
      </c>
      <c r="AJ1945">
        <v>5390</v>
      </c>
      <c r="AK1945">
        <v>0</v>
      </c>
      <c r="AL1945">
        <v>1</v>
      </c>
      <c r="AM1945">
        <v>6.93</v>
      </c>
      <c r="AN1945">
        <v>6.89</v>
      </c>
      <c r="AO1945">
        <v>4.1500000000000004</v>
      </c>
    </row>
    <row r="1946" spans="1:41" x14ac:dyDescent="0.3">
      <c r="A1946">
        <v>2</v>
      </c>
      <c r="B1946">
        <v>1.23</v>
      </c>
      <c r="C1946">
        <f t="shared" si="90"/>
        <v>1.0465744642047201</v>
      </c>
      <c r="D1946" t="s">
        <v>37</v>
      </c>
      <c r="E1946">
        <v>0</v>
      </c>
      <c r="F1946">
        <v>0</v>
      </c>
      <c r="G1946">
        <v>1</v>
      </c>
      <c r="H1946">
        <v>0</v>
      </c>
      <c r="I1946">
        <v>0</v>
      </c>
      <c r="J1946" t="s">
        <v>48</v>
      </c>
      <c r="K1946">
        <v>0</v>
      </c>
      <c r="L1946">
        <v>0</v>
      </c>
      <c r="M1946">
        <v>1</v>
      </c>
      <c r="N1946">
        <v>0</v>
      </c>
      <c r="O1946">
        <v>0</v>
      </c>
      <c r="P1946">
        <v>0</v>
      </c>
      <c r="Q1946">
        <v>0</v>
      </c>
      <c r="R1946" t="s">
        <v>41</v>
      </c>
      <c r="S1946">
        <v>0</v>
      </c>
      <c r="T1946">
        <v>0</v>
      </c>
      <c r="U1946">
        <v>0</v>
      </c>
      <c r="V1946">
        <v>0</v>
      </c>
      <c r="W1946">
        <v>1</v>
      </c>
      <c r="X1946">
        <v>0</v>
      </c>
      <c r="Y1946">
        <v>0</v>
      </c>
      <c r="Z1946">
        <v>0</v>
      </c>
      <c r="AA1946">
        <v>62.5</v>
      </c>
      <c r="AB1946">
        <v>54</v>
      </c>
      <c r="AC1946">
        <v>9660</v>
      </c>
      <c r="AD1946">
        <v>9.1757489272065644</v>
      </c>
      <c r="AE1946">
        <f t="shared" si="91"/>
        <v>9660.0000000000073</v>
      </c>
      <c r="AF1946">
        <v>9.1689657432810492</v>
      </c>
      <c r="AG1946">
        <f t="shared" si="92"/>
        <v>9594.6961775929121</v>
      </c>
      <c r="AH1946">
        <v>6.783183925515246E-3</v>
      </c>
      <c r="AJ1946">
        <v>9660</v>
      </c>
      <c r="AK1946">
        <v>0</v>
      </c>
      <c r="AL1946">
        <v>1</v>
      </c>
      <c r="AM1946">
        <v>6.82</v>
      </c>
      <c r="AN1946">
        <v>6.85</v>
      </c>
      <c r="AO1946">
        <v>4.2699999999999996</v>
      </c>
    </row>
    <row r="1947" spans="1:41" x14ac:dyDescent="0.3">
      <c r="A1947">
        <v>2</v>
      </c>
      <c r="B1947">
        <v>1.18</v>
      </c>
      <c r="C1947">
        <f t="shared" si="90"/>
        <v>1.0370670916877107</v>
      </c>
      <c r="D1947" t="s">
        <v>46</v>
      </c>
      <c r="E1947">
        <v>0</v>
      </c>
      <c r="F1947">
        <v>0</v>
      </c>
      <c r="G1947">
        <v>0</v>
      </c>
      <c r="H1947">
        <v>1</v>
      </c>
      <c r="I1947">
        <v>0</v>
      </c>
      <c r="J1947" t="s">
        <v>47</v>
      </c>
      <c r="K1947">
        <v>0</v>
      </c>
      <c r="L1947">
        <v>0</v>
      </c>
      <c r="M1947">
        <v>0</v>
      </c>
      <c r="N1947">
        <v>1</v>
      </c>
      <c r="O1947">
        <v>0</v>
      </c>
      <c r="P1947">
        <v>0</v>
      </c>
      <c r="Q1947">
        <v>0</v>
      </c>
      <c r="R1947" t="s">
        <v>39</v>
      </c>
      <c r="S1947">
        <v>0</v>
      </c>
      <c r="T1947">
        <v>0</v>
      </c>
      <c r="U1947">
        <v>0</v>
      </c>
      <c r="V1947">
        <v>0</v>
      </c>
      <c r="W1947">
        <v>0</v>
      </c>
      <c r="X1947">
        <v>0</v>
      </c>
      <c r="Y1947">
        <v>0</v>
      </c>
      <c r="Z1947">
        <v>1</v>
      </c>
      <c r="AA1947">
        <v>61.6</v>
      </c>
      <c r="AB1947">
        <v>58</v>
      </c>
      <c r="AC1947">
        <v>9137</v>
      </c>
      <c r="AD1947">
        <v>9.1200873829986211</v>
      </c>
      <c r="AE1947">
        <f t="shared" si="91"/>
        <v>9137.0000000000055</v>
      </c>
      <c r="AF1947">
        <v>9.126604222147801</v>
      </c>
      <c r="AG1947">
        <f t="shared" si="92"/>
        <v>9196.7388019663449</v>
      </c>
      <c r="AH1947">
        <v>-6.5168391491798872E-3</v>
      </c>
      <c r="AJ1947">
        <v>9137</v>
      </c>
      <c r="AK1947">
        <v>0</v>
      </c>
      <c r="AL1947">
        <v>1</v>
      </c>
      <c r="AM1947">
        <v>6.77</v>
      </c>
      <c r="AN1947">
        <v>6.8</v>
      </c>
      <c r="AO1947">
        <v>4.18</v>
      </c>
    </row>
    <row r="1948" spans="1:41" x14ac:dyDescent="0.3">
      <c r="A1948">
        <v>2</v>
      </c>
      <c r="B1948">
        <v>1.1100000000000001</v>
      </c>
      <c r="C1948">
        <f t="shared" si="90"/>
        <v>1.023214116253905</v>
      </c>
      <c r="D1948" t="s">
        <v>37</v>
      </c>
      <c r="E1948">
        <v>0</v>
      </c>
      <c r="F1948">
        <v>0</v>
      </c>
      <c r="G1948">
        <v>1</v>
      </c>
      <c r="H1948">
        <v>0</v>
      </c>
      <c r="I1948">
        <v>0</v>
      </c>
      <c r="J1948" t="s">
        <v>38</v>
      </c>
      <c r="K1948">
        <v>0</v>
      </c>
      <c r="L1948">
        <v>0</v>
      </c>
      <c r="M1948">
        <v>0</v>
      </c>
      <c r="N1948">
        <v>0</v>
      </c>
      <c r="O1948">
        <v>1</v>
      </c>
      <c r="P1948">
        <v>0</v>
      </c>
      <c r="Q1948">
        <v>0</v>
      </c>
      <c r="R1948" t="s">
        <v>45</v>
      </c>
      <c r="S1948">
        <v>0</v>
      </c>
      <c r="T1948">
        <v>0</v>
      </c>
      <c r="U1948">
        <v>0</v>
      </c>
      <c r="V1948">
        <v>1</v>
      </c>
      <c r="W1948">
        <v>0</v>
      </c>
      <c r="X1948">
        <v>0</v>
      </c>
      <c r="Y1948">
        <v>0</v>
      </c>
      <c r="Z1948">
        <v>0</v>
      </c>
      <c r="AA1948">
        <v>61.3</v>
      </c>
      <c r="AB1948">
        <v>60</v>
      </c>
      <c r="AC1948">
        <v>4520</v>
      </c>
      <c r="AD1948">
        <v>8.4162672728262766</v>
      </c>
      <c r="AE1948">
        <f t="shared" si="91"/>
        <v>4519.9999999999991</v>
      </c>
      <c r="AF1948">
        <v>8.39191922292515</v>
      </c>
      <c r="AG1948">
        <f t="shared" si="92"/>
        <v>4411.2757967816542</v>
      </c>
      <c r="AH1948">
        <v>2.4348049901126601E-2</v>
      </c>
      <c r="AJ1948">
        <v>4520</v>
      </c>
      <c r="AK1948">
        <v>0</v>
      </c>
      <c r="AL1948">
        <v>1</v>
      </c>
      <c r="AM1948">
        <v>6.68</v>
      </c>
      <c r="AN1948">
        <v>6.66</v>
      </c>
      <c r="AO1948">
        <v>4.09</v>
      </c>
    </row>
    <row r="1949" spans="1:41" x14ac:dyDescent="0.3">
      <c r="A1949">
        <v>2</v>
      </c>
      <c r="B1949">
        <v>1.02</v>
      </c>
      <c r="C1949">
        <f t="shared" si="90"/>
        <v>1.0043640927805335</v>
      </c>
      <c r="D1949" t="s">
        <v>52</v>
      </c>
      <c r="E1949">
        <v>0</v>
      </c>
      <c r="F1949">
        <v>0</v>
      </c>
      <c r="G1949">
        <v>0</v>
      </c>
      <c r="H1949">
        <v>0</v>
      </c>
      <c r="I1949">
        <v>1</v>
      </c>
      <c r="J1949" t="s">
        <v>44</v>
      </c>
      <c r="K1949">
        <v>0</v>
      </c>
      <c r="L1949">
        <v>0</v>
      </c>
      <c r="M1949">
        <v>0</v>
      </c>
      <c r="N1949">
        <v>0</v>
      </c>
      <c r="O1949">
        <v>0</v>
      </c>
      <c r="P1949">
        <v>1</v>
      </c>
      <c r="Q1949">
        <v>0</v>
      </c>
      <c r="R1949" t="s">
        <v>41</v>
      </c>
      <c r="S1949">
        <v>0</v>
      </c>
      <c r="T1949">
        <v>0</v>
      </c>
      <c r="U1949">
        <v>0</v>
      </c>
      <c r="V1949">
        <v>0</v>
      </c>
      <c r="W1949">
        <v>1</v>
      </c>
      <c r="X1949">
        <v>0</v>
      </c>
      <c r="Y1949">
        <v>0</v>
      </c>
      <c r="Z1949">
        <v>0</v>
      </c>
      <c r="AA1949">
        <v>62.2</v>
      </c>
      <c r="AB1949">
        <v>60</v>
      </c>
      <c r="AC1949">
        <v>5302</v>
      </c>
      <c r="AD1949">
        <v>8.5758393868489708</v>
      </c>
      <c r="AE1949">
        <f t="shared" si="91"/>
        <v>5302</v>
      </c>
      <c r="AF1949">
        <v>8.4641718005621396</v>
      </c>
      <c r="AG1949">
        <f t="shared" si="92"/>
        <v>4741.7986302039735</v>
      </c>
      <c r="AH1949">
        <v>0.11166758628683127</v>
      </c>
      <c r="AJ1949">
        <v>5302</v>
      </c>
      <c r="AK1949">
        <v>0</v>
      </c>
      <c r="AL1949">
        <v>1</v>
      </c>
      <c r="AM1949">
        <v>6.4</v>
      </c>
      <c r="AN1949">
        <v>6.43</v>
      </c>
      <c r="AO1949">
        <v>3.99</v>
      </c>
    </row>
    <row r="1950" spans="1:41" x14ac:dyDescent="0.3">
      <c r="A1950">
        <v>2</v>
      </c>
      <c r="B1950">
        <v>1.07</v>
      </c>
      <c r="C1950">
        <f t="shared" si="90"/>
        <v>1.0149893672259187</v>
      </c>
      <c r="D1950" t="s">
        <v>46</v>
      </c>
      <c r="E1950">
        <v>0</v>
      </c>
      <c r="F1950">
        <v>0</v>
      </c>
      <c r="G1950">
        <v>0</v>
      </c>
      <c r="H1950">
        <v>1</v>
      </c>
      <c r="I1950">
        <v>0</v>
      </c>
      <c r="J1950" t="s">
        <v>38</v>
      </c>
      <c r="K1950">
        <v>0</v>
      </c>
      <c r="L1950">
        <v>0</v>
      </c>
      <c r="M1950">
        <v>0</v>
      </c>
      <c r="N1950">
        <v>0</v>
      </c>
      <c r="O1950">
        <v>1</v>
      </c>
      <c r="P1950">
        <v>0</v>
      </c>
      <c r="Q1950">
        <v>0</v>
      </c>
      <c r="R1950" t="s">
        <v>45</v>
      </c>
      <c r="S1950">
        <v>0</v>
      </c>
      <c r="T1950">
        <v>0</v>
      </c>
      <c r="U1950">
        <v>0</v>
      </c>
      <c r="V1950">
        <v>1</v>
      </c>
      <c r="W1950">
        <v>0</v>
      </c>
      <c r="X1950">
        <v>0</v>
      </c>
      <c r="Y1950">
        <v>0</v>
      </c>
      <c r="Z1950">
        <v>0</v>
      </c>
      <c r="AA1950">
        <v>60</v>
      </c>
      <c r="AB1950">
        <v>59</v>
      </c>
      <c r="AC1950">
        <v>3775</v>
      </c>
      <c r="AD1950">
        <v>8.2361556616831244</v>
      </c>
      <c r="AE1950">
        <f t="shared" si="91"/>
        <v>3774.9999999999973</v>
      </c>
      <c r="AF1950">
        <v>8.3265201841646341</v>
      </c>
      <c r="AG1950">
        <f t="shared" si="92"/>
        <v>4132.0138584417737</v>
      </c>
      <c r="AH1950">
        <v>-9.0364522481509724E-2</v>
      </c>
      <c r="AJ1950">
        <v>3775</v>
      </c>
      <c r="AK1950">
        <v>0</v>
      </c>
      <c r="AL1950">
        <v>1</v>
      </c>
      <c r="AM1950">
        <v>6.6</v>
      </c>
      <c r="AN1950">
        <v>6.56</v>
      </c>
      <c r="AO1950">
        <v>3.95</v>
      </c>
    </row>
    <row r="1951" spans="1:41" x14ac:dyDescent="0.3">
      <c r="A1951">
        <v>2</v>
      </c>
      <c r="B1951">
        <v>1.05</v>
      </c>
      <c r="C1951">
        <f t="shared" si="90"/>
        <v>1.010786718750355</v>
      </c>
      <c r="D1951" t="s">
        <v>52</v>
      </c>
      <c r="E1951">
        <v>0</v>
      </c>
      <c r="F1951">
        <v>0</v>
      </c>
      <c r="G1951">
        <v>0</v>
      </c>
      <c r="H1951">
        <v>0</v>
      </c>
      <c r="I1951">
        <v>1</v>
      </c>
      <c r="J1951" t="s">
        <v>47</v>
      </c>
      <c r="K1951">
        <v>0</v>
      </c>
      <c r="L1951">
        <v>0</v>
      </c>
      <c r="M1951">
        <v>0</v>
      </c>
      <c r="N1951">
        <v>1</v>
      </c>
      <c r="O1951">
        <v>0</v>
      </c>
      <c r="P1951">
        <v>0</v>
      </c>
      <c r="Q1951">
        <v>0</v>
      </c>
      <c r="R1951" t="s">
        <v>49</v>
      </c>
      <c r="S1951">
        <v>0</v>
      </c>
      <c r="T1951">
        <v>0</v>
      </c>
      <c r="U1951">
        <v>0</v>
      </c>
      <c r="V1951">
        <v>0</v>
      </c>
      <c r="W1951">
        <v>0</v>
      </c>
      <c r="X1951">
        <v>1</v>
      </c>
      <c r="Y1951">
        <v>0</v>
      </c>
      <c r="Z1951">
        <v>0</v>
      </c>
      <c r="AA1951">
        <v>62.8</v>
      </c>
      <c r="AB1951">
        <v>58</v>
      </c>
      <c r="AC1951">
        <v>6070</v>
      </c>
      <c r="AD1951">
        <v>8.7111138840535443</v>
      </c>
      <c r="AE1951">
        <f t="shared" si="91"/>
        <v>6070.0000000000018</v>
      </c>
      <c r="AF1951">
        <v>8.6732519543129971</v>
      </c>
      <c r="AG1951">
        <f t="shared" si="92"/>
        <v>5844.4744436071742</v>
      </c>
      <c r="AH1951">
        <v>3.786192974054714E-2</v>
      </c>
      <c r="AJ1951">
        <v>6070</v>
      </c>
      <c r="AK1951">
        <v>0</v>
      </c>
      <c r="AL1951">
        <v>1</v>
      </c>
      <c r="AM1951">
        <v>6.44</v>
      </c>
      <c r="AN1951">
        <v>6.48</v>
      </c>
      <c r="AO1951">
        <v>4.0599999999999996</v>
      </c>
    </row>
    <row r="1952" spans="1:41" x14ac:dyDescent="0.3">
      <c r="A1952">
        <v>2</v>
      </c>
      <c r="B1952">
        <v>1.05</v>
      </c>
      <c r="C1952">
        <f t="shared" si="90"/>
        <v>1.010786718750355</v>
      </c>
      <c r="D1952" t="s">
        <v>42</v>
      </c>
      <c r="E1952">
        <v>1</v>
      </c>
      <c r="F1952">
        <v>0</v>
      </c>
      <c r="G1952">
        <v>0</v>
      </c>
      <c r="H1952">
        <v>0</v>
      </c>
      <c r="I1952">
        <v>0</v>
      </c>
      <c r="J1952" t="s">
        <v>38</v>
      </c>
      <c r="K1952">
        <v>0</v>
      </c>
      <c r="L1952">
        <v>0</v>
      </c>
      <c r="M1952">
        <v>0</v>
      </c>
      <c r="N1952">
        <v>0</v>
      </c>
      <c r="O1952">
        <v>1</v>
      </c>
      <c r="P1952">
        <v>0</v>
      </c>
      <c r="Q1952">
        <v>0</v>
      </c>
      <c r="R1952" t="s">
        <v>53</v>
      </c>
      <c r="S1952">
        <v>1</v>
      </c>
      <c r="T1952">
        <v>0</v>
      </c>
      <c r="U1952">
        <v>0</v>
      </c>
      <c r="V1952">
        <v>0</v>
      </c>
      <c r="W1952">
        <v>0</v>
      </c>
      <c r="X1952">
        <v>0</v>
      </c>
      <c r="Y1952">
        <v>0</v>
      </c>
      <c r="Z1952">
        <v>0</v>
      </c>
      <c r="AA1952">
        <v>61.8</v>
      </c>
      <c r="AB1952">
        <v>57</v>
      </c>
      <c r="AC1952">
        <v>2293</v>
      </c>
      <c r="AD1952">
        <v>7.7376162828579043</v>
      </c>
      <c r="AE1952">
        <f t="shared" si="91"/>
        <v>2292.9999999999995</v>
      </c>
      <c r="AF1952">
        <v>7.7336743950366706</v>
      </c>
      <c r="AG1952">
        <f t="shared" si="92"/>
        <v>2283.9790427077478</v>
      </c>
      <c r="AH1952">
        <v>3.9418878212336139E-3</v>
      </c>
      <c r="AJ1952">
        <v>2293</v>
      </c>
      <c r="AK1952">
        <v>0</v>
      </c>
      <c r="AL1952">
        <v>1</v>
      </c>
      <c r="AM1952">
        <v>6.51</v>
      </c>
      <c r="AN1952">
        <v>6.4</v>
      </c>
      <c r="AO1952">
        <v>3.99</v>
      </c>
    </row>
    <row r="1953" spans="1:41" x14ac:dyDescent="0.3">
      <c r="A1953">
        <v>2</v>
      </c>
      <c r="B1953">
        <v>1.04</v>
      </c>
      <c r="C1953">
        <f t="shared" si="90"/>
        <v>1.0086619341391987</v>
      </c>
      <c r="D1953" t="s">
        <v>37</v>
      </c>
      <c r="E1953">
        <v>0</v>
      </c>
      <c r="F1953">
        <v>0</v>
      </c>
      <c r="G1953">
        <v>1</v>
      </c>
      <c r="H1953">
        <v>0</v>
      </c>
      <c r="I1953">
        <v>0</v>
      </c>
      <c r="J1953" t="s">
        <v>44</v>
      </c>
      <c r="K1953">
        <v>0</v>
      </c>
      <c r="L1953">
        <v>0</v>
      </c>
      <c r="M1953">
        <v>0</v>
      </c>
      <c r="N1953">
        <v>0</v>
      </c>
      <c r="O1953">
        <v>0</v>
      </c>
      <c r="P1953">
        <v>1</v>
      </c>
      <c r="Q1953">
        <v>0</v>
      </c>
      <c r="R1953" t="s">
        <v>41</v>
      </c>
      <c r="S1953">
        <v>0</v>
      </c>
      <c r="T1953">
        <v>0</v>
      </c>
      <c r="U1953">
        <v>0</v>
      </c>
      <c r="V1953">
        <v>0</v>
      </c>
      <c r="W1953">
        <v>1</v>
      </c>
      <c r="X1953">
        <v>0</v>
      </c>
      <c r="Y1953">
        <v>0</v>
      </c>
      <c r="Z1953">
        <v>0</v>
      </c>
      <c r="AA1953">
        <v>62.4</v>
      </c>
      <c r="AB1953">
        <v>57</v>
      </c>
      <c r="AC1953">
        <v>5199</v>
      </c>
      <c r="AD1953">
        <v>8.556221578383715</v>
      </c>
      <c r="AE1953">
        <f t="shared" si="91"/>
        <v>5198.9999999999964</v>
      </c>
      <c r="AF1953">
        <v>8.553930881600424</v>
      </c>
      <c r="AG1953">
        <f t="shared" si="92"/>
        <v>5187.1042973492495</v>
      </c>
      <c r="AH1953">
        <v>2.2906967832909686E-3</v>
      </c>
      <c r="AJ1953">
        <v>5199</v>
      </c>
      <c r="AK1953">
        <v>0</v>
      </c>
      <c r="AL1953">
        <v>1</v>
      </c>
      <c r="AM1953">
        <v>6.44</v>
      </c>
      <c r="AN1953">
        <v>6.48</v>
      </c>
      <c r="AO1953">
        <v>4.03</v>
      </c>
    </row>
    <row r="1954" spans="1:41" x14ac:dyDescent="0.3">
      <c r="A1954">
        <v>2</v>
      </c>
      <c r="B1954">
        <v>1.06</v>
      </c>
      <c r="C1954">
        <f t="shared" si="90"/>
        <v>1.0128957753911554</v>
      </c>
      <c r="D1954" t="s">
        <v>46</v>
      </c>
      <c r="E1954">
        <v>0</v>
      </c>
      <c r="F1954">
        <v>0</v>
      </c>
      <c r="G1954">
        <v>0</v>
      </c>
      <c r="H1954">
        <v>1</v>
      </c>
      <c r="I1954">
        <v>0</v>
      </c>
      <c r="J1954" t="s">
        <v>38</v>
      </c>
      <c r="K1954">
        <v>0</v>
      </c>
      <c r="L1954">
        <v>0</v>
      </c>
      <c r="M1954">
        <v>0</v>
      </c>
      <c r="N1954">
        <v>0</v>
      </c>
      <c r="O1954">
        <v>1</v>
      </c>
      <c r="P1954">
        <v>0</v>
      </c>
      <c r="Q1954">
        <v>0</v>
      </c>
      <c r="R1954" t="s">
        <v>49</v>
      </c>
      <c r="S1954">
        <v>0</v>
      </c>
      <c r="T1954">
        <v>0</v>
      </c>
      <c r="U1954">
        <v>0</v>
      </c>
      <c r="V1954">
        <v>0</v>
      </c>
      <c r="W1954">
        <v>0</v>
      </c>
      <c r="X1954">
        <v>1</v>
      </c>
      <c r="Y1954">
        <v>0</v>
      </c>
      <c r="Z1954">
        <v>0</v>
      </c>
      <c r="AA1954">
        <v>62.6</v>
      </c>
      <c r="AB1954">
        <v>58</v>
      </c>
      <c r="AC1954">
        <v>5889</v>
      </c>
      <c r="AD1954">
        <v>8.6808414829445706</v>
      </c>
      <c r="AE1954">
        <f t="shared" si="91"/>
        <v>5888.9999999999991</v>
      </c>
      <c r="AF1954">
        <v>8.5777950611658227</v>
      </c>
      <c r="AG1954">
        <f t="shared" si="92"/>
        <v>5312.3791310198767</v>
      </c>
      <c r="AH1954">
        <v>0.1030464217787479</v>
      </c>
      <c r="AJ1954">
        <v>5889</v>
      </c>
      <c r="AK1954">
        <v>0</v>
      </c>
      <c r="AL1954">
        <v>1</v>
      </c>
      <c r="AM1954">
        <v>6.54</v>
      </c>
      <c r="AN1954">
        <v>6.49</v>
      </c>
      <c r="AO1954">
        <v>4.08</v>
      </c>
    </row>
    <row r="1955" spans="1:41" x14ac:dyDescent="0.3">
      <c r="A1955">
        <v>2</v>
      </c>
      <c r="B1955">
        <v>1.01</v>
      </c>
      <c r="C1955">
        <f t="shared" si="90"/>
        <v>1.0021904733436682</v>
      </c>
      <c r="D1955" t="s">
        <v>34</v>
      </c>
      <c r="E1955">
        <v>0</v>
      </c>
      <c r="F1955">
        <v>1</v>
      </c>
      <c r="G1955">
        <v>0</v>
      </c>
      <c r="H1955">
        <v>0</v>
      </c>
      <c r="I1955">
        <v>0</v>
      </c>
      <c r="J1955" t="s">
        <v>40</v>
      </c>
      <c r="K1955">
        <v>0</v>
      </c>
      <c r="L1955">
        <v>1</v>
      </c>
      <c r="M1955">
        <v>0</v>
      </c>
      <c r="N1955">
        <v>0</v>
      </c>
      <c r="O1955">
        <v>0</v>
      </c>
      <c r="P1955">
        <v>0</v>
      </c>
      <c r="Q1955">
        <v>0</v>
      </c>
      <c r="R1955" t="s">
        <v>36</v>
      </c>
      <c r="S1955">
        <v>0</v>
      </c>
      <c r="T1955">
        <v>0</v>
      </c>
      <c r="U1955">
        <v>1</v>
      </c>
      <c r="V1955">
        <v>0</v>
      </c>
      <c r="W1955">
        <v>0</v>
      </c>
      <c r="X1955">
        <v>0</v>
      </c>
      <c r="Y1955">
        <v>0</v>
      </c>
      <c r="Z1955">
        <v>0</v>
      </c>
      <c r="AA1955">
        <v>63.1</v>
      </c>
      <c r="AB1955">
        <v>60</v>
      </c>
      <c r="AC1955">
        <v>4912</v>
      </c>
      <c r="AD1955">
        <v>8.4994364698269784</v>
      </c>
      <c r="AE1955">
        <f t="shared" si="91"/>
        <v>4912</v>
      </c>
      <c r="AF1955">
        <v>8.5323017185023833</v>
      </c>
      <c r="AG1955">
        <f t="shared" si="92"/>
        <v>5076.1161892850632</v>
      </c>
      <c r="AH1955">
        <v>-3.2865248675404857E-2</v>
      </c>
      <c r="AJ1955">
        <v>4912</v>
      </c>
      <c r="AK1955">
        <v>0</v>
      </c>
      <c r="AL1955">
        <v>1</v>
      </c>
      <c r="AM1955">
        <v>6.34</v>
      </c>
      <c r="AN1955">
        <v>6.37</v>
      </c>
      <c r="AO1955">
        <v>4.01</v>
      </c>
    </row>
    <row r="1956" spans="1:41" x14ac:dyDescent="0.3">
      <c r="A1956">
        <v>2</v>
      </c>
      <c r="B1956">
        <v>1.51</v>
      </c>
      <c r="C1956">
        <f t="shared" si="90"/>
        <v>1.0948560705584958</v>
      </c>
      <c r="D1956" t="s">
        <v>46</v>
      </c>
      <c r="E1956">
        <v>0</v>
      </c>
      <c r="F1956">
        <v>0</v>
      </c>
      <c r="G1956">
        <v>0</v>
      </c>
      <c r="H1956">
        <v>1</v>
      </c>
      <c r="I1956">
        <v>0</v>
      </c>
      <c r="J1956" t="s">
        <v>48</v>
      </c>
      <c r="K1956">
        <v>0</v>
      </c>
      <c r="L1956">
        <v>0</v>
      </c>
      <c r="M1956">
        <v>1</v>
      </c>
      <c r="N1956">
        <v>0</v>
      </c>
      <c r="O1956">
        <v>0</v>
      </c>
      <c r="P1956">
        <v>0</v>
      </c>
      <c r="Q1956">
        <v>0</v>
      </c>
      <c r="R1956" t="s">
        <v>41</v>
      </c>
      <c r="S1956">
        <v>0</v>
      </c>
      <c r="T1956">
        <v>0</v>
      </c>
      <c r="U1956">
        <v>0</v>
      </c>
      <c r="V1956">
        <v>0</v>
      </c>
      <c r="W1956">
        <v>1</v>
      </c>
      <c r="X1956">
        <v>0</v>
      </c>
      <c r="Y1956">
        <v>0</v>
      </c>
      <c r="Z1956">
        <v>0</v>
      </c>
      <c r="AA1956">
        <v>61.7</v>
      </c>
      <c r="AB1956">
        <v>59</v>
      </c>
      <c r="AC1956">
        <v>15581</v>
      </c>
      <c r="AD1956">
        <v>9.6538075022173544</v>
      </c>
      <c r="AE1956">
        <f t="shared" si="91"/>
        <v>15580.999999999996</v>
      </c>
      <c r="AF1956">
        <v>9.5606267615083578</v>
      </c>
      <c r="AG1956">
        <f t="shared" si="92"/>
        <v>14194.740128854048</v>
      </c>
      <c r="AH1956">
        <v>9.3180740708996623E-2</v>
      </c>
      <c r="AJ1956">
        <v>15581</v>
      </c>
      <c r="AK1956">
        <v>0</v>
      </c>
      <c r="AL1956">
        <v>1</v>
      </c>
      <c r="AM1956">
        <v>7.33</v>
      </c>
      <c r="AN1956">
        <v>7.29</v>
      </c>
      <c r="AO1956">
        <v>4.51</v>
      </c>
    </row>
    <row r="1957" spans="1:41" x14ac:dyDescent="0.3">
      <c r="A1957">
        <v>2</v>
      </c>
      <c r="B1957">
        <v>1.02</v>
      </c>
      <c r="C1957">
        <f t="shared" si="90"/>
        <v>1.0043640927805335</v>
      </c>
      <c r="D1957" t="s">
        <v>46</v>
      </c>
      <c r="E1957">
        <v>0</v>
      </c>
      <c r="F1957">
        <v>0</v>
      </c>
      <c r="G1957">
        <v>0</v>
      </c>
      <c r="H1957">
        <v>1</v>
      </c>
      <c r="I1957">
        <v>0</v>
      </c>
      <c r="J1957" t="s">
        <v>47</v>
      </c>
      <c r="K1957">
        <v>0</v>
      </c>
      <c r="L1957">
        <v>0</v>
      </c>
      <c r="M1957">
        <v>0</v>
      </c>
      <c r="N1957">
        <v>1</v>
      </c>
      <c r="O1957">
        <v>0</v>
      </c>
      <c r="P1957">
        <v>0</v>
      </c>
      <c r="Q1957">
        <v>0</v>
      </c>
      <c r="R1957" t="s">
        <v>36</v>
      </c>
      <c r="S1957">
        <v>0</v>
      </c>
      <c r="T1957">
        <v>0</v>
      </c>
      <c r="U1957">
        <v>1</v>
      </c>
      <c r="V1957">
        <v>0</v>
      </c>
      <c r="W1957">
        <v>0</v>
      </c>
      <c r="X1957">
        <v>0</v>
      </c>
      <c r="Y1957">
        <v>0</v>
      </c>
      <c r="Z1957">
        <v>0</v>
      </c>
      <c r="AA1957">
        <v>61.4</v>
      </c>
      <c r="AB1957">
        <v>55</v>
      </c>
      <c r="AC1957">
        <v>4273</v>
      </c>
      <c r="AD1957">
        <v>8.3600714356440253</v>
      </c>
      <c r="AE1957">
        <f t="shared" si="91"/>
        <v>4273.0000000000018</v>
      </c>
      <c r="AF1957">
        <v>8.4505439056765272</v>
      </c>
      <c r="AG1957">
        <f t="shared" si="92"/>
        <v>4677.616225757497</v>
      </c>
      <c r="AH1957">
        <v>-9.0472470032501917E-2</v>
      </c>
      <c r="AJ1957">
        <v>4273</v>
      </c>
      <c r="AK1957">
        <v>0</v>
      </c>
      <c r="AL1957">
        <v>1</v>
      </c>
      <c r="AM1957">
        <v>6.51</v>
      </c>
      <c r="AN1957">
        <v>6.48</v>
      </c>
      <c r="AO1957">
        <v>3.99</v>
      </c>
    </row>
    <row r="1958" spans="1:41" x14ac:dyDescent="0.3">
      <c r="A1958">
        <v>2</v>
      </c>
      <c r="B1958">
        <v>1.01</v>
      </c>
      <c r="C1958">
        <f t="shared" si="90"/>
        <v>1.0021904733436682</v>
      </c>
      <c r="D1958" t="s">
        <v>34</v>
      </c>
      <c r="E1958">
        <v>0</v>
      </c>
      <c r="F1958">
        <v>1</v>
      </c>
      <c r="G1958">
        <v>0</v>
      </c>
      <c r="H1958">
        <v>0</v>
      </c>
      <c r="I1958">
        <v>0</v>
      </c>
      <c r="J1958" t="s">
        <v>38</v>
      </c>
      <c r="K1958">
        <v>0</v>
      </c>
      <c r="L1958">
        <v>0</v>
      </c>
      <c r="M1958">
        <v>0</v>
      </c>
      <c r="N1958">
        <v>0</v>
      </c>
      <c r="O1958">
        <v>1</v>
      </c>
      <c r="P1958">
        <v>0</v>
      </c>
      <c r="Q1958">
        <v>0</v>
      </c>
      <c r="R1958" t="s">
        <v>36</v>
      </c>
      <c r="S1958">
        <v>0</v>
      </c>
      <c r="T1958">
        <v>0</v>
      </c>
      <c r="U1958">
        <v>1</v>
      </c>
      <c r="V1958">
        <v>0</v>
      </c>
      <c r="W1958">
        <v>0</v>
      </c>
      <c r="X1958">
        <v>0</v>
      </c>
      <c r="Y1958">
        <v>0</v>
      </c>
      <c r="Z1958">
        <v>0</v>
      </c>
      <c r="AA1958">
        <v>63.3</v>
      </c>
      <c r="AB1958">
        <v>58</v>
      </c>
      <c r="AC1958">
        <v>4559</v>
      </c>
      <c r="AD1958">
        <v>8.4248585802134421</v>
      </c>
      <c r="AE1958">
        <f t="shared" si="91"/>
        <v>4559.0000000000036</v>
      </c>
      <c r="AF1958">
        <v>8.298047356355541</v>
      </c>
      <c r="AG1958">
        <f t="shared" si="92"/>
        <v>4016.0228711207724</v>
      </c>
      <c r="AH1958">
        <v>0.12681122385790111</v>
      </c>
      <c r="AJ1958">
        <v>4559</v>
      </c>
      <c r="AK1958">
        <v>0</v>
      </c>
      <c r="AL1958">
        <v>1</v>
      </c>
      <c r="AM1958">
        <v>6.37</v>
      </c>
      <c r="AN1958">
        <v>6.4</v>
      </c>
      <c r="AO1958">
        <v>4.04</v>
      </c>
    </row>
    <row r="1959" spans="1:41" x14ac:dyDescent="0.3">
      <c r="A1959">
        <v>2</v>
      </c>
      <c r="B1959">
        <v>1.25</v>
      </c>
      <c r="C1959">
        <f t="shared" si="90"/>
        <v>1.0502930988032313</v>
      </c>
      <c r="D1959" t="s">
        <v>37</v>
      </c>
      <c r="E1959">
        <v>0</v>
      </c>
      <c r="F1959">
        <v>0</v>
      </c>
      <c r="G1959">
        <v>1</v>
      </c>
      <c r="H1959">
        <v>0</v>
      </c>
      <c r="I1959">
        <v>0</v>
      </c>
      <c r="J1959" t="s">
        <v>47</v>
      </c>
      <c r="K1959">
        <v>0</v>
      </c>
      <c r="L1959">
        <v>0</v>
      </c>
      <c r="M1959">
        <v>0</v>
      </c>
      <c r="N1959">
        <v>1</v>
      </c>
      <c r="O1959">
        <v>0</v>
      </c>
      <c r="P1959">
        <v>0</v>
      </c>
      <c r="Q1959">
        <v>0</v>
      </c>
      <c r="R1959" t="s">
        <v>39</v>
      </c>
      <c r="S1959">
        <v>0</v>
      </c>
      <c r="T1959">
        <v>0</v>
      </c>
      <c r="U1959">
        <v>0</v>
      </c>
      <c r="V1959">
        <v>0</v>
      </c>
      <c r="W1959">
        <v>0</v>
      </c>
      <c r="X1959">
        <v>0</v>
      </c>
      <c r="Y1959">
        <v>0</v>
      </c>
      <c r="Z1959">
        <v>1</v>
      </c>
      <c r="AA1959">
        <v>62.2</v>
      </c>
      <c r="AB1959">
        <v>55</v>
      </c>
      <c r="AC1959">
        <v>10983</v>
      </c>
      <c r="AD1959">
        <v>9.3041039017883467</v>
      </c>
      <c r="AE1959">
        <f t="shared" si="91"/>
        <v>10983.000000000009</v>
      </c>
      <c r="AF1959">
        <v>9.2800890834507381</v>
      </c>
      <c r="AG1959">
        <f t="shared" si="92"/>
        <v>10722.387061142452</v>
      </c>
      <c r="AH1959">
        <v>2.4014818337608546E-2</v>
      </c>
      <c r="AJ1959">
        <v>10983</v>
      </c>
      <c r="AK1959">
        <v>0</v>
      </c>
      <c r="AL1959">
        <v>1</v>
      </c>
      <c r="AM1959">
        <v>6.87</v>
      </c>
      <c r="AN1959">
        <v>6.93</v>
      </c>
      <c r="AO1959">
        <v>4.29</v>
      </c>
    </row>
    <row r="1960" spans="1:41" x14ac:dyDescent="0.3">
      <c r="A1960">
        <v>2</v>
      </c>
      <c r="B1960">
        <v>1.01</v>
      </c>
      <c r="C1960">
        <f t="shared" si="90"/>
        <v>1.0021904733436682</v>
      </c>
      <c r="D1960" t="s">
        <v>42</v>
      </c>
      <c r="E1960">
        <v>1</v>
      </c>
      <c r="F1960">
        <v>0</v>
      </c>
      <c r="G1960">
        <v>0</v>
      </c>
      <c r="H1960">
        <v>0</v>
      </c>
      <c r="I1960">
        <v>0</v>
      </c>
      <c r="J1960" t="s">
        <v>51</v>
      </c>
      <c r="K1960">
        <v>1</v>
      </c>
      <c r="L1960">
        <v>0</v>
      </c>
      <c r="M1960">
        <v>0</v>
      </c>
      <c r="N1960">
        <v>0</v>
      </c>
      <c r="O1960">
        <v>0</v>
      </c>
      <c r="P1960">
        <v>0</v>
      </c>
      <c r="Q1960">
        <v>0</v>
      </c>
      <c r="R1960" t="s">
        <v>49</v>
      </c>
      <c r="S1960">
        <v>0</v>
      </c>
      <c r="T1960">
        <v>0</v>
      </c>
      <c r="U1960">
        <v>0</v>
      </c>
      <c r="V1960">
        <v>0</v>
      </c>
      <c r="W1960">
        <v>0</v>
      </c>
      <c r="X1960">
        <v>1</v>
      </c>
      <c r="Y1960">
        <v>0</v>
      </c>
      <c r="Z1960">
        <v>0</v>
      </c>
      <c r="AA1960">
        <v>65.599999999999994</v>
      </c>
      <c r="AB1960">
        <v>61</v>
      </c>
      <c r="AC1960">
        <v>6176</v>
      </c>
      <c r="AD1960">
        <v>8.7284260917046126</v>
      </c>
      <c r="AE1960">
        <f t="shared" si="91"/>
        <v>6176.0000000000027</v>
      </c>
      <c r="AF1960">
        <v>8.6634676914689912</v>
      </c>
      <c r="AG1960">
        <f t="shared" si="92"/>
        <v>5787.5694103348997</v>
      </c>
      <c r="AH1960">
        <v>6.4958400235621383E-2</v>
      </c>
      <c r="AJ1960">
        <v>6176</v>
      </c>
      <c r="AK1960">
        <v>0</v>
      </c>
      <c r="AL1960">
        <v>1</v>
      </c>
      <c r="AM1960">
        <v>6.21</v>
      </c>
      <c r="AN1960">
        <v>6.16</v>
      </c>
      <c r="AO1960">
        <v>4.0599999999999996</v>
      </c>
    </row>
    <row r="1961" spans="1:41" x14ac:dyDescent="0.3">
      <c r="A1961">
        <v>2</v>
      </c>
      <c r="B1961">
        <v>1.21</v>
      </c>
      <c r="C1961">
        <f t="shared" si="90"/>
        <v>1.0428083570334503</v>
      </c>
      <c r="D1961" t="s">
        <v>46</v>
      </c>
      <c r="E1961">
        <v>0</v>
      </c>
      <c r="F1961">
        <v>0</v>
      </c>
      <c r="G1961">
        <v>0</v>
      </c>
      <c r="H1961">
        <v>1</v>
      </c>
      <c r="I1961">
        <v>0</v>
      </c>
      <c r="J1961" t="s">
        <v>40</v>
      </c>
      <c r="K1961">
        <v>0</v>
      </c>
      <c r="L1961">
        <v>1</v>
      </c>
      <c r="M1961">
        <v>0</v>
      </c>
      <c r="N1961">
        <v>0</v>
      </c>
      <c r="O1961">
        <v>0</v>
      </c>
      <c r="P1961">
        <v>0</v>
      </c>
      <c r="Q1961">
        <v>0</v>
      </c>
      <c r="R1961" t="s">
        <v>36</v>
      </c>
      <c r="S1961">
        <v>0</v>
      </c>
      <c r="T1961">
        <v>0</v>
      </c>
      <c r="U1961">
        <v>1</v>
      </c>
      <c r="V1961">
        <v>0</v>
      </c>
      <c r="W1961">
        <v>0</v>
      </c>
      <c r="X1961">
        <v>0</v>
      </c>
      <c r="Y1961">
        <v>0</v>
      </c>
      <c r="Z1961">
        <v>0</v>
      </c>
      <c r="AA1961">
        <v>63</v>
      </c>
      <c r="AB1961">
        <v>57</v>
      </c>
      <c r="AC1961">
        <v>6261</v>
      </c>
      <c r="AD1961">
        <v>8.7420951957453106</v>
      </c>
      <c r="AE1961">
        <f t="shared" si="91"/>
        <v>6261.0000000000009</v>
      </c>
      <c r="AF1961">
        <v>8.9503591598270429</v>
      </c>
      <c r="AG1961">
        <f t="shared" si="92"/>
        <v>7710.6607234185085</v>
      </c>
      <c r="AH1961">
        <v>-0.20826396408173231</v>
      </c>
      <c r="AJ1961">
        <v>6261</v>
      </c>
      <c r="AK1961">
        <v>0</v>
      </c>
      <c r="AL1961">
        <v>1</v>
      </c>
      <c r="AM1961">
        <v>6.75</v>
      </c>
      <c r="AN1961">
        <v>6.7</v>
      </c>
      <c r="AO1961">
        <v>4.24</v>
      </c>
    </row>
    <row r="1962" spans="1:41" x14ac:dyDescent="0.3">
      <c r="A1962">
        <v>2</v>
      </c>
      <c r="B1962">
        <v>1.02</v>
      </c>
      <c r="C1962">
        <f t="shared" si="90"/>
        <v>1.0043640927805335</v>
      </c>
      <c r="D1962" t="s">
        <v>34</v>
      </c>
      <c r="E1962">
        <v>0</v>
      </c>
      <c r="F1962">
        <v>1</v>
      </c>
      <c r="G1962">
        <v>0</v>
      </c>
      <c r="H1962">
        <v>0</v>
      </c>
      <c r="I1962">
        <v>0</v>
      </c>
      <c r="J1962" t="s">
        <v>40</v>
      </c>
      <c r="K1962">
        <v>0</v>
      </c>
      <c r="L1962">
        <v>1</v>
      </c>
      <c r="M1962">
        <v>0</v>
      </c>
      <c r="N1962">
        <v>0</v>
      </c>
      <c r="O1962">
        <v>0</v>
      </c>
      <c r="P1962">
        <v>0</v>
      </c>
      <c r="Q1962">
        <v>0</v>
      </c>
      <c r="R1962" t="s">
        <v>53</v>
      </c>
      <c r="S1962">
        <v>1</v>
      </c>
      <c r="T1962">
        <v>0</v>
      </c>
      <c r="U1962">
        <v>0</v>
      </c>
      <c r="V1962">
        <v>0</v>
      </c>
      <c r="W1962">
        <v>0</v>
      </c>
      <c r="X1962">
        <v>0</v>
      </c>
      <c r="Y1962">
        <v>0</v>
      </c>
      <c r="Z1962">
        <v>0</v>
      </c>
      <c r="AA1962">
        <v>63.1</v>
      </c>
      <c r="AB1962">
        <v>60</v>
      </c>
      <c r="AC1962">
        <v>3051</v>
      </c>
      <c r="AD1962">
        <v>8.0232246847166699</v>
      </c>
      <c r="AE1962">
        <f t="shared" si="91"/>
        <v>3051.0000000000009</v>
      </c>
      <c r="AF1962">
        <v>7.9916923785787848</v>
      </c>
      <c r="AG1962">
        <f t="shared" si="92"/>
        <v>2956.295900094643</v>
      </c>
      <c r="AH1962">
        <v>3.1532306137885158E-2</v>
      </c>
      <c r="AJ1962">
        <v>3051</v>
      </c>
      <c r="AK1962">
        <v>0</v>
      </c>
      <c r="AL1962">
        <v>1</v>
      </c>
      <c r="AM1962">
        <v>6.31</v>
      </c>
      <c r="AN1962">
        <v>6.4</v>
      </c>
      <c r="AO1962">
        <v>4.01</v>
      </c>
    </row>
    <row r="1963" spans="1:41" x14ac:dyDescent="0.3">
      <c r="A1963">
        <v>2</v>
      </c>
      <c r="B1963">
        <v>1.03</v>
      </c>
      <c r="C1963">
        <f t="shared" si="90"/>
        <v>1.0065211513317971</v>
      </c>
      <c r="D1963" t="s">
        <v>52</v>
      </c>
      <c r="E1963">
        <v>0</v>
      </c>
      <c r="F1963">
        <v>0</v>
      </c>
      <c r="G1963">
        <v>0</v>
      </c>
      <c r="H1963">
        <v>0</v>
      </c>
      <c r="I1963">
        <v>1</v>
      </c>
      <c r="J1963" t="s">
        <v>48</v>
      </c>
      <c r="K1963">
        <v>0</v>
      </c>
      <c r="L1963">
        <v>0</v>
      </c>
      <c r="M1963">
        <v>1</v>
      </c>
      <c r="N1963">
        <v>0</v>
      </c>
      <c r="O1963">
        <v>0</v>
      </c>
      <c r="P1963">
        <v>0</v>
      </c>
      <c r="Q1963">
        <v>0</v>
      </c>
      <c r="R1963" t="s">
        <v>45</v>
      </c>
      <c r="S1963">
        <v>0</v>
      </c>
      <c r="T1963">
        <v>0</v>
      </c>
      <c r="U1963">
        <v>0</v>
      </c>
      <c r="V1963">
        <v>1</v>
      </c>
      <c r="W1963">
        <v>0</v>
      </c>
      <c r="X1963">
        <v>0</v>
      </c>
      <c r="Y1963">
        <v>0</v>
      </c>
      <c r="Z1963">
        <v>0</v>
      </c>
      <c r="AA1963">
        <v>63.1</v>
      </c>
      <c r="AB1963">
        <v>57</v>
      </c>
      <c r="AC1963">
        <v>3668</v>
      </c>
      <c r="AD1963">
        <v>8.2074018333763554</v>
      </c>
      <c r="AE1963">
        <f t="shared" si="91"/>
        <v>3668</v>
      </c>
      <c r="AF1963">
        <v>8.3569201857122533</v>
      </c>
      <c r="AG1963">
        <f t="shared" si="92"/>
        <v>4259.5559030217919</v>
      </c>
      <c r="AH1963">
        <v>-0.14951835233589783</v>
      </c>
      <c r="AJ1963">
        <v>3668</v>
      </c>
      <c r="AK1963">
        <v>0</v>
      </c>
      <c r="AL1963">
        <v>1</v>
      </c>
      <c r="AM1963">
        <v>6.42</v>
      </c>
      <c r="AN1963">
        <v>6.38</v>
      </c>
      <c r="AO1963">
        <v>4.04</v>
      </c>
    </row>
    <row r="1964" spans="1:41" x14ac:dyDescent="0.3">
      <c r="A1964">
        <v>2</v>
      </c>
      <c r="B1964">
        <v>1.52</v>
      </c>
      <c r="C1964">
        <f t="shared" si="90"/>
        <v>1.0964463975475236</v>
      </c>
      <c r="D1964" t="s">
        <v>46</v>
      </c>
      <c r="E1964">
        <v>0</v>
      </c>
      <c r="F1964">
        <v>0</v>
      </c>
      <c r="G1964">
        <v>0</v>
      </c>
      <c r="H1964">
        <v>1</v>
      </c>
      <c r="I1964">
        <v>0</v>
      </c>
      <c r="J1964" t="s">
        <v>44</v>
      </c>
      <c r="K1964">
        <v>0</v>
      </c>
      <c r="L1964">
        <v>0</v>
      </c>
      <c r="M1964">
        <v>0</v>
      </c>
      <c r="N1964">
        <v>0</v>
      </c>
      <c r="O1964">
        <v>0</v>
      </c>
      <c r="P1964">
        <v>1</v>
      </c>
      <c r="Q1964">
        <v>0</v>
      </c>
      <c r="R1964" t="s">
        <v>41</v>
      </c>
      <c r="S1964">
        <v>0</v>
      </c>
      <c r="T1964">
        <v>0</v>
      </c>
      <c r="U1964">
        <v>0</v>
      </c>
      <c r="V1964">
        <v>0</v>
      </c>
      <c r="W1964">
        <v>1</v>
      </c>
      <c r="X1964">
        <v>0</v>
      </c>
      <c r="Y1964">
        <v>0</v>
      </c>
      <c r="Z1964">
        <v>0</v>
      </c>
      <c r="AA1964">
        <v>60.6</v>
      </c>
      <c r="AB1964">
        <v>57</v>
      </c>
      <c r="AC1964">
        <v>10300</v>
      </c>
      <c r="AD1964">
        <v>9.2398991742177277</v>
      </c>
      <c r="AE1964">
        <f t="shared" si="91"/>
        <v>10300.000000000005</v>
      </c>
      <c r="AF1964">
        <v>9.2055148832073623</v>
      </c>
      <c r="AG1964">
        <f t="shared" si="92"/>
        <v>9951.8613519748615</v>
      </c>
      <c r="AH1964">
        <v>3.4384291010365331E-2</v>
      </c>
      <c r="AJ1964">
        <v>10300</v>
      </c>
      <c r="AK1964">
        <v>0</v>
      </c>
      <c r="AL1964">
        <v>1</v>
      </c>
      <c r="AM1964">
        <v>7.51</v>
      </c>
      <c r="AN1964">
        <v>7.44</v>
      </c>
      <c r="AO1964">
        <v>4.53</v>
      </c>
    </row>
    <row r="1965" spans="1:41" x14ac:dyDescent="0.3">
      <c r="A1965">
        <v>2</v>
      </c>
      <c r="B1965">
        <v>1.02</v>
      </c>
      <c r="C1965">
        <f t="shared" si="90"/>
        <v>1.0043640927805335</v>
      </c>
      <c r="D1965" t="s">
        <v>37</v>
      </c>
      <c r="E1965">
        <v>0</v>
      </c>
      <c r="F1965">
        <v>0</v>
      </c>
      <c r="G1965">
        <v>1</v>
      </c>
      <c r="H1965">
        <v>0</v>
      </c>
      <c r="I1965">
        <v>0</v>
      </c>
      <c r="J1965" t="s">
        <v>40</v>
      </c>
      <c r="K1965">
        <v>0</v>
      </c>
      <c r="L1965">
        <v>1</v>
      </c>
      <c r="M1965">
        <v>0</v>
      </c>
      <c r="N1965">
        <v>0</v>
      </c>
      <c r="O1965">
        <v>0</v>
      </c>
      <c r="P1965">
        <v>0</v>
      </c>
      <c r="Q1965">
        <v>0</v>
      </c>
      <c r="R1965" t="s">
        <v>45</v>
      </c>
      <c r="S1965">
        <v>0</v>
      </c>
      <c r="T1965">
        <v>0</v>
      </c>
      <c r="U1965">
        <v>0</v>
      </c>
      <c r="V1965">
        <v>1</v>
      </c>
      <c r="W1965">
        <v>0</v>
      </c>
      <c r="X1965">
        <v>0</v>
      </c>
      <c r="Y1965">
        <v>0</v>
      </c>
      <c r="Z1965">
        <v>0</v>
      </c>
      <c r="AA1965">
        <v>62.4</v>
      </c>
      <c r="AB1965">
        <v>55</v>
      </c>
      <c r="AC1965">
        <v>4398</v>
      </c>
      <c r="AD1965">
        <v>8.3889051711147058</v>
      </c>
      <c r="AE1965">
        <f t="shared" si="91"/>
        <v>4397.9999999999973</v>
      </c>
      <c r="AF1965">
        <v>8.4306572627578227</v>
      </c>
      <c r="AG1965">
        <f t="shared" si="92"/>
        <v>4585.5129896339849</v>
      </c>
      <c r="AH1965">
        <v>-4.1752091643116884E-2</v>
      </c>
      <c r="AJ1965">
        <v>4398</v>
      </c>
      <c r="AK1965">
        <v>0</v>
      </c>
      <c r="AL1965">
        <v>1</v>
      </c>
      <c r="AM1965">
        <v>6.44</v>
      </c>
      <c r="AN1965">
        <v>6.47</v>
      </c>
      <c r="AO1965">
        <v>4.03</v>
      </c>
    </row>
    <row r="1966" spans="1:41" x14ac:dyDescent="0.3">
      <c r="A1966">
        <v>2</v>
      </c>
      <c r="B1966">
        <v>1.04</v>
      </c>
      <c r="C1966">
        <f t="shared" si="90"/>
        <v>1.0086619341391987</v>
      </c>
      <c r="D1966" t="s">
        <v>46</v>
      </c>
      <c r="E1966">
        <v>0</v>
      </c>
      <c r="F1966">
        <v>0</v>
      </c>
      <c r="G1966">
        <v>0</v>
      </c>
      <c r="H1966">
        <v>1</v>
      </c>
      <c r="I1966">
        <v>0</v>
      </c>
      <c r="J1966" t="s">
        <v>51</v>
      </c>
      <c r="K1966">
        <v>1</v>
      </c>
      <c r="L1966">
        <v>0</v>
      </c>
      <c r="M1966">
        <v>0</v>
      </c>
      <c r="N1966">
        <v>0</v>
      </c>
      <c r="O1966">
        <v>0</v>
      </c>
      <c r="P1966">
        <v>0</v>
      </c>
      <c r="Q1966">
        <v>0</v>
      </c>
      <c r="R1966" t="s">
        <v>39</v>
      </c>
      <c r="S1966">
        <v>0</v>
      </c>
      <c r="T1966">
        <v>0</v>
      </c>
      <c r="U1966">
        <v>0</v>
      </c>
      <c r="V1966">
        <v>0</v>
      </c>
      <c r="W1966">
        <v>0</v>
      </c>
      <c r="X1966">
        <v>0</v>
      </c>
      <c r="Y1966">
        <v>0</v>
      </c>
      <c r="Z1966">
        <v>1</v>
      </c>
      <c r="AA1966">
        <v>60.8</v>
      </c>
      <c r="AB1966">
        <v>58</v>
      </c>
      <c r="AC1966">
        <v>10314</v>
      </c>
      <c r="AD1966">
        <v>9.2412574746109044</v>
      </c>
      <c r="AE1966">
        <f t="shared" si="91"/>
        <v>10314.000000000002</v>
      </c>
      <c r="AF1966">
        <v>9.0334523677128384</v>
      </c>
      <c r="AG1966">
        <f t="shared" si="92"/>
        <v>8378.7361754146768</v>
      </c>
      <c r="AH1966">
        <v>0.20780510689806597</v>
      </c>
      <c r="AJ1966">
        <v>10314</v>
      </c>
      <c r="AK1966">
        <v>0</v>
      </c>
      <c r="AL1966">
        <v>1</v>
      </c>
      <c r="AM1966">
        <v>6.53</v>
      </c>
      <c r="AN1966">
        <v>6.49</v>
      </c>
      <c r="AO1966">
        <v>3.96</v>
      </c>
    </row>
    <row r="1967" spans="1:41" x14ac:dyDescent="0.3">
      <c r="A1967">
        <v>2</v>
      </c>
      <c r="B1967">
        <v>1.1299999999999999</v>
      </c>
      <c r="C1967">
        <f t="shared" si="90"/>
        <v>1.027240065158562</v>
      </c>
      <c r="D1967" t="s">
        <v>37</v>
      </c>
      <c r="E1967">
        <v>0</v>
      </c>
      <c r="F1967">
        <v>0</v>
      </c>
      <c r="G1967">
        <v>1</v>
      </c>
      <c r="H1967">
        <v>0</v>
      </c>
      <c r="I1967">
        <v>0</v>
      </c>
      <c r="J1967" t="s">
        <v>40</v>
      </c>
      <c r="K1967">
        <v>0</v>
      </c>
      <c r="L1967">
        <v>1</v>
      </c>
      <c r="M1967">
        <v>0</v>
      </c>
      <c r="N1967">
        <v>0</v>
      </c>
      <c r="O1967">
        <v>0</v>
      </c>
      <c r="P1967">
        <v>0</v>
      </c>
      <c r="Q1967">
        <v>0</v>
      </c>
      <c r="R1967" t="s">
        <v>49</v>
      </c>
      <c r="S1967">
        <v>0</v>
      </c>
      <c r="T1967">
        <v>0</v>
      </c>
      <c r="U1967">
        <v>0</v>
      </c>
      <c r="V1967">
        <v>0</v>
      </c>
      <c r="W1967">
        <v>0</v>
      </c>
      <c r="X1967">
        <v>1</v>
      </c>
      <c r="Y1967">
        <v>0</v>
      </c>
      <c r="Z1967">
        <v>0</v>
      </c>
      <c r="AA1967">
        <v>61.4</v>
      </c>
      <c r="AB1967">
        <v>58</v>
      </c>
      <c r="AC1967">
        <v>8430</v>
      </c>
      <c r="AD1967">
        <v>9.0395520509959013</v>
      </c>
      <c r="AE1967">
        <f t="shared" si="91"/>
        <v>8430.0000000000018</v>
      </c>
      <c r="AF1967">
        <v>8.9597934677512523</v>
      </c>
      <c r="AG1967">
        <f t="shared" si="92"/>
        <v>7783.7497008283872</v>
      </c>
      <c r="AH1967">
        <v>7.9758583244649017E-2</v>
      </c>
      <c r="AJ1967">
        <v>8430</v>
      </c>
      <c r="AK1967">
        <v>0</v>
      </c>
      <c r="AL1967">
        <v>1</v>
      </c>
      <c r="AM1967">
        <v>6.71</v>
      </c>
      <c r="AN1967">
        <v>6.74</v>
      </c>
      <c r="AO1967">
        <v>4.13</v>
      </c>
    </row>
    <row r="1968" spans="1:41" x14ac:dyDescent="0.3">
      <c r="A1968">
        <v>2</v>
      </c>
      <c r="B1968">
        <v>1.27</v>
      </c>
      <c r="C1968">
        <f t="shared" si="90"/>
        <v>1.0539656046354113</v>
      </c>
      <c r="D1968" t="s">
        <v>37</v>
      </c>
      <c r="E1968">
        <v>0</v>
      </c>
      <c r="F1968">
        <v>0</v>
      </c>
      <c r="G1968">
        <v>1</v>
      </c>
      <c r="H1968">
        <v>0</v>
      </c>
      <c r="I1968">
        <v>0</v>
      </c>
      <c r="J1968" t="s">
        <v>47</v>
      </c>
      <c r="K1968">
        <v>0</v>
      </c>
      <c r="L1968">
        <v>0</v>
      </c>
      <c r="M1968">
        <v>0</v>
      </c>
      <c r="N1968">
        <v>1</v>
      </c>
      <c r="O1968">
        <v>0</v>
      </c>
      <c r="P1968">
        <v>0</v>
      </c>
      <c r="Q1968">
        <v>0</v>
      </c>
      <c r="R1968" t="s">
        <v>43</v>
      </c>
      <c r="S1968">
        <v>0</v>
      </c>
      <c r="T1968">
        <v>0</v>
      </c>
      <c r="U1968">
        <v>0</v>
      </c>
      <c r="V1968">
        <v>0</v>
      </c>
      <c r="W1968">
        <v>0</v>
      </c>
      <c r="X1968">
        <v>0</v>
      </c>
      <c r="Y1968">
        <v>1</v>
      </c>
      <c r="Z1968">
        <v>0</v>
      </c>
      <c r="AA1968">
        <v>61.7</v>
      </c>
      <c r="AB1968">
        <v>56</v>
      </c>
      <c r="AC1968">
        <v>11002</v>
      </c>
      <c r="AD1968">
        <v>9.3058323534354042</v>
      </c>
      <c r="AE1968">
        <f t="shared" si="91"/>
        <v>11002.000000000009</v>
      </c>
      <c r="AF1968">
        <v>9.3156739601924894</v>
      </c>
      <c r="AG1968">
        <f t="shared" si="92"/>
        <v>11110.811921344673</v>
      </c>
      <c r="AH1968">
        <v>-9.8416067570852306E-3</v>
      </c>
      <c r="AJ1968">
        <v>11002</v>
      </c>
      <c r="AK1968">
        <v>0</v>
      </c>
      <c r="AL1968">
        <v>1</v>
      </c>
      <c r="AM1968">
        <v>7.03</v>
      </c>
      <c r="AN1968">
        <v>6.9</v>
      </c>
      <c r="AO1968">
        <v>4.3</v>
      </c>
    </row>
    <row r="1969" spans="1:41" x14ac:dyDescent="0.3">
      <c r="A1969">
        <v>2</v>
      </c>
      <c r="B1969">
        <v>1.5</v>
      </c>
      <c r="C1969">
        <f t="shared" si="90"/>
        <v>1.0932575062388263</v>
      </c>
      <c r="D1969" t="s">
        <v>46</v>
      </c>
      <c r="E1969">
        <v>0</v>
      </c>
      <c r="F1969">
        <v>0</v>
      </c>
      <c r="G1969">
        <v>0</v>
      </c>
      <c r="H1969">
        <v>1</v>
      </c>
      <c r="I1969">
        <v>0</v>
      </c>
      <c r="J1969" t="s">
        <v>44</v>
      </c>
      <c r="K1969">
        <v>0</v>
      </c>
      <c r="L1969">
        <v>0</v>
      </c>
      <c r="M1969">
        <v>0</v>
      </c>
      <c r="N1969">
        <v>0</v>
      </c>
      <c r="O1969">
        <v>0</v>
      </c>
      <c r="P1969">
        <v>1</v>
      </c>
      <c r="Q1969">
        <v>0</v>
      </c>
      <c r="R1969" t="s">
        <v>39</v>
      </c>
      <c r="S1969">
        <v>0</v>
      </c>
      <c r="T1969">
        <v>0</v>
      </c>
      <c r="U1969">
        <v>0</v>
      </c>
      <c r="V1969">
        <v>0</v>
      </c>
      <c r="W1969">
        <v>0</v>
      </c>
      <c r="X1969">
        <v>0</v>
      </c>
      <c r="Y1969">
        <v>0</v>
      </c>
      <c r="Z1969">
        <v>1</v>
      </c>
      <c r="AA1969">
        <v>60.2</v>
      </c>
      <c r="AB1969">
        <v>58</v>
      </c>
      <c r="AC1969">
        <v>10483</v>
      </c>
      <c r="AD1969">
        <v>9.2575101764525733</v>
      </c>
      <c r="AE1969">
        <f t="shared" si="91"/>
        <v>10483.000000000007</v>
      </c>
      <c r="AF1969">
        <v>9.3317975520427296</v>
      </c>
      <c r="AG1969">
        <f t="shared" si="92"/>
        <v>11291.410151468488</v>
      </c>
      <c r="AH1969">
        <v>-7.4287375590156302E-2</v>
      </c>
      <c r="AJ1969">
        <v>10483</v>
      </c>
      <c r="AK1969">
        <v>0</v>
      </c>
      <c r="AL1969">
        <v>1</v>
      </c>
      <c r="AM1969">
        <v>7.5</v>
      </c>
      <c r="AN1969">
        <v>7.34</v>
      </c>
      <c r="AO1969">
        <v>4.47</v>
      </c>
    </row>
    <row r="1970" spans="1:41" x14ac:dyDescent="0.3">
      <c r="A1970">
        <v>2</v>
      </c>
      <c r="B1970">
        <v>1.02</v>
      </c>
      <c r="C1970">
        <f t="shared" si="90"/>
        <v>1.0043640927805335</v>
      </c>
      <c r="D1970" t="s">
        <v>34</v>
      </c>
      <c r="E1970">
        <v>0</v>
      </c>
      <c r="F1970">
        <v>1</v>
      </c>
      <c r="G1970">
        <v>0</v>
      </c>
      <c r="H1970">
        <v>0</v>
      </c>
      <c r="I1970">
        <v>0</v>
      </c>
      <c r="J1970" t="s">
        <v>48</v>
      </c>
      <c r="K1970">
        <v>0</v>
      </c>
      <c r="L1970">
        <v>0</v>
      </c>
      <c r="M1970">
        <v>1</v>
      </c>
      <c r="N1970">
        <v>0</v>
      </c>
      <c r="O1970">
        <v>0</v>
      </c>
      <c r="P1970">
        <v>0</v>
      </c>
      <c r="Q1970">
        <v>0</v>
      </c>
      <c r="R1970" t="s">
        <v>45</v>
      </c>
      <c r="S1970">
        <v>0</v>
      </c>
      <c r="T1970">
        <v>0</v>
      </c>
      <c r="U1970">
        <v>0</v>
      </c>
      <c r="V1970">
        <v>1</v>
      </c>
      <c r="W1970">
        <v>0</v>
      </c>
      <c r="X1970">
        <v>0</v>
      </c>
      <c r="Y1970">
        <v>0</v>
      </c>
      <c r="Z1970">
        <v>0</v>
      </c>
      <c r="AA1970">
        <v>59.6</v>
      </c>
      <c r="AB1970">
        <v>64</v>
      </c>
      <c r="AC1970">
        <v>3633</v>
      </c>
      <c r="AD1970">
        <v>8.1978140322212028</v>
      </c>
      <c r="AE1970">
        <f t="shared" si="91"/>
        <v>3633.0000000000027</v>
      </c>
      <c r="AF1970">
        <v>8.2785404503574451</v>
      </c>
      <c r="AG1970">
        <f t="shared" si="92"/>
        <v>3938.4418335661244</v>
      </c>
      <c r="AH1970">
        <v>-8.0726418136242373E-2</v>
      </c>
      <c r="AJ1970">
        <v>3633</v>
      </c>
      <c r="AK1970">
        <v>0</v>
      </c>
      <c r="AL1970">
        <v>1</v>
      </c>
      <c r="AM1970">
        <v>6.58</v>
      </c>
      <c r="AN1970">
        <v>6.55</v>
      </c>
      <c r="AO1970">
        <v>3.91</v>
      </c>
    </row>
    <row r="1971" spans="1:41" x14ac:dyDescent="0.3">
      <c r="A1971">
        <v>2</v>
      </c>
      <c r="B1971">
        <v>1.53</v>
      </c>
      <c r="C1971">
        <f t="shared" si="90"/>
        <v>1.0980285834290671</v>
      </c>
      <c r="D1971" t="s">
        <v>52</v>
      </c>
      <c r="E1971">
        <v>0</v>
      </c>
      <c r="F1971">
        <v>0</v>
      </c>
      <c r="G1971">
        <v>0</v>
      </c>
      <c r="H1971">
        <v>0</v>
      </c>
      <c r="I1971">
        <v>1</v>
      </c>
      <c r="J1971" t="s">
        <v>44</v>
      </c>
      <c r="K1971">
        <v>0</v>
      </c>
      <c r="L1971">
        <v>0</v>
      </c>
      <c r="M1971">
        <v>0</v>
      </c>
      <c r="N1971">
        <v>0</v>
      </c>
      <c r="O1971">
        <v>0</v>
      </c>
      <c r="P1971">
        <v>1</v>
      </c>
      <c r="Q1971">
        <v>0</v>
      </c>
      <c r="R1971" t="s">
        <v>41</v>
      </c>
      <c r="S1971">
        <v>0</v>
      </c>
      <c r="T1971">
        <v>0</v>
      </c>
      <c r="U1971">
        <v>0</v>
      </c>
      <c r="V1971">
        <v>0</v>
      </c>
      <c r="W1971">
        <v>1</v>
      </c>
      <c r="X1971">
        <v>0</v>
      </c>
      <c r="Y1971">
        <v>0</v>
      </c>
      <c r="Z1971">
        <v>0</v>
      </c>
      <c r="AA1971">
        <v>59.3</v>
      </c>
      <c r="AB1971">
        <v>58</v>
      </c>
      <c r="AC1971">
        <v>9823</v>
      </c>
      <c r="AD1971">
        <v>9.1924818536748703</v>
      </c>
      <c r="AE1971">
        <f t="shared" si="91"/>
        <v>9823.0000000000073</v>
      </c>
      <c r="AF1971">
        <v>9.2590382713375394</v>
      </c>
      <c r="AG1971">
        <f t="shared" si="92"/>
        <v>10499.031264206007</v>
      </c>
      <c r="AH1971">
        <v>-6.6556417662669176E-2</v>
      </c>
      <c r="AJ1971">
        <v>9823</v>
      </c>
      <c r="AK1971">
        <v>0</v>
      </c>
      <c r="AL1971">
        <v>1</v>
      </c>
      <c r="AM1971">
        <v>7.5</v>
      </c>
      <c r="AN1971">
        <v>7.54</v>
      </c>
      <c r="AO1971">
        <v>4.46</v>
      </c>
    </row>
    <row r="1972" spans="1:41" x14ac:dyDescent="0.3">
      <c r="A1972">
        <v>2</v>
      </c>
      <c r="B1972">
        <v>1.1000000000000001</v>
      </c>
      <c r="C1972">
        <f t="shared" si="90"/>
        <v>1.0211798847575535</v>
      </c>
      <c r="D1972" t="s">
        <v>46</v>
      </c>
      <c r="E1972">
        <v>0</v>
      </c>
      <c r="F1972">
        <v>0</v>
      </c>
      <c r="G1972">
        <v>0</v>
      </c>
      <c r="H1972">
        <v>1</v>
      </c>
      <c r="I1972">
        <v>0</v>
      </c>
      <c r="J1972" t="s">
        <v>44</v>
      </c>
      <c r="K1972">
        <v>0</v>
      </c>
      <c r="L1972">
        <v>0</v>
      </c>
      <c r="M1972">
        <v>0</v>
      </c>
      <c r="N1972">
        <v>0</v>
      </c>
      <c r="O1972">
        <v>0</v>
      </c>
      <c r="P1972">
        <v>1</v>
      </c>
      <c r="Q1972">
        <v>0</v>
      </c>
      <c r="R1972" t="s">
        <v>36</v>
      </c>
      <c r="S1972">
        <v>0</v>
      </c>
      <c r="T1972">
        <v>0</v>
      </c>
      <c r="U1972">
        <v>1</v>
      </c>
      <c r="V1972">
        <v>0</v>
      </c>
      <c r="W1972">
        <v>0</v>
      </c>
      <c r="X1972">
        <v>0</v>
      </c>
      <c r="Y1972">
        <v>0</v>
      </c>
      <c r="Z1972">
        <v>0</v>
      </c>
      <c r="AA1972">
        <v>62</v>
      </c>
      <c r="AB1972">
        <v>59</v>
      </c>
      <c r="AC1972">
        <v>4620</v>
      </c>
      <c r="AD1972">
        <v>8.4381499840757836</v>
      </c>
      <c r="AE1972">
        <f t="shared" si="91"/>
        <v>4619.9999999999964</v>
      </c>
      <c r="AF1972">
        <v>8.4171639335259716</v>
      </c>
      <c r="AG1972">
        <f t="shared" si="92"/>
        <v>4524.0547239467587</v>
      </c>
      <c r="AH1972">
        <v>2.0986050549812063E-2</v>
      </c>
      <c r="AJ1972">
        <v>4620</v>
      </c>
      <c r="AK1972">
        <v>0</v>
      </c>
      <c r="AL1972">
        <v>1</v>
      </c>
      <c r="AM1972">
        <v>6.59</v>
      </c>
      <c r="AN1972">
        <v>6.54</v>
      </c>
      <c r="AO1972">
        <v>4.07</v>
      </c>
    </row>
    <row r="1973" spans="1:41" x14ac:dyDescent="0.3">
      <c r="A1973">
        <v>2</v>
      </c>
      <c r="B1973">
        <v>1.04</v>
      </c>
      <c r="C1973">
        <f t="shared" si="90"/>
        <v>1.0086619341391987</v>
      </c>
      <c r="D1973" t="s">
        <v>37</v>
      </c>
      <c r="E1973">
        <v>0</v>
      </c>
      <c r="F1973">
        <v>0</v>
      </c>
      <c r="G1973">
        <v>1</v>
      </c>
      <c r="H1973">
        <v>0</v>
      </c>
      <c r="I1973">
        <v>0</v>
      </c>
      <c r="J1973" t="s">
        <v>38</v>
      </c>
      <c r="K1973">
        <v>0</v>
      </c>
      <c r="L1973">
        <v>0</v>
      </c>
      <c r="M1973">
        <v>0</v>
      </c>
      <c r="N1973">
        <v>0</v>
      </c>
      <c r="O1973">
        <v>1</v>
      </c>
      <c r="P1973">
        <v>0</v>
      </c>
      <c r="Q1973">
        <v>0</v>
      </c>
      <c r="R1973" t="s">
        <v>49</v>
      </c>
      <c r="S1973">
        <v>0</v>
      </c>
      <c r="T1973">
        <v>0</v>
      </c>
      <c r="U1973">
        <v>0</v>
      </c>
      <c r="V1973">
        <v>0</v>
      </c>
      <c r="W1973">
        <v>0</v>
      </c>
      <c r="X1973">
        <v>1</v>
      </c>
      <c r="Y1973">
        <v>0</v>
      </c>
      <c r="Z1973">
        <v>0</v>
      </c>
      <c r="AA1973">
        <v>61</v>
      </c>
      <c r="AB1973">
        <v>57</v>
      </c>
      <c r="AC1973">
        <v>5189</v>
      </c>
      <c r="AD1973">
        <v>8.5542962793677404</v>
      </c>
      <c r="AE1973">
        <f t="shared" si="91"/>
        <v>5189.0000000000036</v>
      </c>
      <c r="AF1973">
        <v>8.5885335495577468</v>
      </c>
      <c r="AG1973">
        <f t="shared" si="92"/>
        <v>5369.7334508500026</v>
      </c>
      <c r="AH1973">
        <v>-3.4237270190006441E-2</v>
      </c>
      <c r="AJ1973">
        <v>5189</v>
      </c>
      <c r="AK1973">
        <v>0</v>
      </c>
      <c r="AL1973">
        <v>1</v>
      </c>
      <c r="AM1973">
        <v>6.56</v>
      </c>
      <c r="AN1973">
        <v>6.53</v>
      </c>
      <c r="AO1973">
        <v>3.99</v>
      </c>
    </row>
    <row r="1974" spans="1:41" x14ac:dyDescent="0.3">
      <c r="A1974">
        <v>2</v>
      </c>
      <c r="B1974">
        <v>1.51</v>
      </c>
      <c r="C1974">
        <f t="shared" si="90"/>
        <v>1.0948560705584958</v>
      </c>
      <c r="D1974" t="s">
        <v>42</v>
      </c>
      <c r="E1974">
        <v>1</v>
      </c>
      <c r="F1974">
        <v>0</v>
      </c>
      <c r="G1974">
        <v>0</v>
      </c>
      <c r="H1974">
        <v>0</v>
      </c>
      <c r="I1974">
        <v>0</v>
      </c>
      <c r="J1974" t="s">
        <v>38</v>
      </c>
      <c r="K1974">
        <v>0</v>
      </c>
      <c r="L1974">
        <v>0</v>
      </c>
      <c r="M1974">
        <v>0</v>
      </c>
      <c r="N1974">
        <v>0</v>
      </c>
      <c r="O1974">
        <v>1</v>
      </c>
      <c r="P1974">
        <v>0</v>
      </c>
      <c r="Q1974">
        <v>0</v>
      </c>
      <c r="R1974" t="s">
        <v>53</v>
      </c>
      <c r="S1974">
        <v>1</v>
      </c>
      <c r="T1974">
        <v>0</v>
      </c>
      <c r="U1974">
        <v>0</v>
      </c>
      <c r="V1974">
        <v>0</v>
      </c>
      <c r="W1974">
        <v>0</v>
      </c>
      <c r="X1974">
        <v>0</v>
      </c>
      <c r="Y1974">
        <v>0</v>
      </c>
      <c r="Z1974">
        <v>0</v>
      </c>
      <c r="AA1974">
        <v>65.599999999999994</v>
      </c>
      <c r="AB1974">
        <v>61</v>
      </c>
      <c r="AC1974">
        <v>3765</v>
      </c>
      <c r="AD1974">
        <v>8.233503140233994</v>
      </c>
      <c r="AE1974">
        <f t="shared" si="91"/>
        <v>3765</v>
      </c>
      <c r="AF1974">
        <v>8.4565883303368015</v>
      </c>
      <c r="AG1974">
        <f t="shared" si="92"/>
        <v>4705.9753455634991</v>
      </c>
      <c r="AH1974">
        <v>-0.22308519010280747</v>
      </c>
      <c r="AJ1974">
        <v>3765</v>
      </c>
      <c r="AK1974">
        <v>0</v>
      </c>
      <c r="AL1974">
        <v>1</v>
      </c>
      <c r="AM1974">
        <v>7.16</v>
      </c>
      <c r="AN1974">
        <v>7</v>
      </c>
      <c r="AO1974">
        <v>4.66</v>
      </c>
    </row>
    <row r="1975" spans="1:41" x14ac:dyDescent="0.3">
      <c r="A1975">
        <v>2</v>
      </c>
      <c r="B1975">
        <v>1.07</v>
      </c>
      <c r="C1975">
        <f t="shared" si="90"/>
        <v>1.0149893672259187</v>
      </c>
      <c r="D1975" t="s">
        <v>46</v>
      </c>
      <c r="E1975">
        <v>0</v>
      </c>
      <c r="F1975">
        <v>0</v>
      </c>
      <c r="G1975">
        <v>0</v>
      </c>
      <c r="H1975">
        <v>1</v>
      </c>
      <c r="I1975">
        <v>0</v>
      </c>
      <c r="J1975" t="s">
        <v>44</v>
      </c>
      <c r="K1975">
        <v>0</v>
      </c>
      <c r="L1975">
        <v>0</v>
      </c>
      <c r="M1975">
        <v>0</v>
      </c>
      <c r="N1975">
        <v>0</v>
      </c>
      <c r="O1975">
        <v>0</v>
      </c>
      <c r="P1975">
        <v>1</v>
      </c>
      <c r="Q1975">
        <v>0</v>
      </c>
      <c r="R1975" t="s">
        <v>36</v>
      </c>
      <c r="S1975">
        <v>0</v>
      </c>
      <c r="T1975">
        <v>0</v>
      </c>
      <c r="U1975">
        <v>1</v>
      </c>
      <c r="V1975">
        <v>0</v>
      </c>
      <c r="W1975">
        <v>0</v>
      </c>
      <c r="X1975">
        <v>0</v>
      </c>
      <c r="Y1975">
        <v>0</v>
      </c>
      <c r="Z1975">
        <v>0</v>
      </c>
      <c r="AA1975">
        <v>58.4</v>
      </c>
      <c r="AB1975">
        <v>60</v>
      </c>
      <c r="AC1975">
        <v>4075</v>
      </c>
      <c r="AD1975">
        <v>8.3126260256749624</v>
      </c>
      <c r="AE1975">
        <f t="shared" si="91"/>
        <v>4074.9999999999973</v>
      </c>
      <c r="AF1975">
        <v>8.3078111559150596</v>
      </c>
      <c r="AG1975">
        <f t="shared" si="92"/>
        <v>4055.4265653119642</v>
      </c>
      <c r="AH1975">
        <v>4.8148697599028623E-3</v>
      </c>
      <c r="AJ1975">
        <v>4075</v>
      </c>
      <c r="AK1975">
        <v>0</v>
      </c>
      <c r="AL1975">
        <v>1</v>
      </c>
      <c r="AM1975">
        <v>6.78</v>
      </c>
      <c r="AN1975">
        <v>6.68</v>
      </c>
      <c r="AO1975">
        <v>3.93</v>
      </c>
    </row>
    <row r="1976" spans="1:41" x14ac:dyDescent="0.3">
      <c r="A1976">
        <v>2</v>
      </c>
      <c r="B1976">
        <v>1.01</v>
      </c>
      <c r="C1976">
        <f t="shared" si="90"/>
        <v>1.0021904733436682</v>
      </c>
      <c r="D1976" t="s">
        <v>52</v>
      </c>
      <c r="E1976">
        <v>0</v>
      </c>
      <c r="F1976">
        <v>0</v>
      </c>
      <c r="G1976">
        <v>0</v>
      </c>
      <c r="H1976">
        <v>0</v>
      </c>
      <c r="I1976">
        <v>1</v>
      </c>
      <c r="J1976" t="s">
        <v>51</v>
      </c>
      <c r="K1976">
        <v>1</v>
      </c>
      <c r="L1976">
        <v>0</v>
      </c>
      <c r="M1976">
        <v>0</v>
      </c>
      <c r="N1976">
        <v>0</v>
      </c>
      <c r="O1976">
        <v>0</v>
      </c>
      <c r="P1976">
        <v>0</v>
      </c>
      <c r="Q1976">
        <v>0</v>
      </c>
      <c r="R1976" t="s">
        <v>45</v>
      </c>
      <c r="S1976">
        <v>0</v>
      </c>
      <c r="T1976">
        <v>0</v>
      </c>
      <c r="U1976">
        <v>0</v>
      </c>
      <c r="V1976">
        <v>1</v>
      </c>
      <c r="W1976">
        <v>0</v>
      </c>
      <c r="X1976">
        <v>0</v>
      </c>
      <c r="Y1976">
        <v>0</v>
      </c>
      <c r="Z1976">
        <v>0</v>
      </c>
      <c r="AA1976">
        <v>61.4</v>
      </c>
      <c r="AB1976">
        <v>60</v>
      </c>
      <c r="AC1976">
        <v>4564</v>
      </c>
      <c r="AD1976">
        <v>8.4259547109819657</v>
      </c>
      <c r="AE1976">
        <f t="shared" si="91"/>
        <v>4563.9999999999973</v>
      </c>
      <c r="AF1976">
        <v>8.4885312382160567</v>
      </c>
      <c r="AG1976">
        <f t="shared" si="92"/>
        <v>4858.7245210229148</v>
      </c>
      <c r="AH1976">
        <v>-6.2576527234091017E-2</v>
      </c>
      <c r="AJ1976">
        <v>4564</v>
      </c>
      <c r="AK1976">
        <v>0</v>
      </c>
      <c r="AL1976">
        <v>1</v>
      </c>
      <c r="AM1976">
        <v>6.33</v>
      </c>
      <c r="AN1976">
        <v>6.38</v>
      </c>
      <c r="AO1976">
        <v>3.9</v>
      </c>
    </row>
    <row r="1977" spans="1:41" x14ac:dyDescent="0.3">
      <c r="A1977">
        <v>2</v>
      </c>
      <c r="B1977">
        <v>1.03</v>
      </c>
      <c r="C1977">
        <f t="shared" si="90"/>
        <v>1.0065211513317971</v>
      </c>
      <c r="D1977" t="s">
        <v>52</v>
      </c>
      <c r="E1977">
        <v>0</v>
      </c>
      <c r="F1977">
        <v>0</v>
      </c>
      <c r="G1977">
        <v>0</v>
      </c>
      <c r="H1977">
        <v>0</v>
      </c>
      <c r="I1977">
        <v>1</v>
      </c>
      <c r="J1977" t="s">
        <v>38</v>
      </c>
      <c r="K1977">
        <v>0</v>
      </c>
      <c r="L1977">
        <v>0</v>
      </c>
      <c r="M1977">
        <v>0</v>
      </c>
      <c r="N1977">
        <v>0</v>
      </c>
      <c r="O1977">
        <v>1</v>
      </c>
      <c r="P1977">
        <v>0</v>
      </c>
      <c r="Q1977">
        <v>0</v>
      </c>
      <c r="R1977" t="s">
        <v>41</v>
      </c>
      <c r="S1977">
        <v>0</v>
      </c>
      <c r="T1977">
        <v>0</v>
      </c>
      <c r="U1977">
        <v>0</v>
      </c>
      <c r="V1977">
        <v>0</v>
      </c>
      <c r="W1977">
        <v>1</v>
      </c>
      <c r="X1977">
        <v>0</v>
      </c>
      <c r="Y1977">
        <v>0</v>
      </c>
      <c r="Z1977">
        <v>0</v>
      </c>
      <c r="AA1977">
        <v>61.9</v>
      </c>
      <c r="AB1977">
        <v>59</v>
      </c>
      <c r="AC1977">
        <v>6294</v>
      </c>
      <c r="AD1977">
        <v>8.7473520776243525</v>
      </c>
      <c r="AE1977">
        <f t="shared" si="91"/>
        <v>6294.0000000000018</v>
      </c>
      <c r="AF1977">
        <v>8.6141007128989528</v>
      </c>
      <c r="AG1977">
        <f t="shared" si="92"/>
        <v>5508.7923995948267</v>
      </c>
      <c r="AH1977">
        <v>0.13325136472539967</v>
      </c>
      <c r="AJ1977">
        <v>6294</v>
      </c>
      <c r="AK1977">
        <v>0</v>
      </c>
      <c r="AL1977">
        <v>1</v>
      </c>
      <c r="AM1977">
        <v>6.44</v>
      </c>
      <c r="AN1977">
        <v>6.49</v>
      </c>
      <c r="AO1977">
        <v>4</v>
      </c>
    </row>
    <row r="1978" spans="1:41" x14ac:dyDescent="0.3">
      <c r="A1978">
        <v>2</v>
      </c>
      <c r="B1978">
        <v>1.01</v>
      </c>
      <c r="C1978">
        <f t="shared" si="90"/>
        <v>1.0021904733436682</v>
      </c>
      <c r="D1978" t="s">
        <v>52</v>
      </c>
      <c r="E1978">
        <v>0</v>
      </c>
      <c r="F1978">
        <v>0</v>
      </c>
      <c r="G1978">
        <v>0</v>
      </c>
      <c r="H1978">
        <v>0</v>
      </c>
      <c r="I1978">
        <v>1</v>
      </c>
      <c r="J1978" t="s">
        <v>47</v>
      </c>
      <c r="K1978">
        <v>0</v>
      </c>
      <c r="L1978">
        <v>0</v>
      </c>
      <c r="M1978">
        <v>0</v>
      </c>
      <c r="N1978">
        <v>1</v>
      </c>
      <c r="O1978">
        <v>0</v>
      </c>
      <c r="P1978">
        <v>0</v>
      </c>
      <c r="Q1978">
        <v>0</v>
      </c>
      <c r="R1978" t="s">
        <v>39</v>
      </c>
      <c r="S1978">
        <v>0</v>
      </c>
      <c r="T1978">
        <v>0</v>
      </c>
      <c r="U1978">
        <v>0</v>
      </c>
      <c r="V1978">
        <v>0</v>
      </c>
      <c r="W1978">
        <v>0</v>
      </c>
      <c r="X1978">
        <v>0</v>
      </c>
      <c r="Y1978">
        <v>0</v>
      </c>
      <c r="Z1978">
        <v>1</v>
      </c>
      <c r="AA1978">
        <v>63.2</v>
      </c>
      <c r="AB1978">
        <v>59</v>
      </c>
      <c r="AC1978">
        <v>7267</v>
      </c>
      <c r="AD1978">
        <v>8.8910988306166363</v>
      </c>
      <c r="AE1978">
        <f t="shared" si="91"/>
        <v>7267.0000000000027</v>
      </c>
      <c r="AF1978">
        <v>8.8178902841846245</v>
      </c>
      <c r="AG1978">
        <f t="shared" si="92"/>
        <v>6754.0005621969822</v>
      </c>
      <c r="AH1978">
        <v>7.3208546432011801E-2</v>
      </c>
      <c r="AJ1978">
        <v>7267</v>
      </c>
      <c r="AK1978">
        <v>0</v>
      </c>
      <c r="AL1978">
        <v>1</v>
      </c>
      <c r="AM1978">
        <v>6.35</v>
      </c>
      <c r="AN1978">
        <v>6.27</v>
      </c>
      <c r="AO1978">
        <v>3.99</v>
      </c>
    </row>
    <row r="1979" spans="1:41" x14ac:dyDescent="0.3">
      <c r="A1979">
        <v>2</v>
      </c>
      <c r="B1979">
        <v>1.5</v>
      </c>
      <c r="C1979">
        <f t="shared" si="90"/>
        <v>1.0932575062388263</v>
      </c>
      <c r="D1979" t="s">
        <v>46</v>
      </c>
      <c r="E1979">
        <v>0</v>
      </c>
      <c r="F1979">
        <v>0</v>
      </c>
      <c r="G1979">
        <v>0</v>
      </c>
      <c r="H1979">
        <v>1</v>
      </c>
      <c r="I1979">
        <v>0</v>
      </c>
      <c r="J1979" t="s">
        <v>44</v>
      </c>
      <c r="K1979">
        <v>0</v>
      </c>
      <c r="L1979">
        <v>0</v>
      </c>
      <c r="M1979">
        <v>0</v>
      </c>
      <c r="N1979">
        <v>0</v>
      </c>
      <c r="O1979">
        <v>0</v>
      </c>
      <c r="P1979">
        <v>1</v>
      </c>
      <c r="Q1979">
        <v>0</v>
      </c>
      <c r="R1979" t="s">
        <v>49</v>
      </c>
      <c r="S1979">
        <v>0</v>
      </c>
      <c r="T1979">
        <v>0</v>
      </c>
      <c r="U1979">
        <v>0</v>
      </c>
      <c r="V1979">
        <v>0</v>
      </c>
      <c r="W1979">
        <v>0</v>
      </c>
      <c r="X1979">
        <v>1</v>
      </c>
      <c r="Y1979">
        <v>0</v>
      </c>
      <c r="Z1979">
        <v>0</v>
      </c>
      <c r="AA1979">
        <v>62.9</v>
      </c>
      <c r="AB1979">
        <v>58</v>
      </c>
      <c r="AC1979">
        <v>8820</v>
      </c>
      <c r="AD1979">
        <v>9.0847771490008373</v>
      </c>
      <c r="AE1979">
        <f t="shared" si="91"/>
        <v>8820.0000000000036</v>
      </c>
      <c r="AF1979">
        <v>9.2548599887687999</v>
      </c>
      <c r="AG1979">
        <f t="shared" si="92"/>
        <v>10455.2548636593</v>
      </c>
      <c r="AH1979">
        <v>-0.17008283976796257</v>
      </c>
      <c r="AJ1979">
        <v>8820</v>
      </c>
      <c r="AK1979">
        <v>0</v>
      </c>
      <c r="AL1979">
        <v>1</v>
      </c>
      <c r="AM1979">
        <v>7.17</v>
      </c>
      <c r="AN1979">
        <v>7.08</v>
      </c>
      <c r="AO1979">
        <v>4.4800000000000004</v>
      </c>
    </row>
    <row r="1980" spans="1:41" x14ac:dyDescent="0.3">
      <c r="A1980">
        <v>2</v>
      </c>
      <c r="B1980">
        <v>1.21</v>
      </c>
      <c r="C1980">
        <f t="shared" si="90"/>
        <v>1.0428083570334503</v>
      </c>
      <c r="D1980" t="s">
        <v>46</v>
      </c>
      <c r="E1980">
        <v>0</v>
      </c>
      <c r="F1980">
        <v>0</v>
      </c>
      <c r="G1980">
        <v>0</v>
      </c>
      <c r="H1980">
        <v>1</v>
      </c>
      <c r="I1980">
        <v>0</v>
      </c>
      <c r="J1980" t="s">
        <v>38</v>
      </c>
      <c r="K1980">
        <v>0</v>
      </c>
      <c r="L1980">
        <v>0</v>
      </c>
      <c r="M1980">
        <v>0</v>
      </c>
      <c r="N1980">
        <v>0</v>
      </c>
      <c r="O1980">
        <v>1</v>
      </c>
      <c r="P1980">
        <v>0</v>
      </c>
      <c r="Q1980">
        <v>0</v>
      </c>
      <c r="R1980" t="s">
        <v>49</v>
      </c>
      <c r="S1980">
        <v>0</v>
      </c>
      <c r="T1980">
        <v>0</v>
      </c>
      <c r="U1980">
        <v>0</v>
      </c>
      <c r="V1980">
        <v>0</v>
      </c>
      <c r="W1980">
        <v>0</v>
      </c>
      <c r="X1980">
        <v>1</v>
      </c>
      <c r="Y1980">
        <v>0</v>
      </c>
      <c r="Z1980">
        <v>0</v>
      </c>
      <c r="AA1980">
        <v>58.8</v>
      </c>
      <c r="AB1980">
        <v>59</v>
      </c>
      <c r="AC1980">
        <v>6708</v>
      </c>
      <c r="AD1980">
        <v>8.8110561229430999</v>
      </c>
      <c r="AE1980">
        <f t="shared" si="91"/>
        <v>6708.0000000000027</v>
      </c>
      <c r="AF1980">
        <v>8.8451888857476053</v>
      </c>
      <c r="AG1980">
        <f t="shared" si="92"/>
        <v>6940.914976102833</v>
      </c>
      <c r="AH1980">
        <v>-3.413276280450539E-2</v>
      </c>
      <c r="AJ1980">
        <v>6708</v>
      </c>
      <c r="AK1980">
        <v>0</v>
      </c>
      <c r="AL1980">
        <v>1</v>
      </c>
      <c r="AM1980">
        <v>7.01</v>
      </c>
      <c r="AN1980">
        <v>6.98</v>
      </c>
      <c r="AO1980">
        <v>4.1100000000000003</v>
      </c>
    </row>
    <row r="1981" spans="1:41" x14ac:dyDescent="0.3">
      <c r="A1981">
        <v>2</v>
      </c>
      <c r="B1981">
        <v>1.03</v>
      </c>
      <c r="C1981">
        <f t="shared" si="90"/>
        <v>1.0065211513317971</v>
      </c>
      <c r="D1981" t="s">
        <v>52</v>
      </c>
      <c r="E1981">
        <v>0</v>
      </c>
      <c r="F1981">
        <v>0</v>
      </c>
      <c r="G1981">
        <v>0</v>
      </c>
      <c r="H1981">
        <v>0</v>
      </c>
      <c r="I1981">
        <v>1</v>
      </c>
      <c r="J1981" t="s">
        <v>47</v>
      </c>
      <c r="K1981">
        <v>0</v>
      </c>
      <c r="L1981">
        <v>0</v>
      </c>
      <c r="M1981">
        <v>0</v>
      </c>
      <c r="N1981">
        <v>1</v>
      </c>
      <c r="O1981">
        <v>0</v>
      </c>
      <c r="P1981">
        <v>0</v>
      </c>
      <c r="Q1981">
        <v>0</v>
      </c>
      <c r="R1981" t="s">
        <v>53</v>
      </c>
      <c r="S1981">
        <v>1</v>
      </c>
      <c r="T1981">
        <v>0</v>
      </c>
      <c r="U1981">
        <v>0</v>
      </c>
      <c r="V1981">
        <v>0</v>
      </c>
      <c r="W1981">
        <v>0</v>
      </c>
      <c r="X1981">
        <v>0</v>
      </c>
      <c r="Y1981">
        <v>0</v>
      </c>
      <c r="Z1981">
        <v>0</v>
      </c>
      <c r="AA1981">
        <v>62.4</v>
      </c>
      <c r="AB1981">
        <v>57</v>
      </c>
      <c r="AC1981">
        <v>3060</v>
      </c>
      <c r="AD1981">
        <v>8.0261701949464257</v>
      </c>
      <c r="AE1981">
        <f t="shared" si="91"/>
        <v>3059.9999999999977</v>
      </c>
      <c r="AF1981">
        <v>7.9104383071898781</v>
      </c>
      <c r="AG1981">
        <f t="shared" si="92"/>
        <v>2725.5848480041277</v>
      </c>
      <c r="AH1981">
        <v>0.11573188775654764</v>
      </c>
      <c r="AJ1981">
        <v>3060</v>
      </c>
      <c r="AK1981">
        <v>0</v>
      </c>
      <c r="AL1981">
        <v>1</v>
      </c>
      <c r="AM1981">
        <v>6.41</v>
      </c>
      <c r="AN1981">
        <v>6.45</v>
      </c>
      <c r="AO1981">
        <v>4.01</v>
      </c>
    </row>
    <row r="1982" spans="1:41" x14ac:dyDescent="0.3">
      <c r="A1982">
        <v>2</v>
      </c>
      <c r="B1982">
        <v>1.35</v>
      </c>
      <c r="C1982">
        <f t="shared" si="90"/>
        <v>1.068219239476776</v>
      </c>
      <c r="D1982" t="s">
        <v>37</v>
      </c>
      <c r="E1982">
        <v>0</v>
      </c>
      <c r="F1982">
        <v>0</v>
      </c>
      <c r="G1982">
        <v>1</v>
      </c>
      <c r="H1982">
        <v>0</v>
      </c>
      <c r="I1982">
        <v>0</v>
      </c>
      <c r="J1982" t="s">
        <v>35</v>
      </c>
      <c r="K1982">
        <v>0</v>
      </c>
      <c r="L1982">
        <v>0</v>
      </c>
      <c r="M1982">
        <v>0</v>
      </c>
      <c r="N1982">
        <v>0</v>
      </c>
      <c r="O1982">
        <v>0</v>
      </c>
      <c r="P1982">
        <v>0</v>
      </c>
      <c r="Q1982">
        <v>1</v>
      </c>
      <c r="R1982" t="s">
        <v>49</v>
      </c>
      <c r="S1982">
        <v>0</v>
      </c>
      <c r="T1982">
        <v>0</v>
      </c>
      <c r="U1982">
        <v>0</v>
      </c>
      <c r="V1982">
        <v>0</v>
      </c>
      <c r="W1982">
        <v>0</v>
      </c>
      <c r="X1982">
        <v>1</v>
      </c>
      <c r="Y1982">
        <v>0</v>
      </c>
      <c r="Z1982">
        <v>0</v>
      </c>
      <c r="AA1982">
        <v>61.8</v>
      </c>
      <c r="AB1982">
        <v>54</v>
      </c>
      <c r="AC1982">
        <v>6754</v>
      </c>
      <c r="AD1982">
        <v>8.8178902009455129</v>
      </c>
      <c r="AE1982">
        <f t="shared" si="91"/>
        <v>6753.9999999999991</v>
      </c>
      <c r="AF1982">
        <v>8.8336631611118026</v>
      </c>
      <c r="AG1982">
        <f t="shared" si="92"/>
        <v>6861.3751589023304</v>
      </c>
      <c r="AH1982">
        <v>-1.5772960166289707E-2</v>
      </c>
      <c r="AJ1982">
        <v>6754</v>
      </c>
      <c r="AK1982">
        <v>0</v>
      </c>
      <c r="AL1982">
        <v>1</v>
      </c>
      <c r="AM1982">
        <v>7.1</v>
      </c>
      <c r="AN1982">
        <v>7.14</v>
      </c>
      <c r="AO1982">
        <v>4.4000000000000004</v>
      </c>
    </row>
    <row r="1983" spans="1:41" x14ac:dyDescent="0.3">
      <c r="A1983">
        <v>2</v>
      </c>
      <c r="B1983">
        <v>1.52</v>
      </c>
      <c r="C1983">
        <f t="shared" si="90"/>
        <v>1.0964463975475236</v>
      </c>
      <c r="D1983" t="s">
        <v>52</v>
      </c>
      <c r="E1983">
        <v>0</v>
      </c>
      <c r="F1983">
        <v>0</v>
      </c>
      <c r="G1983">
        <v>0</v>
      </c>
      <c r="H1983">
        <v>0</v>
      </c>
      <c r="I1983">
        <v>1</v>
      </c>
      <c r="J1983" t="s">
        <v>48</v>
      </c>
      <c r="K1983">
        <v>0</v>
      </c>
      <c r="L1983">
        <v>0</v>
      </c>
      <c r="M1983">
        <v>1</v>
      </c>
      <c r="N1983">
        <v>0</v>
      </c>
      <c r="O1983">
        <v>0</v>
      </c>
      <c r="P1983">
        <v>0</v>
      </c>
      <c r="Q1983">
        <v>0</v>
      </c>
      <c r="R1983" t="s">
        <v>45</v>
      </c>
      <c r="S1983">
        <v>0</v>
      </c>
      <c r="T1983">
        <v>0</v>
      </c>
      <c r="U1983">
        <v>0</v>
      </c>
      <c r="V1983">
        <v>1</v>
      </c>
      <c r="W1983">
        <v>0</v>
      </c>
      <c r="X1983">
        <v>0</v>
      </c>
      <c r="Y1983">
        <v>0</v>
      </c>
      <c r="Z1983">
        <v>0</v>
      </c>
      <c r="AA1983">
        <v>62.3</v>
      </c>
      <c r="AB1983">
        <v>59</v>
      </c>
      <c r="AC1983">
        <v>8192</v>
      </c>
      <c r="AD1983">
        <v>9.0109133472792884</v>
      </c>
      <c r="AE1983">
        <f t="shared" si="91"/>
        <v>8191.9999999999945</v>
      </c>
      <c r="AF1983">
        <v>9.1393869622446751</v>
      </c>
      <c r="AG1983">
        <f t="shared" si="92"/>
        <v>9315.0529019819278</v>
      </c>
      <c r="AH1983">
        <v>-0.12847361496538667</v>
      </c>
      <c r="AJ1983">
        <v>8192</v>
      </c>
      <c r="AK1983">
        <v>0</v>
      </c>
      <c r="AL1983">
        <v>1</v>
      </c>
      <c r="AM1983">
        <v>7.33</v>
      </c>
      <c r="AN1983">
        <v>7.37</v>
      </c>
      <c r="AO1983">
        <v>4.58</v>
      </c>
    </row>
    <row r="1984" spans="1:41" x14ac:dyDescent="0.3">
      <c r="A1984">
        <v>2</v>
      </c>
      <c r="B1984">
        <v>1.21</v>
      </c>
      <c r="C1984">
        <f t="shared" si="90"/>
        <v>1.0428083570334503</v>
      </c>
      <c r="D1984" t="s">
        <v>37</v>
      </c>
      <c r="E1984">
        <v>0</v>
      </c>
      <c r="F1984">
        <v>0</v>
      </c>
      <c r="G1984">
        <v>1</v>
      </c>
      <c r="H1984">
        <v>0</v>
      </c>
      <c r="I1984">
        <v>0</v>
      </c>
      <c r="J1984" t="s">
        <v>44</v>
      </c>
      <c r="K1984">
        <v>0</v>
      </c>
      <c r="L1984">
        <v>0</v>
      </c>
      <c r="M1984">
        <v>0</v>
      </c>
      <c r="N1984">
        <v>0</v>
      </c>
      <c r="O1984">
        <v>0</v>
      </c>
      <c r="P1984">
        <v>1</v>
      </c>
      <c r="Q1984">
        <v>0</v>
      </c>
      <c r="R1984" t="s">
        <v>41</v>
      </c>
      <c r="S1984">
        <v>0</v>
      </c>
      <c r="T1984">
        <v>0</v>
      </c>
      <c r="U1984">
        <v>0</v>
      </c>
      <c r="V1984">
        <v>0</v>
      </c>
      <c r="W1984">
        <v>1</v>
      </c>
      <c r="X1984">
        <v>0</v>
      </c>
      <c r="Y1984">
        <v>0</v>
      </c>
      <c r="Z1984">
        <v>0</v>
      </c>
      <c r="AA1984">
        <v>62.2</v>
      </c>
      <c r="AB1984">
        <v>54.5</v>
      </c>
      <c r="AC1984">
        <v>6418</v>
      </c>
      <c r="AD1984">
        <v>8.7668618216698029</v>
      </c>
      <c r="AE1984">
        <f t="shared" si="91"/>
        <v>6418.0000000000045</v>
      </c>
      <c r="AF1984">
        <v>8.8317641320405187</v>
      </c>
      <c r="AG1984">
        <f t="shared" si="92"/>
        <v>6848.3575723064041</v>
      </c>
      <c r="AH1984">
        <v>-6.490231037071581E-2</v>
      </c>
      <c r="AJ1984">
        <v>6418</v>
      </c>
      <c r="AK1984">
        <v>0</v>
      </c>
      <c r="AL1984">
        <v>1</v>
      </c>
      <c r="AM1984">
        <v>6.81</v>
      </c>
      <c r="AN1984">
        <v>6.86</v>
      </c>
      <c r="AO1984">
        <v>4.25</v>
      </c>
    </row>
    <row r="1985" spans="1:41" x14ac:dyDescent="0.3">
      <c r="A1985">
        <v>2</v>
      </c>
      <c r="B1985">
        <v>1.87</v>
      </c>
      <c r="C1985">
        <f t="shared" si="90"/>
        <v>1.1475667841425714</v>
      </c>
      <c r="D1985" t="s">
        <v>46</v>
      </c>
      <c r="E1985">
        <v>0</v>
      </c>
      <c r="F1985">
        <v>0</v>
      </c>
      <c r="G1985">
        <v>0</v>
      </c>
      <c r="H1985">
        <v>1</v>
      </c>
      <c r="I1985">
        <v>0</v>
      </c>
      <c r="J1985" t="s">
        <v>40</v>
      </c>
      <c r="K1985">
        <v>0</v>
      </c>
      <c r="L1985">
        <v>1</v>
      </c>
      <c r="M1985">
        <v>0</v>
      </c>
      <c r="N1985">
        <v>0</v>
      </c>
      <c r="O1985">
        <v>0</v>
      </c>
      <c r="P1985">
        <v>0</v>
      </c>
      <c r="Q1985">
        <v>0</v>
      </c>
      <c r="R1985" t="s">
        <v>36</v>
      </c>
      <c r="S1985">
        <v>0</v>
      </c>
      <c r="T1985">
        <v>0</v>
      </c>
      <c r="U1985">
        <v>1</v>
      </c>
      <c r="V1985">
        <v>0</v>
      </c>
      <c r="W1985">
        <v>0</v>
      </c>
      <c r="X1985">
        <v>0</v>
      </c>
      <c r="Y1985">
        <v>0</v>
      </c>
      <c r="Z1985">
        <v>0</v>
      </c>
      <c r="AA1985">
        <v>61.9</v>
      </c>
      <c r="AB1985">
        <v>58</v>
      </c>
      <c r="AC1985">
        <v>16232</v>
      </c>
      <c r="AD1985">
        <v>9.6947398815056509</v>
      </c>
      <c r="AE1985">
        <f t="shared" si="91"/>
        <v>16232.000000000004</v>
      </c>
      <c r="AF1985">
        <v>9.7850536619155601</v>
      </c>
      <c r="AG1985">
        <f t="shared" si="92"/>
        <v>17766.210787483797</v>
      </c>
      <c r="AH1985">
        <v>-9.0313780409909228E-2</v>
      </c>
      <c r="AJ1985">
        <v>16232</v>
      </c>
      <c r="AK1985">
        <v>0</v>
      </c>
      <c r="AL1985">
        <v>1</v>
      </c>
      <c r="AM1985">
        <v>7.94</v>
      </c>
      <c r="AN1985">
        <v>7.88</v>
      </c>
      <c r="AO1985">
        <v>4.9000000000000004</v>
      </c>
    </row>
    <row r="1986" spans="1:41" x14ac:dyDescent="0.3">
      <c r="A1986">
        <v>2</v>
      </c>
      <c r="B1986">
        <v>1.33</v>
      </c>
      <c r="C1986">
        <f t="shared" si="90"/>
        <v>1.0647189305968536</v>
      </c>
      <c r="D1986" t="s">
        <v>46</v>
      </c>
      <c r="E1986">
        <v>0</v>
      </c>
      <c r="F1986">
        <v>0</v>
      </c>
      <c r="G1986">
        <v>0</v>
      </c>
      <c r="H1986">
        <v>1</v>
      </c>
      <c r="I1986">
        <v>0</v>
      </c>
      <c r="J1986" t="s">
        <v>47</v>
      </c>
      <c r="K1986">
        <v>0</v>
      </c>
      <c r="L1986">
        <v>0</v>
      </c>
      <c r="M1986">
        <v>0</v>
      </c>
      <c r="N1986">
        <v>1</v>
      </c>
      <c r="O1986">
        <v>0</v>
      </c>
      <c r="P1986">
        <v>0</v>
      </c>
      <c r="Q1986">
        <v>0</v>
      </c>
      <c r="R1986" t="s">
        <v>45</v>
      </c>
      <c r="S1986">
        <v>0</v>
      </c>
      <c r="T1986">
        <v>0</v>
      </c>
      <c r="U1986">
        <v>0</v>
      </c>
      <c r="V1986">
        <v>1</v>
      </c>
      <c r="W1986">
        <v>0</v>
      </c>
      <c r="X1986">
        <v>0</v>
      </c>
      <c r="Y1986">
        <v>0</v>
      </c>
      <c r="Z1986">
        <v>0</v>
      </c>
      <c r="AA1986">
        <v>60.3</v>
      </c>
      <c r="AB1986">
        <v>58</v>
      </c>
      <c r="AC1986">
        <v>6685</v>
      </c>
      <c r="AD1986">
        <v>8.807621489536043</v>
      </c>
      <c r="AE1986">
        <f t="shared" si="91"/>
        <v>6684.9999999999964</v>
      </c>
      <c r="AF1986">
        <v>8.7686461938617679</v>
      </c>
      <c r="AG1986">
        <f t="shared" si="92"/>
        <v>6429.4623242130056</v>
      </c>
      <c r="AH1986">
        <v>3.8975295674275046E-2</v>
      </c>
      <c r="AJ1986">
        <v>6685</v>
      </c>
      <c r="AK1986">
        <v>0</v>
      </c>
      <c r="AL1986">
        <v>1</v>
      </c>
      <c r="AM1986">
        <v>7.19</v>
      </c>
      <c r="AN1986">
        <v>7.16</v>
      </c>
      <c r="AO1986">
        <v>4.33</v>
      </c>
    </row>
    <row r="1987" spans="1:41" x14ac:dyDescent="0.3">
      <c r="A1987">
        <v>2</v>
      </c>
      <c r="B1987">
        <v>1.01</v>
      </c>
      <c r="C1987">
        <f t="shared" ref="C1987:C2050" si="93">(B1987^0.2199)</f>
        <v>1.0021904733436682</v>
      </c>
      <c r="D1987" t="s">
        <v>46</v>
      </c>
      <c r="E1987">
        <v>0</v>
      </c>
      <c r="F1987">
        <v>0</v>
      </c>
      <c r="G1987">
        <v>0</v>
      </c>
      <c r="H1987">
        <v>1</v>
      </c>
      <c r="I1987">
        <v>0</v>
      </c>
      <c r="J1987" t="s">
        <v>48</v>
      </c>
      <c r="K1987">
        <v>0</v>
      </c>
      <c r="L1987">
        <v>0</v>
      </c>
      <c r="M1987">
        <v>1</v>
      </c>
      <c r="N1987">
        <v>0</v>
      </c>
      <c r="O1987">
        <v>0</v>
      </c>
      <c r="P1987">
        <v>0</v>
      </c>
      <c r="Q1987">
        <v>0</v>
      </c>
      <c r="R1987" t="s">
        <v>45</v>
      </c>
      <c r="S1987">
        <v>0</v>
      </c>
      <c r="T1987">
        <v>0</v>
      </c>
      <c r="U1987">
        <v>0</v>
      </c>
      <c r="V1987">
        <v>1</v>
      </c>
      <c r="W1987">
        <v>0</v>
      </c>
      <c r="X1987">
        <v>0</v>
      </c>
      <c r="Y1987">
        <v>0</v>
      </c>
      <c r="Z1987">
        <v>0</v>
      </c>
      <c r="AA1987">
        <v>62.2</v>
      </c>
      <c r="AB1987">
        <v>58</v>
      </c>
      <c r="AC1987">
        <v>3597</v>
      </c>
      <c r="AD1987">
        <v>8.1878554436956232</v>
      </c>
      <c r="AE1987">
        <f t="shared" ref="AE1987:AE2050" si="94">EXP(AD1987)</f>
        <v>3596.9999999999973</v>
      </c>
      <c r="AF1987">
        <v>8.3518379162189138</v>
      </c>
      <c r="AG1987">
        <f t="shared" ref="AG1987:AG2050" si="95">EXP(AF1987)</f>
        <v>4237.9626099465959</v>
      </c>
      <c r="AH1987">
        <v>-0.16398247252329057</v>
      </c>
      <c r="AJ1987">
        <v>3597</v>
      </c>
      <c r="AK1987">
        <v>0</v>
      </c>
      <c r="AL1987">
        <v>1</v>
      </c>
      <c r="AM1987">
        <v>6.4</v>
      </c>
      <c r="AN1987">
        <v>6.37</v>
      </c>
      <c r="AO1987">
        <v>3.97</v>
      </c>
    </row>
    <row r="1988" spans="1:41" x14ac:dyDescent="0.3">
      <c r="A1988">
        <v>2</v>
      </c>
      <c r="B1988">
        <v>1.19</v>
      </c>
      <c r="C1988">
        <f t="shared" si="93"/>
        <v>1.0389933713251536</v>
      </c>
      <c r="D1988" t="s">
        <v>52</v>
      </c>
      <c r="E1988">
        <v>0</v>
      </c>
      <c r="F1988">
        <v>0</v>
      </c>
      <c r="G1988">
        <v>0</v>
      </c>
      <c r="H1988">
        <v>0</v>
      </c>
      <c r="I1988">
        <v>1</v>
      </c>
      <c r="J1988" t="s">
        <v>51</v>
      </c>
      <c r="K1988">
        <v>1</v>
      </c>
      <c r="L1988">
        <v>0</v>
      </c>
      <c r="M1988">
        <v>0</v>
      </c>
      <c r="N1988">
        <v>0</v>
      </c>
      <c r="O1988">
        <v>0</v>
      </c>
      <c r="P1988">
        <v>0</v>
      </c>
      <c r="Q1988">
        <v>0</v>
      </c>
      <c r="R1988" t="s">
        <v>43</v>
      </c>
      <c r="S1988">
        <v>0</v>
      </c>
      <c r="T1988">
        <v>0</v>
      </c>
      <c r="U1988">
        <v>0</v>
      </c>
      <c r="V1988">
        <v>0</v>
      </c>
      <c r="W1988">
        <v>0</v>
      </c>
      <c r="X1988">
        <v>0</v>
      </c>
      <c r="Y1988">
        <v>1</v>
      </c>
      <c r="Z1988">
        <v>0</v>
      </c>
      <c r="AA1988">
        <v>59.4</v>
      </c>
      <c r="AB1988">
        <v>56</v>
      </c>
      <c r="AC1988">
        <v>15767</v>
      </c>
      <c r="AD1988">
        <v>9.6656744272374819</v>
      </c>
      <c r="AE1988">
        <f t="shared" si="94"/>
        <v>15767.000000000004</v>
      </c>
      <c r="AF1988">
        <v>9.2956533923882088</v>
      </c>
      <c r="AG1988">
        <f t="shared" si="95"/>
        <v>10890.579107059792</v>
      </c>
      <c r="AH1988">
        <v>0.37002103484927318</v>
      </c>
      <c r="AJ1988">
        <v>15767</v>
      </c>
      <c r="AK1988">
        <v>0</v>
      </c>
      <c r="AL1988">
        <v>1</v>
      </c>
      <c r="AM1988">
        <v>6.95</v>
      </c>
      <c r="AN1988">
        <v>7</v>
      </c>
      <c r="AO1988">
        <v>4.1399999999999997</v>
      </c>
    </row>
    <row r="1989" spans="1:41" x14ac:dyDescent="0.3">
      <c r="A1989">
        <v>2</v>
      </c>
      <c r="B1989">
        <v>2</v>
      </c>
      <c r="C1989">
        <f t="shared" si="93"/>
        <v>1.1646528560862337</v>
      </c>
      <c r="D1989" t="s">
        <v>46</v>
      </c>
      <c r="E1989">
        <v>0</v>
      </c>
      <c r="F1989">
        <v>0</v>
      </c>
      <c r="G1989">
        <v>0</v>
      </c>
      <c r="H1989">
        <v>1</v>
      </c>
      <c r="I1989">
        <v>0</v>
      </c>
      <c r="J1989" t="s">
        <v>38</v>
      </c>
      <c r="K1989">
        <v>0</v>
      </c>
      <c r="L1989">
        <v>0</v>
      </c>
      <c r="M1989">
        <v>0</v>
      </c>
      <c r="N1989">
        <v>0</v>
      </c>
      <c r="O1989">
        <v>1</v>
      </c>
      <c r="P1989">
        <v>0</v>
      </c>
      <c r="Q1989">
        <v>0</v>
      </c>
      <c r="R1989" t="s">
        <v>45</v>
      </c>
      <c r="S1989">
        <v>0</v>
      </c>
      <c r="T1989">
        <v>0</v>
      </c>
      <c r="U1989">
        <v>0</v>
      </c>
      <c r="V1989">
        <v>1</v>
      </c>
      <c r="W1989">
        <v>0</v>
      </c>
      <c r="X1989">
        <v>0</v>
      </c>
      <c r="Y1989">
        <v>0</v>
      </c>
      <c r="Z1989">
        <v>0</v>
      </c>
      <c r="AA1989">
        <v>60.7</v>
      </c>
      <c r="AB1989">
        <v>60</v>
      </c>
      <c r="AC1989">
        <v>15451</v>
      </c>
      <c r="AD1989">
        <v>9.6454290051504188</v>
      </c>
      <c r="AE1989">
        <f t="shared" si="94"/>
        <v>15451.000000000009</v>
      </c>
      <c r="AF1989">
        <v>9.591129638578467</v>
      </c>
      <c r="AG1989">
        <f t="shared" si="95"/>
        <v>14634.391774026246</v>
      </c>
      <c r="AH1989">
        <v>5.4299366571951779E-2</v>
      </c>
      <c r="AJ1989">
        <v>15451</v>
      </c>
      <c r="AK1989">
        <v>0</v>
      </c>
      <c r="AL1989">
        <v>1</v>
      </c>
      <c r="AM1989">
        <v>8.11</v>
      </c>
      <c r="AN1989">
        <v>8.07</v>
      </c>
      <c r="AO1989">
        <v>4.91</v>
      </c>
    </row>
    <row r="1990" spans="1:41" x14ac:dyDescent="0.3">
      <c r="A1990">
        <v>2</v>
      </c>
      <c r="B1990">
        <v>1.51</v>
      </c>
      <c r="C1990">
        <f t="shared" si="93"/>
        <v>1.0948560705584958</v>
      </c>
      <c r="D1990" t="s">
        <v>37</v>
      </c>
      <c r="E1990">
        <v>0</v>
      </c>
      <c r="F1990">
        <v>0</v>
      </c>
      <c r="G1990">
        <v>1</v>
      </c>
      <c r="H1990">
        <v>0</v>
      </c>
      <c r="I1990">
        <v>0</v>
      </c>
      <c r="J1990" t="s">
        <v>38</v>
      </c>
      <c r="K1990">
        <v>0</v>
      </c>
      <c r="L1990">
        <v>0</v>
      </c>
      <c r="M1990">
        <v>0</v>
      </c>
      <c r="N1990">
        <v>0</v>
      </c>
      <c r="O1990">
        <v>1</v>
      </c>
      <c r="P1990">
        <v>0</v>
      </c>
      <c r="Q1990">
        <v>0</v>
      </c>
      <c r="R1990" t="s">
        <v>41</v>
      </c>
      <c r="S1990">
        <v>0</v>
      </c>
      <c r="T1990">
        <v>0</v>
      </c>
      <c r="U1990">
        <v>0</v>
      </c>
      <c r="V1990">
        <v>0</v>
      </c>
      <c r="W1990">
        <v>1</v>
      </c>
      <c r="X1990">
        <v>0</v>
      </c>
      <c r="Y1990">
        <v>0</v>
      </c>
      <c r="Z1990">
        <v>0</v>
      </c>
      <c r="AA1990">
        <v>60.8</v>
      </c>
      <c r="AB1990">
        <v>57</v>
      </c>
      <c r="AC1990">
        <v>11856</v>
      </c>
      <c r="AD1990">
        <v>9.3805893475358673</v>
      </c>
      <c r="AE1990">
        <f t="shared" si="94"/>
        <v>11855.999999999989</v>
      </c>
      <c r="AF1990">
        <v>9.3947383290373434</v>
      </c>
      <c r="AG1990">
        <f t="shared" si="95"/>
        <v>12024.94268974873</v>
      </c>
      <c r="AH1990">
        <v>-1.4148981501476143E-2</v>
      </c>
      <c r="AJ1990">
        <v>11856</v>
      </c>
      <c r="AK1990">
        <v>0</v>
      </c>
      <c r="AL1990">
        <v>1</v>
      </c>
      <c r="AM1990">
        <v>7.43</v>
      </c>
      <c r="AN1990">
        <v>7.46</v>
      </c>
      <c r="AO1990">
        <v>4.53</v>
      </c>
    </row>
    <row r="1991" spans="1:41" x14ac:dyDescent="0.3">
      <c r="A1991">
        <v>2</v>
      </c>
      <c r="B1991">
        <v>1.1299999999999999</v>
      </c>
      <c r="C1991">
        <f t="shared" si="93"/>
        <v>1.027240065158562</v>
      </c>
      <c r="D1991" t="s">
        <v>37</v>
      </c>
      <c r="E1991">
        <v>0</v>
      </c>
      <c r="F1991">
        <v>0</v>
      </c>
      <c r="G1991">
        <v>1</v>
      </c>
      <c r="H1991">
        <v>0</v>
      </c>
      <c r="I1991">
        <v>0</v>
      </c>
      <c r="J1991" t="s">
        <v>44</v>
      </c>
      <c r="K1991">
        <v>0</v>
      </c>
      <c r="L1991">
        <v>0</v>
      </c>
      <c r="M1991">
        <v>0</v>
      </c>
      <c r="N1991">
        <v>0</v>
      </c>
      <c r="O1991">
        <v>0</v>
      </c>
      <c r="P1991">
        <v>1</v>
      </c>
      <c r="Q1991">
        <v>0</v>
      </c>
      <c r="R1991" t="s">
        <v>49</v>
      </c>
      <c r="S1991">
        <v>0</v>
      </c>
      <c r="T1991">
        <v>0</v>
      </c>
      <c r="U1991">
        <v>0</v>
      </c>
      <c r="V1991">
        <v>0</v>
      </c>
      <c r="W1991">
        <v>0</v>
      </c>
      <c r="X1991">
        <v>1</v>
      </c>
      <c r="Y1991">
        <v>0</v>
      </c>
      <c r="Z1991">
        <v>0</v>
      </c>
      <c r="AA1991">
        <v>62.2</v>
      </c>
      <c r="AB1991">
        <v>55</v>
      </c>
      <c r="AC1991">
        <v>5165</v>
      </c>
      <c r="AD1991">
        <v>8.5496603815537391</v>
      </c>
      <c r="AE1991">
        <f t="shared" si="94"/>
        <v>5165.0000000000009</v>
      </c>
      <c r="AF1991">
        <v>8.6127542095336516</v>
      </c>
      <c r="AG1991">
        <f t="shared" si="95"/>
        <v>5501.3797837660723</v>
      </c>
      <c r="AH1991">
        <v>-6.3093827979912476E-2</v>
      </c>
      <c r="AJ1991">
        <v>5165</v>
      </c>
      <c r="AK1991">
        <v>0</v>
      </c>
      <c r="AL1991">
        <v>1</v>
      </c>
      <c r="AM1991">
        <v>6.69</v>
      </c>
      <c r="AN1991">
        <v>6.67</v>
      </c>
      <c r="AO1991">
        <v>4.1500000000000004</v>
      </c>
    </row>
    <row r="1992" spans="1:41" x14ac:dyDescent="0.3">
      <c r="A1992">
        <v>2</v>
      </c>
      <c r="B1992">
        <v>1.33</v>
      </c>
      <c r="C1992">
        <f t="shared" si="93"/>
        <v>1.0647189305968536</v>
      </c>
      <c r="D1992" t="s">
        <v>46</v>
      </c>
      <c r="E1992">
        <v>0</v>
      </c>
      <c r="F1992">
        <v>0</v>
      </c>
      <c r="G1992">
        <v>0</v>
      </c>
      <c r="H1992">
        <v>1</v>
      </c>
      <c r="I1992">
        <v>0</v>
      </c>
      <c r="J1992" t="s">
        <v>47</v>
      </c>
      <c r="K1992">
        <v>0</v>
      </c>
      <c r="L1992">
        <v>0</v>
      </c>
      <c r="M1992">
        <v>0</v>
      </c>
      <c r="N1992">
        <v>1</v>
      </c>
      <c r="O1992">
        <v>0</v>
      </c>
      <c r="P1992">
        <v>0</v>
      </c>
      <c r="Q1992">
        <v>0</v>
      </c>
      <c r="R1992" t="s">
        <v>45</v>
      </c>
      <c r="S1992">
        <v>0</v>
      </c>
      <c r="T1992">
        <v>0</v>
      </c>
      <c r="U1992">
        <v>0</v>
      </c>
      <c r="V1992">
        <v>1</v>
      </c>
      <c r="W1992">
        <v>0</v>
      </c>
      <c r="X1992">
        <v>0</v>
      </c>
      <c r="Y1992">
        <v>0</v>
      </c>
      <c r="Z1992">
        <v>0</v>
      </c>
      <c r="AA1992">
        <v>60.3</v>
      </c>
      <c r="AB1992">
        <v>58</v>
      </c>
      <c r="AC1992">
        <v>6565</v>
      </c>
      <c r="AD1992">
        <v>8.7895077867368965</v>
      </c>
      <c r="AE1992">
        <f t="shared" si="94"/>
        <v>6564.9999999999991</v>
      </c>
      <c r="AF1992">
        <v>8.7847250861563442</v>
      </c>
      <c r="AG1992">
        <f t="shared" si="95"/>
        <v>6533.6765357722543</v>
      </c>
      <c r="AH1992">
        <v>4.7827005805523015E-3</v>
      </c>
      <c r="AJ1992">
        <v>6565</v>
      </c>
      <c r="AK1992">
        <v>0</v>
      </c>
      <c r="AL1992">
        <v>1</v>
      </c>
      <c r="AM1992">
        <v>7.16</v>
      </c>
      <c r="AN1992">
        <v>7.19</v>
      </c>
      <c r="AO1992">
        <v>4.33</v>
      </c>
    </row>
    <row r="1993" spans="1:41" x14ac:dyDescent="0.3">
      <c r="A1993">
        <v>2</v>
      </c>
      <c r="B1993">
        <v>1.62</v>
      </c>
      <c r="C1993">
        <f t="shared" si="93"/>
        <v>1.111916952703415</v>
      </c>
      <c r="D1993" t="s">
        <v>52</v>
      </c>
      <c r="E1993">
        <v>0</v>
      </c>
      <c r="F1993">
        <v>0</v>
      </c>
      <c r="G1993">
        <v>0</v>
      </c>
      <c r="H1993">
        <v>0</v>
      </c>
      <c r="I1993">
        <v>1</v>
      </c>
      <c r="J1993" t="s">
        <v>48</v>
      </c>
      <c r="K1993">
        <v>0</v>
      </c>
      <c r="L1993">
        <v>0</v>
      </c>
      <c r="M1993">
        <v>1</v>
      </c>
      <c r="N1993">
        <v>0</v>
      </c>
      <c r="O1993">
        <v>0</v>
      </c>
      <c r="P1993">
        <v>0</v>
      </c>
      <c r="Q1993">
        <v>0</v>
      </c>
      <c r="R1993" t="s">
        <v>49</v>
      </c>
      <c r="S1993">
        <v>0</v>
      </c>
      <c r="T1993">
        <v>0</v>
      </c>
      <c r="U1993">
        <v>0</v>
      </c>
      <c r="V1993">
        <v>0</v>
      </c>
      <c r="W1993">
        <v>0</v>
      </c>
      <c r="X1993">
        <v>1</v>
      </c>
      <c r="Y1993">
        <v>0</v>
      </c>
      <c r="Z1993">
        <v>0</v>
      </c>
      <c r="AA1993">
        <v>63.2</v>
      </c>
      <c r="AB1993">
        <v>56</v>
      </c>
      <c r="AC1993">
        <v>14400</v>
      </c>
      <c r="AD1993">
        <v>9.5749834855640916</v>
      </c>
      <c r="AE1993">
        <f t="shared" si="94"/>
        <v>14399.999999999995</v>
      </c>
      <c r="AF1993">
        <v>9.5403034297829254</v>
      </c>
      <c r="AG1993">
        <f t="shared" si="95"/>
        <v>13909.167439994972</v>
      </c>
      <c r="AH1993">
        <v>3.4680055781166175E-2</v>
      </c>
      <c r="AJ1993">
        <v>14400</v>
      </c>
      <c r="AK1993">
        <v>0</v>
      </c>
      <c r="AL1993">
        <v>1</v>
      </c>
      <c r="AM1993">
        <v>7.54</v>
      </c>
      <c r="AN1993">
        <v>7.43</v>
      </c>
      <c r="AO1993">
        <v>4.7300000000000004</v>
      </c>
    </row>
    <row r="1994" spans="1:41" x14ac:dyDescent="0.3">
      <c r="A1994">
        <v>2</v>
      </c>
      <c r="B1994">
        <v>1.2</v>
      </c>
      <c r="C1994">
        <f t="shared" si="93"/>
        <v>1.0409070644037852</v>
      </c>
      <c r="D1994" t="s">
        <v>46</v>
      </c>
      <c r="E1994">
        <v>0</v>
      </c>
      <c r="F1994">
        <v>0</v>
      </c>
      <c r="G1994">
        <v>0</v>
      </c>
      <c r="H1994">
        <v>1</v>
      </c>
      <c r="I1994">
        <v>0</v>
      </c>
      <c r="J1994" t="s">
        <v>38</v>
      </c>
      <c r="K1994">
        <v>0</v>
      </c>
      <c r="L1994">
        <v>0</v>
      </c>
      <c r="M1994">
        <v>0</v>
      </c>
      <c r="N1994">
        <v>0</v>
      </c>
      <c r="O1994">
        <v>1</v>
      </c>
      <c r="P1994">
        <v>0</v>
      </c>
      <c r="Q1994">
        <v>0</v>
      </c>
      <c r="R1994" t="s">
        <v>36</v>
      </c>
      <c r="S1994">
        <v>0</v>
      </c>
      <c r="T1994">
        <v>0</v>
      </c>
      <c r="U1994">
        <v>1</v>
      </c>
      <c r="V1994">
        <v>0</v>
      </c>
      <c r="W1994">
        <v>0</v>
      </c>
      <c r="X1994">
        <v>0</v>
      </c>
      <c r="Y1994">
        <v>0</v>
      </c>
      <c r="Z1994">
        <v>0</v>
      </c>
      <c r="AA1994">
        <v>59.3</v>
      </c>
      <c r="AB1994">
        <v>60</v>
      </c>
      <c r="AC1994">
        <v>5822</v>
      </c>
      <c r="AD1994">
        <v>8.6693991243055688</v>
      </c>
      <c r="AE1994">
        <f t="shared" si="94"/>
        <v>5822.0000000000018</v>
      </c>
      <c r="AF1994">
        <v>8.6640967355066767</v>
      </c>
      <c r="AG1994">
        <f t="shared" si="95"/>
        <v>5791.2111916654912</v>
      </c>
      <c r="AH1994">
        <v>5.3023887988921103E-3</v>
      </c>
      <c r="AJ1994">
        <v>5822</v>
      </c>
      <c r="AK1994">
        <v>0</v>
      </c>
      <c r="AL1994">
        <v>1</v>
      </c>
      <c r="AM1994">
        <v>7</v>
      </c>
      <c r="AN1994">
        <v>6.92</v>
      </c>
      <c r="AO1994">
        <v>4.13</v>
      </c>
    </row>
    <row r="1995" spans="1:41" x14ac:dyDescent="0.3">
      <c r="A1995">
        <v>2</v>
      </c>
      <c r="B1995">
        <v>1.2</v>
      </c>
      <c r="C1995">
        <f t="shared" si="93"/>
        <v>1.0409070644037852</v>
      </c>
      <c r="D1995" t="s">
        <v>52</v>
      </c>
      <c r="E1995">
        <v>0</v>
      </c>
      <c r="F1995">
        <v>0</v>
      </c>
      <c r="G1995">
        <v>0</v>
      </c>
      <c r="H1995">
        <v>0</v>
      </c>
      <c r="I1995">
        <v>1</v>
      </c>
      <c r="J1995" t="s">
        <v>35</v>
      </c>
      <c r="K1995">
        <v>0</v>
      </c>
      <c r="L1995">
        <v>0</v>
      </c>
      <c r="M1995">
        <v>0</v>
      </c>
      <c r="N1995">
        <v>0</v>
      </c>
      <c r="O1995">
        <v>0</v>
      </c>
      <c r="P1995">
        <v>0</v>
      </c>
      <c r="Q1995">
        <v>1</v>
      </c>
      <c r="R1995" t="s">
        <v>36</v>
      </c>
      <c r="S1995">
        <v>0</v>
      </c>
      <c r="T1995">
        <v>0</v>
      </c>
      <c r="U1995">
        <v>1</v>
      </c>
      <c r="V1995">
        <v>0</v>
      </c>
      <c r="W1995">
        <v>0</v>
      </c>
      <c r="X1995">
        <v>0</v>
      </c>
      <c r="Y1995">
        <v>0</v>
      </c>
      <c r="Z1995">
        <v>0</v>
      </c>
      <c r="AA1995">
        <v>61.8</v>
      </c>
      <c r="AB1995">
        <v>57.7</v>
      </c>
      <c r="AC1995">
        <v>5083</v>
      </c>
      <c r="AD1995">
        <v>8.533656917446903</v>
      </c>
      <c r="AE1995">
        <f t="shared" si="94"/>
        <v>5083.0000000000027</v>
      </c>
      <c r="AF1995">
        <v>8.4246136841006898</v>
      </c>
      <c r="AG1995">
        <f t="shared" si="95"/>
        <v>4557.8836553217807</v>
      </c>
      <c r="AH1995">
        <v>0.10904323334621324</v>
      </c>
      <c r="AJ1995">
        <v>5083</v>
      </c>
      <c r="AK1995">
        <v>0</v>
      </c>
      <c r="AL1995">
        <v>1</v>
      </c>
      <c r="AM1995">
        <v>6.78</v>
      </c>
      <c r="AN1995">
        <v>6.91</v>
      </c>
      <c r="AO1995">
        <v>4.2300000000000004</v>
      </c>
    </row>
    <row r="1996" spans="1:41" x14ac:dyDescent="0.3">
      <c r="A1996">
        <v>2</v>
      </c>
      <c r="B1996">
        <v>1.6</v>
      </c>
      <c r="C1996">
        <f t="shared" si="93"/>
        <v>1.1088836605832322</v>
      </c>
      <c r="D1996" t="s">
        <v>46</v>
      </c>
      <c r="E1996">
        <v>0</v>
      </c>
      <c r="F1996">
        <v>0</v>
      </c>
      <c r="G1996">
        <v>0</v>
      </c>
      <c r="H1996">
        <v>1</v>
      </c>
      <c r="I1996">
        <v>0</v>
      </c>
      <c r="J1996" t="s">
        <v>47</v>
      </c>
      <c r="K1996">
        <v>0</v>
      </c>
      <c r="L1996">
        <v>0</v>
      </c>
      <c r="M1996">
        <v>0</v>
      </c>
      <c r="N1996">
        <v>1</v>
      </c>
      <c r="O1996">
        <v>0</v>
      </c>
      <c r="P1996">
        <v>0</v>
      </c>
      <c r="Q1996">
        <v>0</v>
      </c>
      <c r="R1996" t="s">
        <v>49</v>
      </c>
      <c r="S1996">
        <v>0</v>
      </c>
      <c r="T1996">
        <v>0</v>
      </c>
      <c r="U1996">
        <v>0</v>
      </c>
      <c r="V1996">
        <v>0</v>
      </c>
      <c r="W1996">
        <v>0</v>
      </c>
      <c r="X1996">
        <v>1</v>
      </c>
      <c r="Y1996">
        <v>0</v>
      </c>
      <c r="Z1996">
        <v>0</v>
      </c>
      <c r="AA1996">
        <v>61.6</v>
      </c>
      <c r="AB1996">
        <v>60</v>
      </c>
      <c r="AC1996">
        <v>13942</v>
      </c>
      <c r="AD1996">
        <v>9.5426611460463437</v>
      </c>
      <c r="AE1996">
        <f t="shared" si="94"/>
        <v>13941.999999999996</v>
      </c>
      <c r="AF1996">
        <v>9.4955051652093001</v>
      </c>
      <c r="AG1996">
        <f t="shared" si="95"/>
        <v>13299.811819624036</v>
      </c>
      <c r="AH1996">
        <v>4.7155980837043643E-2</v>
      </c>
      <c r="AJ1996">
        <v>13942</v>
      </c>
      <c r="AK1996">
        <v>0</v>
      </c>
      <c r="AL1996">
        <v>1</v>
      </c>
      <c r="AM1996">
        <v>7.55</v>
      </c>
      <c r="AN1996">
        <v>7.49</v>
      </c>
      <c r="AO1996">
        <v>4.63</v>
      </c>
    </row>
    <row r="1997" spans="1:41" x14ac:dyDescent="0.3">
      <c r="A1997">
        <v>2</v>
      </c>
      <c r="B1997">
        <v>1.21</v>
      </c>
      <c r="C1997">
        <f t="shared" si="93"/>
        <v>1.0428083570334503</v>
      </c>
      <c r="D1997" t="s">
        <v>52</v>
      </c>
      <c r="E1997">
        <v>0</v>
      </c>
      <c r="F1997">
        <v>0</v>
      </c>
      <c r="G1997">
        <v>0</v>
      </c>
      <c r="H1997">
        <v>0</v>
      </c>
      <c r="I1997">
        <v>1</v>
      </c>
      <c r="J1997" t="s">
        <v>44</v>
      </c>
      <c r="K1997">
        <v>0</v>
      </c>
      <c r="L1997">
        <v>0</v>
      </c>
      <c r="M1997">
        <v>0</v>
      </c>
      <c r="N1997">
        <v>0</v>
      </c>
      <c r="O1997">
        <v>0</v>
      </c>
      <c r="P1997">
        <v>1</v>
      </c>
      <c r="Q1997">
        <v>0</v>
      </c>
      <c r="R1997" t="s">
        <v>41</v>
      </c>
      <c r="S1997">
        <v>0</v>
      </c>
      <c r="T1997">
        <v>0</v>
      </c>
      <c r="U1997">
        <v>0</v>
      </c>
      <c r="V1997">
        <v>0</v>
      </c>
      <c r="W1997">
        <v>1</v>
      </c>
      <c r="X1997">
        <v>0</v>
      </c>
      <c r="Y1997">
        <v>0</v>
      </c>
      <c r="Z1997">
        <v>0</v>
      </c>
      <c r="AA1997">
        <v>61.2</v>
      </c>
      <c r="AB1997">
        <v>58</v>
      </c>
      <c r="AC1997">
        <v>5866</v>
      </c>
      <c r="AD1997">
        <v>8.6769282495373972</v>
      </c>
      <c r="AE1997">
        <f t="shared" si="94"/>
        <v>5866.0000000000045</v>
      </c>
      <c r="AF1997">
        <v>8.7783868970566701</v>
      </c>
      <c r="AG1997">
        <f t="shared" si="95"/>
        <v>6492.3958190629555</v>
      </c>
      <c r="AH1997">
        <v>-0.10145864751927292</v>
      </c>
      <c r="AJ1997">
        <v>5866</v>
      </c>
      <c r="AK1997">
        <v>0</v>
      </c>
      <c r="AL1997">
        <v>1</v>
      </c>
      <c r="AM1997">
        <v>6.85</v>
      </c>
      <c r="AN1997">
        <v>6.91</v>
      </c>
      <c r="AO1997">
        <v>4.21</v>
      </c>
    </row>
    <row r="1998" spans="1:41" x14ac:dyDescent="0.3">
      <c r="A1998">
        <v>2</v>
      </c>
      <c r="B1998">
        <v>1.05</v>
      </c>
      <c r="C1998">
        <f t="shared" si="93"/>
        <v>1.010786718750355</v>
      </c>
      <c r="D1998" t="s">
        <v>37</v>
      </c>
      <c r="E1998">
        <v>0</v>
      </c>
      <c r="F1998">
        <v>0</v>
      </c>
      <c r="G1998">
        <v>1</v>
      </c>
      <c r="H1998">
        <v>0</v>
      </c>
      <c r="I1998">
        <v>0</v>
      </c>
      <c r="J1998" t="s">
        <v>47</v>
      </c>
      <c r="K1998">
        <v>0</v>
      </c>
      <c r="L1998">
        <v>0</v>
      </c>
      <c r="M1998">
        <v>0</v>
      </c>
      <c r="N1998">
        <v>1</v>
      </c>
      <c r="O1998">
        <v>0</v>
      </c>
      <c r="P1998">
        <v>0</v>
      </c>
      <c r="Q1998">
        <v>0</v>
      </c>
      <c r="R1998" t="s">
        <v>41</v>
      </c>
      <c r="S1998">
        <v>0</v>
      </c>
      <c r="T1998">
        <v>0</v>
      </c>
      <c r="U1998">
        <v>0</v>
      </c>
      <c r="V1998">
        <v>0</v>
      </c>
      <c r="W1998">
        <v>1</v>
      </c>
      <c r="X1998">
        <v>0</v>
      </c>
      <c r="Y1998">
        <v>0</v>
      </c>
      <c r="Z1998">
        <v>0</v>
      </c>
      <c r="AA1998">
        <v>62</v>
      </c>
      <c r="AB1998">
        <v>56</v>
      </c>
      <c r="AC1998">
        <v>7063</v>
      </c>
      <c r="AD1998">
        <v>8.862625169408922</v>
      </c>
      <c r="AE1998">
        <f t="shared" si="94"/>
        <v>7062.9999999999982</v>
      </c>
      <c r="AF1998">
        <v>8.7710767647528467</v>
      </c>
      <c r="AG1998">
        <f t="shared" si="95"/>
        <v>6445.1085951661353</v>
      </c>
      <c r="AH1998">
        <v>9.1548404656075277E-2</v>
      </c>
      <c r="AJ1998">
        <v>7063</v>
      </c>
      <c r="AK1998">
        <v>0</v>
      </c>
      <c r="AL1998">
        <v>1</v>
      </c>
      <c r="AM1998">
        <v>6.53</v>
      </c>
      <c r="AN1998">
        <v>6.47</v>
      </c>
      <c r="AO1998">
        <v>4.03</v>
      </c>
    </row>
    <row r="1999" spans="1:41" x14ac:dyDescent="0.3">
      <c r="A1999">
        <v>2</v>
      </c>
      <c r="B1999">
        <v>1.52</v>
      </c>
      <c r="C1999">
        <f t="shared" si="93"/>
        <v>1.0964463975475236</v>
      </c>
      <c r="D1999" t="s">
        <v>46</v>
      </c>
      <c r="E1999">
        <v>0</v>
      </c>
      <c r="F1999">
        <v>0</v>
      </c>
      <c r="G1999">
        <v>0</v>
      </c>
      <c r="H1999">
        <v>1</v>
      </c>
      <c r="I1999">
        <v>0</v>
      </c>
      <c r="J1999" t="s">
        <v>47</v>
      </c>
      <c r="K1999">
        <v>0</v>
      </c>
      <c r="L1999">
        <v>0</v>
      </c>
      <c r="M1999">
        <v>0</v>
      </c>
      <c r="N1999">
        <v>1</v>
      </c>
      <c r="O1999">
        <v>0</v>
      </c>
      <c r="P1999">
        <v>0</v>
      </c>
      <c r="Q1999">
        <v>0</v>
      </c>
      <c r="R1999" t="s">
        <v>36</v>
      </c>
      <c r="S1999">
        <v>0</v>
      </c>
      <c r="T1999">
        <v>0</v>
      </c>
      <c r="U1999">
        <v>1</v>
      </c>
      <c r="V1999">
        <v>0</v>
      </c>
      <c r="W1999">
        <v>0</v>
      </c>
      <c r="X1999">
        <v>0</v>
      </c>
      <c r="Y1999">
        <v>0</v>
      </c>
      <c r="Z1999">
        <v>0</v>
      </c>
      <c r="AA1999">
        <v>62.3</v>
      </c>
      <c r="AB1999">
        <v>58</v>
      </c>
      <c r="AC1999">
        <v>10221</v>
      </c>
      <c r="AD1999">
        <v>9.2321997063290766</v>
      </c>
      <c r="AE1999">
        <f t="shared" si="94"/>
        <v>10221.000000000004</v>
      </c>
      <c r="AF1999">
        <v>9.2711800630558656</v>
      </c>
      <c r="AG1999">
        <f t="shared" si="95"/>
        <v>10627.285356668188</v>
      </c>
      <c r="AH1999">
        <v>-3.8980356726789012E-2</v>
      </c>
      <c r="AJ1999">
        <v>10221</v>
      </c>
      <c r="AK1999">
        <v>0</v>
      </c>
      <c r="AL1999">
        <v>1</v>
      </c>
      <c r="AM1999">
        <v>7.35</v>
      </c>
      <c r="AN1999">
        <v>7.31</v>
      </c>
      <c r="AO1999">
        <v>4.57</v>
      </c>
    </row>
    <row r="2000" spans="1:41" x14ac:dyDescent="0.3">
      <c r="A2000">
        <v>2</v>
      </c>
      <c r="B2000">
        <v>1.01</v>
      </c>
      <c r="C2000">
        <f t="shared" si="93"/>
        <v>1.0021904733436682</v>
      </c>
      <c r="D2000" t="s">
        <v>52</v>
      </c>
      <c r="E2000">
        <v>0</v>
      </c>
      <c r="F2000">
        <v>0</v>
      </c>
      <c r="G2000">
        <v>0</v>
      </c>
      <c r="H2000">
        <v>0</v>
      </c>
      <c r="I2000">
        <v>1</v>
      </c>
      <c r="J2000" t="s">
        <v>40</v>
      </c>
      <c r="K2000">
        <v>0</v>
      </c>
      <c r="L2000">
        <v>1</v>
      </c>
      <c r="M2000">
        <v>0</v>
      </c>
      <c r="N2000">
        <v>0</v>
      </c>
      <c r="O2000">
        <v>0</v>
      </c>
      <c r="P2000">
        <v>0</v>
      </c>
      <c r="Q2000">
        <v>0</v>
      </c>
      <c r="R2000" t="s">
        <v>36</v>
      </c>
      <c r="S2000">
        <v>0</v>
      </c>
      <c r="T2000">
        <v>0</v>
      </c>
      <c r="U2000">
        <v>1</v>
      </c>
      <c r="V2000">
        <v>0</v>
      </c>
      <c r="W2000">
        <v>0</v>
      </c>
      <c r="X2000">
        <v>0</v>
      </c>
      <c r="Y2000">
        <v>0</v>
      </c>
      <c r="Z2000">
        <v>0</v>
      </c>
      <c r="AA2000">
        <v>63.4</v>
      </c>
      <c r="AB2000">
        <v>59</v>
      </c>
      <c r="AC2000">
        <v>5002</v>
      </c>
      <c r="AD2000">
        <v>8.5175931114375647</v>
      </c>
      <c r="AE2000">
        <f t="shared" si="94"/>
        <v>5002.0000000000018</v>
      </c>
      <c r="AF2000">
        <v>8.5456398767560415</v>
      </c>
      <c r="AG2000">
        <f t="shared" si="95"/>
        <v>5144.2757815460618</v>
      </c>
      <c r="AH2000">
        <v>-2.804676531847683E-2</v>
      </c>
      <c r="AJ2000">
        <v>5002</v>
      </c>
      <c r="AK2000">
        <v>0</v>
      </c>
      <c r="AL2000">
        <v>1</v>
      </c>
      <c r="AM2000">
        <v>6.38</v>
      </c>
      <c r="AN2000">
        <v>6.34</v>
      </c>
      <c r="AO2000">
        <v>4.03</v>
      </c>
    </row>
    <row r="2001" spans="1:41" x14ac:dyDescent="0.3">
      <c r="A2001">
        <v>2</v>
      </c>
      <c r="B2001">
        <v>1.27</v>
      </c>
      <c r="C2001">
        <f t="shared" si="93"/>
        <v>1.0539656046354113</v>
      </c>
      <c r="D2001" t="s">
        <v>37</v>
      </c>
      <c r="E2001">
        <v>0</v>
      </c>
      <c r="F2001">
        <v>0</v>
      </c>
      <c r="G2001">
        <v>1</v>
      </c>
      <c r="H2001">
        <v>0</v>
      </c>
      <c r="I2001">
        <v>0</v>
      </c>
      <c r="J2001" t="s">
        <v>35</v>
      </c>
      <c r="K2001">
        <v>0</v>
      </c>
      <c r="L2001">
        <v>0</v>
      </c>
      <c r="M2001">
        <v>0</v>
      </c>
      <c r="N2001">
        <v>0</v>
      </c>
      <c r="O2001">
        <v>0</v>
      </c>
      <c r="P2001">
        <v>0</v>
      </c>
      <c r="Q2001">
        <v>1</v>
      </c>
      <c r="R2001" t="s">
        <v>45</v>
      </c>
      <c r="S2001">
        <v>0</v>
      </c>
      <c r="T2001">
        <v>0</v>
      </c>
      <c r="U2001">
        <v>0</v>
      </c>
      <c r="V2001">
        <v>1</v>
      </c>
      <c r="W2001">
        <v>0</v>
      </c>
      <c r="X2001">
        <v>0</v>
      </c>
      <c r="Y2001">
        <v>0</v>
      </c>
      <c r="Z2001">
        <v>0</v>
      </c>
      <c r="AA2001">
        <v>62.6</v>
      </c>
      <c r="AB2001">
        <v>57</v>
      </c>
      <c r="AC2001">
        <v>4779</v>
      </c>
      <c r="AD2001">
        <v>8.4719865985781588</v>
      </c>
      <c r="AE2001">
        <f t="shared" si="94"/>
        <v>4779.0000000000027</v>
      </c>
      <c r="AF2001">
        <v>8.4178746366376931</v>
      </c>
      <c r="AG2001">
        <f t="shared" si="95"/>
        <v>4527.2711265349471</v>
      </c>
      <c r="AH2001">
        <v>5.4111961940465747E-2</v>
      </c>
      <c r="AJ2001">
        <v>4779</v>
      </c>
      <c r="AK2001">
        <v>0</v>
      </c>
      <c r="AL2001">
        <v>1</v>
      </c>
      <c r="AM2001">
        <v>6.88</v>
      </c>
      <c r="AN2001">
        <v>6.85</v>
      </c>
      <c r="AO2001">
        <v>4.3</v>
      </c>
    </row>
    <row r="2002" spans="1:41" x14ac:dyDescent="0.3">
      <c r="A2002">
        <v>2</v>
      </c>
      <c r="B2002">
        <v>1.02</v>
      </c>
      <c r="C2002">
        <f t="shared" si="93"/>
        <v>1.0043640927805335</v>
      </c>
      <c r="D2002" t="s">
        <v>46</v>
      </c>
      <c r="E2002">
        <v>0</v>
      </c>
      <c r="F2002">
        <v>0</v>
      </c>
      <c r="G2002">
        <v>0</v>
      </c>
      <c r="H2002">
        <v>1</v>
      </c>
      <c r="I2002">
        <v>0</v>
      </c>
      <c r="J2002" t="s">
        <v>48</v>
      </c>
      <c r="K2002">
        <v>0</v>
      </c>
      <c r="L2002">
        <v>0</v>
      </c>
      <c r="M2002">
        <v>1</v>
      </c>
      <c r="N2002">
        <v>0</v>
      </c>
      <c r="O2002">
        <v>0</v>
      </c>
      <c r="P2002">
        <v>0</v>
      </c>
      <c r="Q2002">
        <v>0</v>
      </c>
      <c r="R2002" t="s">
        <v>45</v>
      </c>
      <c r="S2002">
        <v>0</v>
      </c>
      <c r="T2002">
        <v>0</v>
      </c>
      <c r="U2002">
        <v>0</v>
      </c>
      <c r="V2002">
        <v>1</v>
      </c>
      <c r="W2002">
        <v>0</v>
      </c>
      <c r="X2002">
        <v>0</v>
      </c>
      <c r="Y2002">
        <v>0</v>
      </c>
      <c r="Z2002">
        <v>0</v>
      </c>
      <c r="AA2002">
        <v>58</v>
      </c>
      <c r="AB2002">
        <v>60</v>
      </c>
      <c r="AC2002">
        <v>3996</v>
      </c>
      <c r="AD2002">
        <v>8.2930491397684438</v>
      </c>
      <c r="AE2002">
        <f t="shared" si="94"/>
        <v>3995.9999999999986</v>
      </c>
      <c r="AF2002">
        <v>8.3106151252393285</v>
      </c>
      <c r="AG2002">
        <f t="shared" si="95"/>
        <v>4066.8138142855528</v>
      </c>
      <c r="AH2002">
        <v>-1.7565985470884726E-2</v>
      </c>
      <c r="AJ2002">
        <v>3996</v>
      </c>
      <c r="AK2002">
        <v>0</v>
      </c>
      <c r="AL2002">
        <v>1</v>
      </c>
      <c r="AM2002">
        <v>6.7</v>
      </c>
      <c r="AN2002">
        <v>6.64</v>
      </c>
      <c r="AO2002">
        <v>3.87</v>
      </c>
    </row>
    <row r="2003" spans="1:41" x14ac:dyDescent="0.3">
      <c r="A2003">
        <v>2</v>
      </c>
      <c r="B2003">
        <v>1.39</v>
      </c>
      <c r="C2003">
        <f t="shared" si="93"/>
        <v>1.0751002295205567</v>
      </c>
      <c r="D2003" t="s">
        <v>46</v>
      </c>
      <c r="E2003">
        <v>0</v>
      </c>
      <c r="F2003">
        <v>0</v>
      </c>
      <c r="G2003">
        <v>0</v>
      </c>
      <c r="H2003">
        <v>1</v>
      </c>
      <c r="I2003">
        <v>0</v>
      </c>
      <c r="J2003" t="s">
        <v>48</v>
      </c>
      <c r="K2003">
        <v>0</v>
      </c>
      <c r="L2003">
        <v>0</v>
      </c>
      <c r="M2003">
        <v>1</v>
      </c>
      <c r="N2003">
        <v>0</v>
      </c>
      <c r="O2003">
        <v>0</v>
      </c>
      <c r="P2003">
        <v>0</v>
      </c>
      <c r="Q2003">
        <v>0</v>
      </c>
      <c r="R2003" t="s">
        <v>36</v>
      </c>
      <c r="S2003">
        <v>0</v>
      </c>
      <c r="T2003">
        <v>0</v>
      </c>
      <c r="U2003">
        <v>1</v>
      </c>
      <c r="V2003">
        <v>0</v>
      </c>
      <c r="W2003">
        <v>0</v>
      </c>
      <c r="X2003">
        <v>0</v>
      </c>
      <c r="Y2003">
        <v>0</v>
      </c>
      <c r="Z2003">
        <v>0</v>
      </c>
      <c r="AA2003">
        <v>62.1</v>
      </c>
      <c r="AB2003">
        <v>58</v>
      </c>
      <c r="AC2003">
        <v>8476</v>
      </c>
      <c r="AD2003">
        <v>9.0449939193881903</v>
      </c>
      <c r="AE2003">
        <f t="shared" si="94"/>
        <v>8476.0000000000055</v>
      </c>
      <c r="AF2003">
        <v>9.1785531779150205</v>
      </c>
      <c r="AG2003">
        <f t="shared" si="95"/>
        <v>9687.1270796329572</v>
      </c>
      <c r="AH2003">
        <v>-0.13355925852683015</v>
      </c>
      <c r="AJ2003">
        <v>8476</v>
      </c>
      <c r="AK2003">
        <v>0</v>
      </c>
      <c r="AL2003">
        <v>1</v>
      </c>
      <c r="AM2003">
        <v>7.1</v>
      </c>
      <c r="AN2003">
        <v>7.16</v>
      </c>
      <c r="AO2003">
        <v>4.43</v>
      </c>
    </row>
    <row r="2004" spans="1:41" x14ac:dyDescent="0.3">
      <c r="A2004">
        <v>2</v>
      </c>
      <c r="B2004">
        <v>1.1299999999999999</v>
      </c>
      <c r="C2004">
        <f t="shared" si="93"/>
        <v>1.027240065158562</v>
      </c>
      <c r="D2004" t="s">
        <v>52</v>
      </c>
      <c r="E2004">
        <v>0</v>
      </c>
      <c r="F2004">
        <v>0</v>
      </c>
      <c r="G2004">
        <v>0</v>
      </c>
      <c r="H2004">
        <v>0</v>
      </c>
      <c r="I2004">
        <v>1</v>
      </c>
      <c r="J2004" t="s">
        <v>48</v>
      </c>
      <c r="K2004">
        <v>0</v>
      </c>
      <c r="L2004">
        <v>0</v>
      </c>
      <c r="M2004">
        <v>1</v>
      </c>
      <c r="N2004">
        <v>0</v>
      </c>
      <c r="O2004">
        <v>0</v>
      </c>
      <c r="P2004">
        <v>0</v>
      </c>
      <c r="Q2004">
        <v>0</v>
      </c>
      <c r="R2004" t="s">
        <v>39</v>
      </c>
      <c r="S2004">
        <v>0</v>
      </c>
      <c r="T2004">
        <v>0</v>
      </c>
      <c r="U2004">
        <v>0</v>
      </c>
      <c r="V2004">
        <v>0</v>
      </c>
      <c r="W2004">
        <v>0</v>
      </c>
      <c r="X2004">
        <v>0</v>
      </c>
      <c r="Y2004">
        <v>0</v>
      </c>
      <c r="Z2004">
        <v>1</v>
      </c>
      <c r="AA2004">
        <v>59.6</v>
      </c>
      <c r="AB2004">
        <v>59</v>
      </c>
      <c r="AC2004">
        <v>9539</v>
      </c>
      <c r="AD2004">
        <v>9.1631439371452075</v>
      </c>
      <c r="AE2004">
        <f t="shared" si="94"/>
        <v>9538.9999999999945</v>
      </c>
      <c r="AF2004">
        <v>9.0479784569192763</v>
      </c>
      <c r="AG2004">
        <f t="shared" si="95"/>
        <v>8501.3347275303877</v>
      </c>
      <c r="AH2004">
        <v>0.1151654802259312</v>
      </c>
      <c r="AJ2004">
        <v>9539</v>
      </c>
      <c r="AK2004">
        <v>0</v>
      </c>
      <c r="AL2004">
        <v>1</v>
      </c>
      <c r="AM2004">
        <v>6.82</v>
      </c>
      <c r="AN2004">
        <v>6.87</v>
      </c>
      <c r="AO2004">
        <v>4.08</v>
      </c>
    </row>
    <row r="2005" spans="1:41" x14ac:dyDescent="0.3">
      <c r="A2005">
        <v>2</v>
      </c>
      <c r="B2005">
        <v>1.37</v>
      </c>
      <c r="C2005">
        <f t="shared" si="93"/>
        <v>1.0716793259854238</v>
      </c>
      <c r="D2005" t="s">
        <v>52</v>
      </c>
      <c r="E2005">
        <v>0</v>
      </c>
      <c r="F2005">
        <v>0</v>
      </c>
      <c r="G2005">
        <v>0</v>
      </c>
      <c r="H2005">
        <v>0</v>
      </c>
      <c r="I2005">
        <v>1</v>
      </c>
      <c r="J2005" t="s">
        <v>47</v>
      </c>
      <c r="K2005">
        <v>0</v>
      </c>
      <c r="L2005">
        <v>0</v>
      </c>
      <c r="M2005">
        <v>0</v>
      </c>
      <c r="N2005">
        <v>1</v>
      </c>
      <c r="O2005">
        <v>0</v>
      </c>
      <c r="P2005">
        <v>0</v>
      </c>
      <c r="Q2005">
        <v>0</v>
      </c>
      <c r="R2005" t="s">
        <v>41</v>
      </c>
      <c r="S2005">
        <v>0</v>
      </c>
      <c r="T2005">
        <v>0</v>
      </c>
      <c r="U2005">
        <v>0</v>
      </c>
      <c r="V2005">
        <v>0</v>
      </c>
      <c r="W2005">
        <v>1</v>
      </c>
      <c r="X2005">
        <v>0</v>
      </c>
      <c r="Y2005">
        <v>0</v>
      </c>
      <c r="Z2005">
        <v>0</v>
      </c>
      <c r="AA2005">
        <v>58.3</v>
      </c>
      <c r="AB2005">
        <v>60</v>
      </c>
      <c r="AC2005">
        <v>10226</v>
      </c>
      <c r="AD2005">
        <v>9.2326887756399447</v>
      </c>
      <c r="AE2005">
        <f t="shared" si="94"/>
        <v>10226.000000000002</v>
      </c>
      <c r="AF2005">
        <v>9.2468402970391921</v>
      </c>
      <c r="AG2005">
        <f t="shared" si="95"/>
        <v>10371.742262950314</v>
      </c>
      <c r="AH2005">
        <v>-1.4151521399247358E-2</v>
      </c>
      <c r="AJ2005">
        <v>10226</v>
      </c>
      <c r="AK2005">
        <v>0</v>
      </c>
      <c r="AL2005">
        <v>1</v>
      </c>
      <c r="AM2005">
        <v>7.3</v>
      </c>
      <c r="AN2005">
        <v>7.35</v>
      </c>
      <c r="AO2005">
        <v>4.2699999999999996</v>
      </c>
    </row>
    <row r="2006" spans="1:41" x14ac:dyDescent="0.3">
      <c r="A2006">
        <v>2</v>
      </c>
      <c r="B2006">
        <v>1.25</v>
      </c>
      <c r="C2006">
        <f t="shared" si="93"/>
        <v>1.0502930988032313</v>
      </c>
      <c r="D2006" t="s">
        <v>46</v>
      </c>
      <c r="E2006">
        <v>0</v>
      </c>
      <c r="F2006">
        <v>0</v>
      </c>
      <c r="G2006">
        <v>0</v>
      </c>
      <c r="H2006">
        <v>1</v>
      </c>
      <c r="I2006">
        <v>0</v>
      </c>
      <c r="J2006" t="s">
        <v>35</v>
      </c>
      <c r="K2006">
        <v>0</v>
      </c>
      <c r="L2006">
        <v>0</v>
      </c>
      <c r="M2006">
        <v>0</v>
      </c>
      <c r="N2006">
        <v>0</v>
      </c>
      <c r="O2006">
        <v>0</v>
      </c>
      <c r="P2006">
        <v>0</v>
      </c>
      <c r="Q2006">
        <v>1</v>
      </c>
      <c r="R2006" t="s">
        <v>36</v>
      </c>
      <c r="S2006">
        <v>0</v>
      </c>
      <c r="T2006">
        <v>0</v>
      </c>
      <c r="U2006">
        <v>1</v>
      </c>
      <c r="V2006">
        <v>0</v>
      </c>
      <c r="W2006">
        <v>0</v>
      </c>
      <c r="X2006">
        <v>0</v>
      </c>
      <c r="Y2006">
        <v>0</v>
      </c>
      <c r="Z2006">
        <v>0</v>
      </c>
      <c r="AA2006">
        <v>62</v>
      </c>
      <c r="AB2006">
        <v>58</v>
      </c>
      <c r="AC2006">
        <v>5073</v>
      </c>
      <c r="AD2006">
        <v>8.5316876375666908</v>
      </c>
      <c r="AE2006">
        <f t="shared" si="94"/>
        <v>5073.0000000000036</v>
      </c>
      <c r="AF2006">
        <v>8.524867850910022</v>
      </c>
      <c r="AG2006">
        <f t="shared" si="95"/>
        <v>5038.5209258890773</v>
      </c>
      <c r="AH2006">
        <v>6.8197866566688248E-3</v>
      </c>
      <c r="AJ2006">
        <v>5073</v>
      </c>
      <c r="AK2006">
        <v>0</v>
      </c>
      <c r="AL2006">
        <v>1</v>
      </c>
      <c r="AM2006">
        <v>6.88</v>
      </c>
      <c r="AN2006">
        <v>6.9</v>
      </c>
      <c r="AO2006">
        <v>4.2699999999999996</v>
      </c>
    </row>
    <row r="2007" spans="1:41" x14ac:dyDescent="0.3">
      <c r="A2007">
        <v>2</v>
      </c>
      <c r="B2007">
        <v>1.04</v>
      </c>
      <c r="C2007">
        <f t="shared" si="93"/>
        <v>1.0086619341391987</v>
      </c>
      <c r="D2007" t="s">
        <v>46</v>
      </c>
      <c r="E2007">
        <v>0</v>
      </c>
      <c r="F2007">
        <v>0</v>
      </c>
      <c r="G2007">
        <v>0</v>
      </c>
      <c r="H2007">
        <v>1</v>
      </c>
      <c r="I2007">
        <v>0</v>
      </c>
      <c r="J2007" t="s">
        <v>48</v>
      </c>
      <c r="K2007">
        <v>0</v>
      </c>
      <c r="L2007">
        <v>0</v>
      </c>
      <c r="M2007">
        <v>1</v>
      </c>
      <c r="N2007">
        <v>0</v>
      </c>
      <c r="O2007">
        <v>0</v>
      </c>
      <c r="P2007">
        <v>0</v>
      </c>
      <c r="Q2007">
        <v>0</v>
      </c>
      <c r="R2007" t="s">
        <v>36</v>
      </c>
      <c r="S2007">
        <v>0</v>
      </c>
      <c r="T2007">
        <v>0</v>
      </c>
      <c r="U2007">
        <v>1</v>
      </c>
      <c r="V2007">
        <v>0</v>
      </c>
      <c r="W2007">
        <v>0</v>
      </c>
      <c r="X2007">
        <v>0</v>
      </c>
      <c r="Y2007">
        <v>0</v>
      </c>
      <c r="Z2007">
        <v>0</v>
      </c>
      <c r="AA2007">
        <v>59.5</v>
      </c>
      <c r="AB2007">
        <v>60</v>
      </c>
      <c r="AC2007">
        <v>5882</v>
      </c>
      <c r="AD2007">
        <v>8.6796521191139409</v>
      </c>
      <c r="AE2007">
        <f t="shared" si="94"/>
        <v>5882.0000000000027</v>
      </c>
      <c r="AF2007">
        <v>8.570265311540286</v>
      </c>
      <c r="AG2007">
        <f t="shared" si="95"/>
        <v>5272.5284672921862</v>
      </c>
      <c r="AH2007">
        <v>0.10938680757365482</v>
      </c>
      <c r="AJ2007">
        <v>5882</v>
      </c>
      <c r="AK2007">
        <v>0</v>
      </c>
      <c r="AL2007">
        <v>1</v>
      </c>
      <c r="AM2007">
        <v>6.62</v>
      </c>
      <c r="AN2007">
        <v>6.59</v>
      </c>
      <c r="AO2007">
        <v>3.93</v>
      </c>
    </row>
    <row r="2008" spans="1:41" x14ac:dyDescent="0.3">
      <c r="A2008">
        <v>2</v>
      </c>
      <c r="B2008">
        <v>1.2</v>
      </c>
      <c r="C2008">
        <f t="shared" si="93"/>
        <v>1.0409070644037852</v>
      </c>
      <c r="D2008" t="s">
        <v>52</v>
      </c>
      <c r="E2008">
        <v>0</v>
      </c>
      <c r="F2008">
        <v>0</v>
      </c>
      <c r="G2008">
        <v>0</v>
      </c>
      <c r="H2008">
        <v>0</v>
      </c>
      <c r="I2008">
        <v>1</v>
      </c>
      <c r="J2008" t="s">
        <v>47</v>
      </c>
      <c r="K2008">
        <v>0</v>
      </c>
      <c r="L2008">
        <v>0</v>
      </c>
      <c r="M2008">
        <v>0</v>
      </c>
      <c r="N2008">
        <v>1</v>
      </c>
      <c r="O2008">
        <v>0</v>
      </c>
      <c r="P2008">
        <v>0</v>
      </c>
      <c r="Q2008">
        <v>0</v>
      </c>
      <c r="R2008" t="s">
        <v>41</v>
      </c>
      <c r="S2008">
        <v>0</v>
      </c>
      <c r="T2008">
        <v>0</v>
      </c>
      <c r="U2008">
        <v>0</v>
      </c>
      <c r="V2008">
        <v>0</v>
      </c>
      <c r="W2008">
        <v>1</v>
      </c>
      <c r="X2008">
        <v>0</v>
      </c>
      <c r="Y2008">
        <v>0</v>
      </c>
      <c r="Z2008">
        <v>0</v>
      </c>
      <c r="AA2008">
        <v>63.3</v>
      </c>
      <c r="AB2008">
        <v>57</v>
      </c>
      <c r="AC2008">
        <v>6814</v>
      </c>
      <c r="AD2008">
        <v>8.8267345982209111</v>
      </c>
      <c r="AE2008">
        <f t="shared" si="94"/>
        <v>6813.9999999999945</v>
      </c>
      <c r="AF2008">
        <v>8.975399044345501</v>
      </c>
      <c r="AG2008">
        <f t="shared" si="95"/>
        <v>7906.1723565437287</v>
      </c>
      <c r="AH2008">
        <v>-0.14866444612458984</v>
      </c>
      <c r="AJ2008">
        <v>6814</v>
      </c>
      <c r="AK2008">
        <v>0</v>
      </c>
      <c r="AL2008">
        <v>1</v>
      </c>
      <c r="AM2008">
        <v>6.77</v>
      </c>
      <c r="AN2008">
        <v>6.71</v>
      </c>
      <c r="AO2008">
        <v>4.26</v>
      </c>
    </row>
    <row r="2009" spans="1:41" x14ac:dyDescent="0.3">
      <c r="A2009">
        <v>2</v>
      </c>
      <c r="B2009">
        <v>1.5</v>
      </c>
      <c r="C2009">
        <f t="shared" si="93"/>
        <v>1.0932575062388263</v>
      </c>
      <c r="D2009" t="s">
        <v>52</v>
      </c>
      <c r="E2009">
        <v>0</v>
      </c>
      <c r="F2009">
        <v>0</v>
      </c>
      <c r="G2009">
        <v>0</v>
      </c>
      <c r="H2009">
        <v>0</v>
      </c>
      <c r="I2009">
        <v>1</v>
      </c>
      <c r="J2009" t="s">
        <v>35</v>
      </c>
      <c r="K2009">
        <v>0</v>
      </c>
      <c r="L2009">
        <v>0</v>
      </c>
      <c r="M2009">
        <v>0</v>
      </c>
      <c r="N2009">
        <v>0</v>
      </c>
      <c r="O2009">
        <v>0</v>
      </c>
      <c r="P2009">
        <v>0</v>
      </c>
      <c r="Q2009">
        <v>1</v>
      </c>
      <c r="R2009" t="s">
        <v>45</v>
      </c>
      <c r="S2009">
        <v>0</v>
      </c>
      <c r="T2009">
        <v>0</v>
      </c>
      <c r="U2009">
        <v>0</v>
      </c>
      <c r="V2009">
        <v>1</v>
      </c>
      <c r="W2009">
        <v>0</v>
      </c>
      <c r="X2009">
        <v>0</v>
      </c>
      <c r="Y2009">
        <v>0</v>
      </c>
      <c r="Z2009">
        <v>0</v>
      </c>
      <c r="AA2009">
        <v>58.7</v>
      </c>
      <c r="AB2009">
        <v>60</v>
      </c>
      <c r="AC2009">
        <v>5902</v>
      </c>
      <c r="AD2009">
        <v>8.6830465555028855</v>
      </c>
      <c r="AE2009">
        <f t="shared" si="94"/>
        <v>5902.0000000000045</v>
      </c>
      <c r="AF2009">
        <v>8.7000833462066005</v>
      </c>
      <c r="AG2009">
        <f t="shared" si="95"/>
        <v>6003.4125580733516</v>
      </c>
      <c r="AH2009">
        <v>-1.7036790703714999E-2</v>
      </c>
      <c r="AJ2009">
        <v>5902</v>
      </c>
      <c r="AK2009">
        <v>0</v>
      </c>
      <c r="AL2009">
        <v>1</v>
      </c>
      <c r="AM2009">
        <v>7.46</v>
      </c>
      <c r="AN2009">
        <v>7.54</v>
      </c>
      <c r="AO2009">
        <v>4.4000000000000004</v>
      </c>
    </row>
    <row r="2010" spans="1:41" x14ac:dyDescent="0.3">
      <c r="A2010">
        <v>2</v>
      </c>
      <c r="B2010">
        <v>1.06</v>
      </c>
      <c r="C2010">
        <f t="shared" si="93"/>
        <v>1.0128957753911554</v>
      </c>
      <c r="D2010" t="s">
        <v>46</v>
      </c>
      <c r="E2010">
        <v>0</v>
      </c>
      <c r="F2010">
        <v>0</v>
      </c>
      <c r="G2010">
        <v>0</v>
      </c>
      <c r="H2010">
        <v>1</v>
      </c>
      <c r="I2010">
        <v>0</v>
      </c>
      <c r="J2010" t="s">
        <v>47</v>
      </c>
      <c r="K2010">
        <v>0</v>
      </c>
      <c r="L2010">
        <v>0</v>
      </c>
      <c r="M2010">
        <v>0</v>
      </c>
      <c r="N2010">
        <v>1</v>
      </c>
      <c r="O2010">
        <v>0</v>
      </c>
      <c r="P2010">
        <v>0</v>
      </c>
      <c r="Q2010">
        <v>0</v>
      </c>
      <c r="R2010" t="s">
        <v>43</v>
      </c>
      <c r="S2010">
        <v>0</v>
      </c>
      <c r="T2010">
        <v>0</v>
      </c>
      <c r="U2010">
        <v>0</v>
      </c>
      <c r="V2010">
        <v>0</v>
      </c>
      <c r="W2010">
        <v>0</v>
      </c>
      <c r="X2010">
        <v>0</v>
      </c>
      <c r="Y2010">
        <v>1</v>
      </c>
      <c r="Z2010">
        <v>0</v>
      </c>
      <c r="AA2010">
        <v>61.1</v>
      </c>
      <c r="AB2010">
        <v>58</v>
      </c>
      <c r="AC2010">
        <v>8319</v>
      </c>
      <c r="AD2010">
        <v>9.0262973342838873</v>
      </c>
      <c r="AE2010">
        <f t="shared" si="94"/>
        <v>8318.9999999999964</v>
      </c>
      <c r="AF2010">
        <v>8.9730751873784609</v>
      </c>
      <c r="AG2010">
        <f t="shared" si="95"/>
        <v>7887.8208741990484</v>
      </c>
      <c r="AH2010">
        <v>5.3222146905426371E-2</v>
      </c>
      <c r="AJ2010">
        <v>8319</v>
      </c>
      <c r="AK2010">
        <v>0</v>
      </c>
      <c r="AL2010">
        <v>1</v>
      </c>
      <c r="AM2010">
        <v>6.57</v>
      </c>
      <c r="AN2010">
        <v>6.53</v>
      </c>
      <c r="AO2010">
        <v>4</v>
      </c>
    </row>
    <row r="2011" spans="1:41" x14ac:dyDescent="0.3">
      <c r="A2011">
        <v>2</v>
      </c>
      <c r="B2011">
        <v>2</v>
      </c>
      <c r="C2011">
        <f t="shared" si="93"/>
        <v>1.1646528560862337</v>
      </c>
      <c r="D2011" t="s">
        <v>52</v>
      </c>
      <c r="E2011">
        <v>0</v>
      </c>
      <c r="F2011">
        <v>0</v>
      </c>
      <c r="G2011">
        <v>0</v>
      </c>
      <c r="H2011">
        <v>0</v>
      </c>
      <c r="I2011">
        <v>1</v>
      </c>
      <c r="J2011" t="s">
        <v>35</v>
      </c>
      <c r="K2011">
        <v>0</v>
      </c>
      <c r="L2011">
        <v>0</v>
      </c>
      <c r="M2011">
        <v>0</v>
      </c>
      <c r="N2011">
        <v>0</v>
      </c>
      <c r="O2011">
        <v>0</v>
      </c>
      <c r="P2011">
        <v>0</v>
      </c>
      <c r="Q2011">
        <v>1</v>
      </c>
      <c r="R2011" t="s">
        <v>49</v>
      </c>
      <c r="S2011">
        <v>0</v>
      </c>
      <c r="T2011">
        <v>0</v>
      </c>
      <c r="U2011">
        <v>0</v>
      </c>
      <c r="V2011">
        <v>0</v>
      </c>
      <c r="W2011">
        <v>0</v>
      </c>
      <c r="X2011">
        <v>1</v>
      </c>
      <c r="Y2011">
        <v>0</v>
      </c>
      <c r="Z2011">
        <v>0</v>
      </c>
      <c r="AA2011">
        <v>61.9</v>
      </c>
      <c r="AB2011">
        <v>60</v>
      </c>
      <c r="AC2011">
        <v>14403</v>
      </c>
      <c r="AD2011">
        <v>9.5751917971990501</v>
      </c>
      <c r="AE2011">
        <f t="shared" si="94"/>
        <v>14403.000000000002</v>
      </c>
      <c r="AF2011">
        <v>9.681074697297996</v>
      </c>
      <c r="AG2011">
        <f t="shared" si="95"/>
        <v>16011.695409591826</v>
      </c>
      <c r="AH2011">
        <v>-0.10588290009894585</v>
      </c>
      <c r="AJ2011">
        <v>14403</v>
      </c>
      <c r="AK2011">
        <v>0</v>
      </c>
      <c r="AL2011">
        <v>1</v>
      </c>
      <c r="AM2011">
        <v>7.95</v>
      </c>
      <c r="AN2011">
        <v>8.0399999999999991</v>
      </c>
      <c r="AO2011">
        <v>4.95</v>
      </c>
    </row>
    <row r="2012" spans="1:41" x14ac:dyDescent="0.3">
      <c r="A2012">
        <v>2</v>
      </c>
      <c r="B2012">
        <v>1.01</v>
      </c>
      <c r="C2012">
        <f t="shared" si="93"/>
        <v>1.0021904733436682</v>
      </c>
      <c r="D2012" t="s">
        <v>46</v>
      </c>
      <c r="E2012">
        <v>0</v>
      </c>
      <c r="F2012">
        <v>0</v>
      </c>
      <c r="G2012">
        <v>0</v>
      </c>
      <c r="H2012">
        <v>1</v>
      </c>
      <c r="I2012">
        <v>0</v>
      </c>
      <c r="J2012" t="s">
        <v>35</v>
      </c>
      <c r="K2012">
        <v>0</v>
      </c>
      <c r="L2012">
        <v>0</v>
      </c>
      <c r="M2012">
        <v>0</v>
      </c>
      <c r="N2012">
        <v>0</v>
      </c>
      <c r="O2012">
        <v>0</v>
      </c>
      <c r="P2012">
        <v>0</v>
      </c>
      <c r="Q2012">
        <v>1</v>
      </c>
      <c r="R2012" t="s">
        <v>53</v>
      </c>
      <c r="S2012">
        <v>1</v>
      </c>
      <c r="T2012">
        <v>0</v>
      </c>
      <c r="U2012">
        <v>0</v>
      </c>
      <c r="V2012">
        <v>0</v>
      </c>
      <c r="W2012">
        <v>0</v>
      </c>
      <c r="X2012">
        <v>0</v>
      </c>
      <c r="Y2012">
        <v>0</v>
      </c>
      <c r="Z2012">
        <v>0</v>
      </c>
      <c r="AA2012">
        <v>60.7</v>
      </c>
      <c r="AB2012">
        <v>59</v>
      </c>
      <c r="AC2012">
        <v>2488</v>
      </c>
      <c r="AD2012">
        <v>7.8192344538590701</v>
      </c>
      <c r="AE2012">
        <f t="shared" si="94"/>
        <v>2488</v>
      </c>
      <c r="AF2012">
        <v>7.5666664866029247</v>
      </c>
      <c r="AG2012">
        <f t="shared" si="95"/>
        <v>1932.6868936548908</v>
      </c>
      <c r="AH2012">
        <v>0.25256796725614539</v>
      </c>
      <c r="AJ2012">
        <v>2488</v>
      </c>
      <c r="AK2012">
        <v>0</v>
      </c>
      <c r="AL2012">
        <v>1</v>
      </c>
      <c r="AM2012">
        <v>6.39</v>
      </c>
      <c r="AN2012">
        <v>6.42</v>
      </c>
      <c r="AO2012">
        <v>3.89</v>
      </c>
    </row>
    <row r="2013" spans="1:41" x14ac:dyDescent="0.3">
      <c r="A2013">
        <v>2</v>
      </c>
      <c r="B2013">
        <v>1.34</v>
      </c>
      <c r="C2013">
        <f t="shared" si="93"/>
        <v>1.066474179474272</v>
      </c>
      <c r="D2013" t="s">
        <v>46</v>
      </c>
      <c r="E2013">
        <v>0</v>
      </c>
      <c r="F2013">
        <v>0</v>
      </c>
      <c r="G2013">
        <v>0</v>
      </c>
      <c r="H2013">
        <v>1</v>
      </c>
      <c r="I2013">
        <v>0</v>
      </c>
      <c r="J2013" t="s">
        <v>47</v>
      </c>
      <c r="K2013">
        <v>0</v>
      </c>
      <c r="L2013">
        <v>0</v>
      </c>
      <c r="M2013">
        <v>0</v>
      </c>
      <c r="N2013">
        <v>1</v>
      </c>
      <c r="O2013">
        <v>0</v>
      </c>
      <c r="P2013">
        <v>0</v>
      </c>
      <c r="Q2013">
        <v>0</v>
      </c>
      <c r="R2013" t="s">
        <v>45</v>
      </c>
      <c r="S2013">
        <v>0</v>
      </c>
      <c r="T2013">
        <v>0</v>
      </c>
      <c r="U2013">
        <v>0</v>
      </c>
      <c r="V2013">
        <v>1</v>
      </c>
      <c r="W2013">
        <v>0</v>
      </c>
      <c r="X2013">
        <v>0</v>
      </c>
      <c r="Y2013">
        <v>0</v>
      </c>
      <c r="Z2013">
        <v>0</v>
      </c>
      <c r="AA2013">
        <v>60.1</v>
      </c>
      <c r="AB2013">
        <v>61</v>
      </c>
      <c r="AC2013">
        <v>4953</v>
      </c>
      <c r="AD2013">
        <v>8.5077487325882384</v>
      </c>
      <c r="AE2013">
        <f t="shared" si="94"/>
        <v>4953.0000000000036</v>
      </c>
      <c r="AF2013">
        <v>8.8659866750766252</v>
      </c>
      <c r="AG2013">
        <f t="shared" si="95"/>
        <v>7086.7822642446035</v>
      </c>
      <c r="AH2013">
        <v>-0.35823794248838681</v>
      </c>
      <c r="AJ2013">
        <v>4953</v>
      </c>
      <c r="AK2013">
        <v>0</v>
      </c>
      <c r="AL2013">
        <v>1</v>
      </c>
      <c r="AM2013">
        <v>7.11</v>
      </c>
      <c r="AN2013">
        <v>7.06</v>
      </c>
      <c r="AO2013">
        <v>4.26</v>
      </c>
    </row>
    <row r="2014" spans="1:41" x14ac:dyDescent="0.3">
      <c r="A2014">
        <v>2</v>
      </c>
      <c r="B2014">
        <v>1.25</v>
      </c>
      <c r="C2014">
        <f t="shared" si="93"/>
        <v>1.0502930988032313</v>
      </c>
      <c r="D2014" t="s">
        <v>46</v>
      </c>
      <c r="E2014">
        <v>0</v>
      </c>
      <c r="F2014">
        <v>0</v>
      </c>
      <c r="G2014">
        <v>0</v>
      </c>
      <c r="H2014">
        <v>1</v>
      </c>
      <c r="I2014">
        <v>0</v>
      </c>
      <c r="J2014" t="s">
        <v>38</v>
      </c>
      <c r="K2014">
        <v>0</v>
      </c>
      <c r="L2014">
        <v>0</v>
      </c>
      <c r="M2014">
        <v>0</v>
      </c>
      <c r="N2014">
        <v>0</v>
      </c>
      <c r="O2014">
        <v>1</v>
      </c>
      <c r="P2014">
        <v>0</v>
      </c>
      <c r="Q2014">
        <v>0</v>
      </c>
      <c r="R2014" t="s">
        <v>49</v>
      </c>
      <c r="S2014">
        <v>0</v>
      </c>
      <c r="T2014">
        <v>0</v>
      </c>
      <c r="U2014">
        <v>0</v>
      </c>
      <c r="V2014">
        <v>0</v>
      </c>
      <c r="W2014">
        <v>0</v>
      </c>
      <c r="X2014">
        <v>1</v>
      </c>
      <c r="Y2014">
        <v>0</v>
      </c>
      <c r="Z2014">
        <v>0</v>
      </c>
      <c r="AA2014">
        <v>60.4</v>
      </c>
      <c r="AB2014">
        <v>59</v>
      </c>
      <c r="AC2014">
        <v>7246</v>
      </c>
      <c r="AD2014">
        <v>8.8882048714550219</v>
      </c>
      <c r="AE2014">
        <f t="shared" si="94"/>
        <v>7245.9999999999955</v>
      </c>
      <c r="AF2014">
        <v>8.965575053713712</v>
      </c>
      <c r="AG2014">
        <f t="shared" si="95"/>
        <v>7828.8824625848993</v>
      </c>
      <c r="AH2014">
        <v>-7.7370182258690079E-2</v>
      </c>
      <c r="AJ2014">
        <v>7246</v>
      </c>
      <c r="AK2014">
        <v>0</v>
      </c>
      <c r="AL2014">
        <v>1</v>
      </c>
      <c r="AM2014">
        <v>6.92</v>
      </c>
      <c r="AN2014">
        <v>6.96</v>
      </c>
      <c r="AO2014">
        <v>4.1900000000000004</v>
      </c>
    </row>
    <row r="2015" spans="1:41" x14ac:dyDescent="0.3">
      <c r="A2015">
        <v>2</v>
      </c>
      <c r="B2015">
        <v>1.23</v>
      </c>
      <c r="C2015">
        <f t="shared" si="93"/>
        <v>1.0465744642047201</v>
      </c>
      <c r="D2015" t="s">
        <v>52</v>
      </c>
      <c r="E2015">
        <v>0</v>
      </c>
      <c r="F2015">
        <v>0</v>
      </c>
      <c r="G2015">
        <v>0</v>
      </c>
      <c r="H2015">
        <v>0</v>
      </c>
      <c r="I2015">
        <v>1</v>
      </c>
      <c r="J2015" t="s">
        <v>44</v>
      </c>
      <c r="K2015">
        <v>0</v>
      </c>
      <c r="L2015">
        <v>0</v>
      </c>
      <c r="M2015">
        <v>0</v>
      </c>
      <c r="N2015">
        <v>0</v>
      </c>
      <c r="O2015">
        <v>0</v>
      </c>
      <c r="P2015">
        <v>1</v>
      </c>
      <c r="Q2015">
        <v>0</v>
      </c>
      <c r="R2015" t="s">
        <v>45</v>
      </c>
      <c r="S2015">
        <v>0</v>
      </c>
      <c r="T2015">
        <v>0</v>
      </c>
      <c r="U2015">
        <v>0</v>
      </c>
      <c r="V2015">
        <v>1</v>
      </c>
      <c r="W2015">
        <v>0</v>
      </c>
      <c r="X2015">
        <v>0</v>
      </c>
      <c r="Y2015">
        <v>0</v>
      </c>
      <c r="Z2015">
        <v>0</v>
      </c>
      <c r="AA2015">
        <v>62.6</v>
      </c>
      <c r="AB2015">
        <v>59</v>
      </c>
      <c r="AC2015">
        <v>5191</v>
      </c>
      <c r="AD2015">
        <v>8.5546816358272295</v>
      </c>
      <c r="AE2015">
        <f t="shared" si="94"/>
        <v>5191.0000000000027</v>
      </c>
      <c r="AF2015">
        <v>8.4423263456553297</v>
      </c>
      <c r="AG2015">
        <f t="shared" si="95"/>
        <v>4639.3351376569135</v>
      </c>
      <c r="AH2015">
        <v>0.11235529017189982</v>
      </c>
      <c r="AJ2015">
        <v>5191</v>
      </c>
      <c r="AK2015">
        <v>0</v>
      </c>
      <c r="AL2015">
        <v>1</v>
      </c>
      <c r="AM2015">
        <v>6.78</v>
      </c>
      <c r="AN2015">
        <v>6.86</v>
      </c>
      <c r="AO2015">
        <v>4.2699999999999996</v>
      </c>
    </row>
    <row r="2016" spans="1:41" x14ac:dyDescent="0.3">
      <c r="A2016">
        <v>2</v>
      </c>
      <c r="B2016">
        <v>1.01</v>
      </c>
      <c r="C2016">
        <f t="shared" si="93"/>
        <v>1.0021904733436682</v>
      </c>
      <c r="D2016" t="s">
        <v>52</v>
      </c>
      <c r="E2016">
        <v>0</v>
      </c>
      <c r="F2016">
        <v>0</v>
      </c>
      <c r="G2016">
        <v>0</v>
      </c>
      <c r="H2016">
        <v>0</v>
      </c>
      <c r="I2016">
        <v>1</v>
      </c>
      <c r="J2016" t="s">
        <v>48</v>
      </c>
      <c r="K2016">
        <v>0</v>
      </c>
      <c r="L2016">
        <v>0</v>
      </c>
      <c r="M2016">
        <v>1</v>
      </c>
      <c r="N2016">
        <v>0</v>
      </c>
      <c r="O2016">
        <v>0</v>
      </c>
      <c r="P2016">
        <v>0</v>
      </c>
      <c r="Q2016">
        <v>0</v>
      </c>
      <c r="R2016" t="s">
        <v>39</v>
      </c>
      <c r="S2016">
        <v>0</v>
      </c>
      <c r="T2016">
        <v>0</v>
      </c>
      <c r="U2016">
        <v>0</v>
      </c>
      <c r="V2016">
        <v>0</v>
      </c>
      <c r="W2016">
        <v>0</v>
      </c>
      <c r="X2016">
        <v>0</v>
      </c>
      <c r="Y2016">
        <v>0</v>
      </c>
      <c r="Z2016">
        <v>1</v>
      </c>
      <c r="AA2016">
        <v>61.8</v>
      </c>
      <c r="AB2016">
        <v>55</v>
      </c>
      <c r="AC2016">
        <v>8532</v>
      </c>
      <c r="AD2016">
        <v>9.0515790795912405</v>
      </c>
      <c r="AE2016">
        <f t="shared" si="94"/>
        <v>8531.9999999999945</v>
      </c>
      <c r="AF2016">
        <v>8.9048360755310494</v>
      </c>
      <c r="AG2016">
        <f t="shared" si="95"/>
        <v>7367.5173940927361</v>
      </c>
      <c r="AH2016">
        <v>0.14674300406019114</v>
      </c>
      <c r="AJ2016">
        <v>8532</v>
      </c>
      <c r="AK2016">
        <v>0</v>
      </c>
      <c r="AL2016">
        <v>1</v>
      </c>
      <c r="AM2016">
        <v>6.36</v>
      </c>
      <c r="AN2016">
        <v>6.45</v>
      </c>
      <c r="AO2016">
        <v>3.96</v>
      </c>
    </row>
    <row r="2017" spans="1:41" x14ac:dyDescent="0.3">
      <c r="A2017">
        <v>2</v>
      </c>
      <c r="B2017">
        <v>1.01</v>
      </c>
      <c r="C2017">
        <f t="shared" si="93"/>
        <v>1.0021904733436682</v>
      </c>
      <c r="D2017" t="s">
        <v>52</v>
      </c>
      <c r="E2017">
        <v>0</v>
      </c>
      <c r="F2017">
        <v>0</v>
      </c>
      <c r="G2017">
        <v>0</v>
      </c>
      <c r="H2017">
        <v>0</v>
      </c>
      <c r="I2017">
        <v>1</v>
      </c>
      <c r="J2017" t="s">
        <v>44</v>
      </c>
      <c r="K2017">
        <v>0</v>
      </c>
      <c r="L2017">
        <v>0</v>
      </c>
      <c r="M2017">
        <v>0</v>
      </c>
      <c r="N2017">
        <v>0</v>
      </c>
      <c r="O2017">
        <v>0</v>
      </c>
      <c r="P2017">
        <v>1</v>
      </c>
      <c r="Q2017">
        <v>0</v>
      </c>
      <c r="R2017" t="s">
        <v>36</v>
      </c>
      <c r="S2017">
        <v>0</v>
      </c>
      <c r="T2017">
        <v>0</v>
      </c>
      <c r="U2017">
        <v>1</v>
      </c>
      <c r="V2017">
        <v>0</v>
      </c>
      <c r="W2017">
        <v>0</v>
      </c>
      <c r="X2017">
        <v>0</v>
      </c>
      <c r="Y2017">
        <v>0</v>
      </c>
      <c r="Z2017">
        <v>0</v>
      </c>
      <c r="AA2017">
        <v>64.2</v>
      </c>
      <c r="AB2017">
        <v>55</v>
      </c>
      <c r="AC2017">
        <v>4475</v>
      </c>
      <c r="AD2017">
        <v>8.4062616307089559</v>
      </c>
      <c r="AE2017">
        <f t="shared" si="94"/>
        <v>4475.0000000000009</v>
      </c>
      <c r="AF2017">
        <v>8.2409079704463082</v>
      </c>
      <c r="AG2017">
        <f t="shared" si="95"/>
        <v>3792.9826613164828</v>
      </c>
      <c r="AH2017">
        <v>0.16535366026264775</v>
      </c>
      <c r="AJ2017">
        <v>4475</v>
      </c>
      <c r="AK2017">
        <v>0</v>
      </c>
      <c r="AL2017">
        <v>1</v>
      </c>
      <c r="AM2017">
        <v>6.28</v>
      </c>
      <c r="AN2017">
        <v>6.34</v>
      </c>
      <c r="AO2017">
        <v>4.05</v>
      </c>
    </row>
    <row r="2018" spans="1:41" x14ac:dyDescent="0.3">
      <c r="A2018">
        <v>2</v>
      </c>
      <c r="B2018">
        <v>1.1599999999999999</v>
      </c>
      <c r="C2018">
        <f t="shared" si="93"/>
        <v>1.0331760061571806</v>
      </c>
      <c r="D2018" t="s">
        <v>46</v>
      </c>
      <c r="E2018">
        <v>0</v>
      </c>
      <c r="F2018">
        <v>0</v>
      </c>
      <c r="G2018">
        <v>0</v>
      </c>
      <c r="H2018">
        <v>1</v>
      </c>
      <c r="I2018">
        <v>0</v>
      </c>
      <c r="J2018" t="s">
        <v>38</v>
      </c>
      <c r="K2018">
        <v>0</v>
      </c>
      <c r="L2018">
        <v>0</v>
      </c>
      <c r="M2018">
        <v>0</v>
      </c>
      <c r="N2018">
        <v>0</v>
      </c>
      <c r="O2018">
        <v>1</v>
      </c>
      <c r="P2018">
        <v>0</v>
      </c>
      <c r="Q2018">
        <v>0</v>
      </c>
      <c r="R2018" t="s">
        <v>45</v>
      </c>
      <c r="S2018">
        <v>0</v>
      </c>
      <c r="T2018">
        <v>0</v>
      </c>
      <c r="U2018">
        <v>0</v>
      </c>
      <c r="V2018">
        <v>1</v>
      </c>
      <c r="W2018">
        <v>0</v>
      </c>
      <c r="X2018">
        <v>0</v>
      </c>
      <c r="Y2018">
        <v>0</v>
      </c>
      <c r="Z2018">
        <v>0</v>
      </c>
      <c r="AA2018">
        <v>61.8</v>
      </c>
      <c r="AB2018">
        <v>58</v>
      </c>
      <c r="AC2018">
        <v>4872</v>
      </c>
      <c r="AD2018">
        <v>8.4912598093897333</v>
      </c>
      <c r="AE2018">
        <f t="shared" si="94"/>
        <v>4872.0000000000018</v>
      </c>
      <c r="AF2018">
        <v>8.4034854540656063</v>
      </c>
      <c r="AG2018">
        <f t="shared" si="95"/>
        <v>4462.5938383371504</v>
      </c>
      <c r="AH2018">
        <v>8.7774355324127029E-2</v>
      </c>
      <c r="AJ2018">
        <v>4872</v>
      </c>
      <c r="AK2018">
        <v>0</v>
      </c>
      <c r="AL2018">
        <v>1</v>
      </c>
      <c r="AM2018">
        <v>6.81</v>
      </c>
      <c r="AN2018">
        <v>6.75</v>
      </c>
      <c r="AO2018">
        <v>4.1900000000000004</v>
      </c>
    </row>
    <row r="2019" spans="1:41" x14ac:dyDescent="0.3">
      <c r="A2019">
        <v>2</v>
      </c>
      <c r="B2019">
        <v>1.07</v>
      </c>
      <c r="C2019">
        <f t="shared" si="93"/>
        <v>1.0149893672259187</v>
      </c>
      <c r="D2019" t="s">
        <v>37</v>
      </c>
      <c r="E2019">
        <v>0</v>
      </c>
      <c r="F2019">
        <v>0</v>
      </c>
      <c r="G2019">
        <v>1</v>
      </c>
      <c r="H2019">
        <v>0</v>
      </c>
      <c r="I2019">
        <v>0</v>
      </c>
      <c r="J2019" t="s">
        <v>48</v>
      </c>
      <c r="K2019">
        <v>0</v>
      </c>
      <c r="L2019">
        <v>0</v>
      </c>
      <c r="M2019">
        <v>1</v>
      </c>
      <c r="N2019">
        <v>0</v>
      </c>
      <c r="O2019">
        <v>0</v>
      </c>
      <c r="P2019">
        <v>0</v>
      </c>
      <c r="Q2019">
        <v>0</v>
      </c>
      <c r="R2019" t="s">
        <v>36</v>
      </c>
      <c r="S2019">
        <v>0</v>
      </c>
      <c r="T2019">
        <v>0</v>
      </c>
      <c r="U2019">
        <v>1</v>
      </c>
      <c r="V2019">
        <v>0</v>
      </c>
      <c r="W2019">
        <v>0</v>
      </c>
      <c r="X2019">
        <v>0</v>
      </c>
      <c r="Y2019">
        <v>0</v>
      </c>
      <c r="Z2019">
        <v>0</v>
      </c>
      <c r="AA2019">
        <v>62.3</v>
      </c>
      <c r="AB2019">
        <v>56</v>
      </c>
      <c r="AC2019">
        <v>6200</v>
      </c>
      <c r="AD2019">
        <v>8.7323045710331826</v>
      </c>
      <c r="AE2019">
        <f t="shared" si="94"/>
        <v>6199.9999999999982</v>
      </c>
      <c r="AF2019">
        <v>8.692314983861797</v>
      </c>
      <c r="AG2019">
        <f t="shared" si="95"/>
        <v>5956.9565511890869</v>
      </c>
      <c r="AH2019">
        <v>3.9989587171385566E-2</v>
      </c>
      <c r="AJ2019">
        <v>6200</v>
      </c>
      <c r="AK2019">
        <v>0</v>
      </c>
      <c r="AL2019">
        <v>1</v>
      </c>
      <c r="AM2019">
        <v>6.51</v>
      </c>
      <c r="AN2019">
        <v>6.53</v>
      </c>
      <c r="AO2019">
        <v>4.0599999999999996</v>
      </c>
    </row>
    <row r="2020" spans="1:41" x14ac:dyDescent="0.3">
      <c r="A2020">
        <v>2</v>
      </c>
      <c r="B2020">
        <v>1.56</v>
      </c>
      <c r="C2020">
        <f t="shared" si="93"/>
        <v>1.1027272307550515</v>
      </c>
      <c r="D2020" t="s">
        <v>37</v>
      </c>
      <c r="E2020">
        <v>0</v>
      </c>
      <c r="F2020">
        <v>0</v>
      </c>
      <c r="G2020">
        <v>1</v>
      </c>
      <c r="H2020">
        <v>0</v>
      </c>
      <c r="I2020">
        <v>0</v>
      </c>
      <c r="J2020" t="s">
        <v>35</v>
      </c>
      <c r="K2020">
        <v>0</v>
      </c>
      <c r="L2020">
        <v>0</v>
      </c>
      <c r="M2020">
        <v>0</v>
      </c>
      <c r="N2020">
        <v>0</v>
      </c>
      <c r="O2020">
        <v>0</v>
      </c>
      <c r="P2020">
        <v>0</v>
      </c>
      <c r="Q2020">
        <v>1</v>
      </c>
      <c r="R2020" t="s">
        <v>45</v>
      </c>
      <c r="S2020">
        <v>0</v>
      </c>
      <c r="T2020">
        <v>0</v>
      </c>
      <c r="U2020">
        <v>0</v>
      </c>
      <c r="V2020">
        <v>1</v>
      </c>
      <c r="W2020">
        <v>0</v>
      </c>
      <c r="X2020">
        <v>0</v>
      </c>
      <c r="Y2020">
        <v>0</v>
      </c>
      <c r="Z2020">
        <v>0</v>
      </c>
      <c r="AA2020">
        <v>62.1</v>
      </c>
      <c r="AB2020">
        <v>55</v>
      </c>
      <c r="AC2020">
        <v>5766</v>
      </c>
      <c r="AD2020">
        <v>8.6597338781983471</v>
      </c>
      <c r="AE2020">
        <f t="shared" si="94"/>
        <v>5765.9999999999973</v>
      </c>
      <c r="AF2020">
        <v>8.7926246119977378</v>
      </c>
      <c r="AG2020">
        <f t="shared" si="95"/>
        <v>6585.4938791667455</v>
      </c>
      <c r="AH2020">
        <v>-0.13289073379939076</v>
      </c>
      <c r="AJ2020">
        <v>5766</v>
      </c>
      <c r="AK2020">
        <v>0</v>
      </c>
      <c r="AL2020">
        <v>1</v>
      </c>
      <c r="AM2020">
        <v>7.45</v>
      </c>
      <c r="AN2020">
        <v>7.41</v>
      </c>
      <c r="AO2020">
        <v>4.62</v>
      </c>
    </row>
    <row r="2021" spans="1:41" x14ac:dyDescent="0.3">
      <c r="A2021">
        <v>2</v>
      </c>
      <c r="B2021">
        <v>1.55</v>
      </c>
      <c r="C2021">
        <f t="shared" si="93"/>
        <v>1.1011689080849627</v>
      </c>
      <c r="D2021" t="s">
        <v>52</v>
      </c>
      <c r="E2021">
        <v>0</v>
      </c>
      <c r="F2021">
        <v>0</v>
      </c>
      <c r="G2021">
        <v>0</v>
      </c>
      <c r="H2021">
        <v>0</v>
      </c>
      <c r="I2021">
        <v>1</v>
      </c>
      <c r="J2021" t="s">
        <v>38</v>
      </c>
      <c r="K2021">
        <v>0</v>
      </c>
      <c r="L2021">
        <v>0</v>
      </c>
      <c r="M2021">
        <v>0</v>
      </c>
      <c r="N2021">
        <v>0</v>
      </c>
      <c r="O2021">
        <v>1</v>
      </c>
      <c r="P2021">
        <v>0</v>
      </c>
      <c r="Q2021">
        <v>0</v>
      </c>
      <c r="R2021" t="s">
        <v>36</v>
      </c>
      <c r="S2021">
        <v>0</v>
      </c>
      <c r="T2021">
        <v>0</v>
      </c>
      <c r="U2021">
        <v>1</v>
      </c>
      <c r="V2021">
        <v>0</v>
      </c>
      <c r="W2021">
        <v>0</v>
      </c>
      <c r="X2021">
        <v>0</v>
      </c>
      <c r="Y2021">
        <v>0</v>
      </c>
      <c r="Z2021">
        <v>0</v>
      </c>
      <c r="AA2021">
        <v>63.2</v>
      </c>
      <c r="AB2021">
        <v>57</v>
      </c>
      <c r="AC2021">
        <v>7066</v>
      </c>
      <c r="AD2021">
        <v>8.8630498279190899</v>
      </c>
      <c r="AE2021">
        <f t="shared" si="94"/>
        <v>7065.9999999999955</v>
      </c>
      <c r="AF2021">
        <v>9.201110406522286</v>
      </c>
      <c r="AG2021">
        <f t="shared" si="95"/>
        <v>9908.1249992548474</v>
      </c>
      <c r="AH2021">
        <v>-0.33806057860319605</v>
      </c>
      <c r="AJ2021">
        <v>7066</v>
      </c>
      <c r="AK2021">
        <v>0</v>
      </c>
      <c r="AL2021">
        <v>1</v>
      </c>
      <c r="AM2021">
        <v>7.35</v>
      </c>
      <c r="AN2021">
        <v>7.31</v>
      </c>
      <c r="AO2021">
        <v>4.6399999999999997</v>
      </c>
    </row>
    <row r="2022" spans="1:41" x14ac:dyDescent="0.3">
      <c r="A2022">
        <v>2</v>
      </c>
      <c r="B2022">
        <v>1.02</v>
      </c>
      <c r="C2022">
        <f t="shared" si="93"/>
        <v>1.0043640927805335</v>
      </c>
      <c r="D2022" t="s">
        <v>52</v>
      </c>
      <c r="E2022">
        <v>0</v>
      </c>
      <c r="F2022">
        <v>0</v>
      </c>
      <c r="G2022">
        <v>0</v>
      </c>
      <c r="H2022">
        <v>0</v>
      </c>
      <c r="I2022">
        <v>1</v>
      </c>
      <c r="J2022" t="s">
        <v>47</v>
      </c>
      <c r="K2022">
        <v>0</v>
      </c>
      <c r="L2022">
        <v>0</v>
      </c>
      <c r="M2022">
        <v>0</v>
      </c>
      <c r="N2022">
        <v>1</v>
      </c>
      <c r="O2022">
        <v>0</v>
      </c>
      <c r="P2022">
        <v>0</v>
      </c>
      <c r="Q2022">
        <v>0</v>
      </c>
      <c r="R2022" t="s">
        <v>36</v>
      </c>
      <c r="S2022">
        <v>0</v>
      </c>
      <c r="T2022">
        <v>0</v>
      </c>
      <c r="U2022">
        <v>1</v>
      </c>
      <c r="V2022">
        <v>0</v>
      </c>
      <c r="W2022">
        <v>0</v>
      </c>
      <c r="X2022">
        <v>0</v>
      </c>
      <c r="Y2022">
        <v>0</v>
      </c>
      <c r="Z2022">
        <v>0</v>
      </c>
      <c r="AA2022">
        <v>63</v>
      </c>
      <c r="AB2022">
        <v>55</v>
      </c>
      <c r="AC2022">
        <v>4633</v>
      </c>
      <c r="AD2022">
        <v>8.4409598854166479</v>
      </c>
      <c r="AE2022">
        <f t="shared" si="94"/>
        <v>4632.9999999999973</v>
      </c>
      <c r="AF2022">
        <v>8.4513044466088996</v>
      </c>
      <c r="AG2022">
        <f t="shared" si="95"/>
        <v>4681.1750975253963</v>
      </c>
      <c r="AH2022">
        <v>-1.0344561192251689E-2</v>
      </c>
      <c r="AJ2022">
        <v>4633</v>
      </c>
      <c r="AK2022">
        <v>0</v>
      </c>
      <c r="AL2022">
        <v>1</v>
      </c>
      <c r="AM2022">
        <v>6.4</v>
      </c>
      <c r="AN2022">
        <v>6.45</v>
      </c>
      <c r="AO2022">
        <v>4.05</v>
      </c>
    </row>
    <row r="2023" spans="1:41" x14ac:dyDescent="0.3">
      <c r="A2023">
        <v>2</v>
      </c>
      <c r="B2023">
        <v>1.17</v>
      </c>
      <c r="C2023">
        <f t="shared" si="93"/>
        <v>1.0351280349821694</v>
      </c>
      <c r="D2023" t="s">
        <v>42</v>
      </c>
      <c r="E2023">
        <v>1</v>
      </c>
      <c r="F2023">
        <v>0</v>
      </c>
      <c r="G2023">
        <v>0</v>
      </c>
      <c r="H2023">
        <v>0</v>
      </c>
      <c r="I2023">
        <v>0</v>
      </c>
      <c r="J2023" t="s">
        <v>38</v>
      </c>
      <c r="K2023">
        <v>0</v>
      </c>
      <c r="L2023">
        <v>0</v>
      </c>
      <c r="M2023">
        <v>0</v>
      </c>
      <c r="N2023">
        <v>0</v>
      </c>
      <c r="O2023">
        <v>1</v>
      </c>
      <c r="P2023">
        <v>0</v>
      </c>
      <c r="Q2023">
        <v>0</v>
      </c>
      <c r="R2023" t="s">
        <v>45</v>
      </c>
      <c r="S2023">
        <v>0</v>
      </c>
      <c r="T2023">
        <v>0</v>
      </c>
      <c r="U2023">
        <v>0</v>
      </c>
      <c r="V2023">
        <v>1</v>
      </c>
      <c r="W2023">
        <v>0</v>
      </c>
      <c r="X2023">
        <v>0</v>
      </c>
      <c r="Y2023">
        <v>0</v>
      </c>
      <c r="Z2023">
        <v>0</v>
      </c>
      <c r="AA2023">
        <v>60</v>
      </c>
      <c r="AB2023">
        <v>66</v>
      </c>
      <c r="AC2023">
        <v>4717</v>
      </c>
      <c r="AD2023">
        <v>8.4589282832842621</v>
      </c>
      <c r="AE2023">
        <f t="shared" si="94"/>
        <v>4717.0000000000018</v>
      </c>
      <c r="AF2023">
        <v>8.3313898072695523</v>
      </c>
      <c r="AG2023">
        <f t="shared" si="95"/>
        <v>4152.1842799130973</v>
      </c>
      <c r="AH2023">
        <v>0.1275384760147098</v>
      </c>
      <c r="AJ2023">
        <v>4717</v>
      </c>
      <c r="AK2023">
        <v>0</v>
      </c>
      <c r="AL2023">
        <v>1</v>
      </c>
      <c r="AM2023">
        <v>6.86</v>
      </c>
      <c r="AN2023">
        <v>6.78</v>
      </c>
      <c r="AO2023">
        <v>4.09</v>
      </c>
    </row>
    <row r="2024" spans="1:41" x14ac:dyDescent="0.3">
      <c r="A2024">
        <v>2</v>
      </c>
      <c r="B2024">
        <v>1.62</v>
      </c>
      <c r="C2024">
        <f t="shared" si="93"/>
        <v>1.111916952703415</v>
      </c>
      <c r="D2024" t="s">
        <v>46</v>
      </c>
      <c r="E2024">
        <v>0</v>
      </c>
      <c r="F2024">
        <v>0</v>
      </c>
      <c r="G2024">
        <v>0</v>
      </c>
      <c r="H2024">
        <v>1</v>
      </c>
      <c r="I2024">
        <v>0</v>
      </c>
      <c r="J2024" t="s">
        <v>47</v>
      </c>
      <c r="K2024">
        <v>0</v>
      </c>
      <c r="L2024">
        <v>0</v>
      </c>
      <c r="M2024">
        <v>0</v>
      </c>
      <c r="N2024">
        <v>1</v>
      </c>
      <c r="O2024">
        <v>0</v>
      </c>
      <c r="P2024">
        <v>0</v>
      </c>
      <c r="Q2024">
        <v>0</v>
      </c>
      <c r="R2024" t="s">
        <v>41</v>
      </c>
      <c r="S2024">
        <v>0</v>
      </c>
      <c r="T2024">
        <v>0</v>
      </c>
      <c r="U2024">
        <v>0</v>
      </c>
      <c r="V2024">
        <v>0</v>
      </c>
      <c r="W2024">
        <v>1</v>
      </c>
      <c r="X2024">
        <v>0</v>
      </c>
      <c r="Y2024">
        <v>0</v>
      </c>
      <c r="Z2024">
        <v>0</v>
      </c>
      <c r="AA2024">
        <v>60.7</v>
      </c>
      <c r="AB2024">
        <v>58</v>
      </c>
      <c r="AC2024">
        <v>14447</v>
      </c>
      <c r="AD2024">
        <v>9.5782420595293818</v>
      </c>
      <c r="AE2024">
        <f t="shared" si="94"/>
        <v>14447.000000000007</v>
      </c>
      <c r="AF2024">
        <v>9.597085437067701</v>
      </c>
      <c r="AG2024">
        <f t="shared" si="95"/>
        <v>14721.811330667864</v>
      </c>
      <c r="AH2024">
        <v>-1.8843377538319217E-2</v>
      </c>
      <c r="AJ2024">
        <v>14447</v>
      </c>
      <c r="AK2024">
        <v>0</v>
      </c>
      <c r="AL2024">
        <v>1</v>
      </c>
      <c r="AM2024">
        <v>7.62</v>
      </c>
      <c r="AN2024">
        <v>7.54</v>
      </c>
      <c r="AO2024">
        <v>4.5999999999999996</v>
      </c>
    </row>
    <row r="2025" spans="1:41" x14ac:dyDescent="0.3">
      <c r="A2025">
        <v>2</v>
      </c>
      <c r="B2025">
        <v>1.51</v>
      </c>
      <c r="C2025">
        <f t="shared" si="93"/>
        <v>1.0948560705584958</v>
      </c>
      <c r="D2025" t="s">
        <v>42</v>
      </c>
      <c r="E2025">
        <v>1</v>
      </c>
      <c r="F2025">
        <v>0</v>
      </c>
      <c r="G2025">
        <v>0</v>
      </c>
      <c r="H2025">
        <v>0</v>
      </c>
      <c r="I2025">
        <v>0</v>
      </c>
      <c r="J2025" t="s">
        <v>48</v>
      </c>
      <c r="K2025">
        <v>0</v>
      </c>
      <c r="L2025">
        <v>0</v>
      </c>
      <c r="M2025">
        <v>1</v>
      </c>
      <c r="N2025">
        <v>0</v>
      </c>
      <c r="O2025">
        <v>0</v>
      </c>
      <c r="P2025">
        <v>0</v>
      </c>
      <c r="Q2025">
        <v>0</v>
      </c>
      <c r="R2025" t="s">
        <v>53</v>
      </c>
      <c r="S2025">
        <v>1</v>
      </c>
      <c r="T2025">
        <v>0</v>
      </c>
      <c r="U2025">
        <v>0</v>
      </c>
      <c r="V2025">
        <v>0</v>
      </c>
      <c r="W2025">
        <v>0</v>
      </c>
      <c r="X2025">
        <v>0</v>
      </c>
      <c r="Y2025">
        <v>0</v>
      </c>
      <c r="Z2025">
        <v>0</v>
      </c>
      <c r="AA2025">
        <v>67.5</v>
      </c>
      <c r="AB2025">
        <v>56</v>
      </c>
      <c r="AC2025">
        <v>3734</v>
      </c>
      <c r="AD2025">
        <v>8.2252353241016678</v>
      </c>
      <c r="AE2025">
        <f t="shared" si="94"/>
        <v>3733.9999999999995</v>
      </c>
      <c r="AF2025">
        <v>8.537850128338567</v>
      </c>
      <c r="AG2025">
        <f t="shared" si="95"/>
        <v>5104.358840728054</v>
      </c>
      <c r="AH2025">
        <v>-0.31261480423689925</v>
      </c>
      <c r="AJ2025">
        <v>3734</v>
      </c>
      <c r="AK2025">
        <v>0</v>
      </c>
      <c r="AL2025">
        <v>1</v>
      </c>
      <c r="AM2025">
        <v>7.17</v>
      </c>
      <c r="AN2025">
        <v>7.05</v>
      </c>
      <c r="AO2025">
        <v>4.8</v>
      </c>
    </row>
    <row r="2026" spans="1:41" x14ac:dyDescent="0.3">
      <c r="A2026">
        <v>2</v>
      </c>
      <c r="B2026">
        <v>1.06</v>
      </c>
      <c r="C2026">
        <f t="shared" si="93"/>
        <v>1.0128957753911554</v>
      </c>
      <c r="D2026" t="s">
        <v>46</v>
      </c>
      <c r="E2026">
        <v>0</v>
      </c>
      <c r="F2026">
        <v>0</v>
      </c>
      <c r="G2026">
        <v>0</v>
      </c>
      <c r="H2026">
        <v>1</v>
      </c>
      <c r="I2026">
        <v>0</v>
      </c>
      <c r="J2026" t="s">
        <v>44</v>
      </c>
      <c r="K2026">
        <v>0</v>
      </c>
      <c r="L2026">
        <v>0</v>
      </c>
      <c r="M2026">
        <v>0</v>
      </c>
      <c r="N2026">
        <v>0</v>
      </c>
      <c r="O2026">
        <v>0</v>
      </c>
      <c r="P2026">
        <v>1</v>
      </c>
      <c r="Q2026">
        <v>0</v>
      </c>
      <c r="R2026" t="s">
        <v>45</v>
      </c>
      <c r="S2026">
        <v>0</v>
      </c>
      <c r="T2026">
        <v>0</v>
      </c>
      <c r="U2026">
        <v>0</v>
      </c>
      <c r="V2026">
        <v>1</v>
      </c>
      <c r="W2026">
        <v>0</v>
      </c>
      <c r="X2026">
        <v>0</v>
      </c>
      <c r="Y2026">
        <v>0</v>
      </c>
      <c r="Z2026">
        <v>0</v>
      </c>
      <c r="AA2026">
        <v>61.5</v>
      </c>
      <c r="AB2026">
        <v>58</v>
      </c>
      <c r="AC2026">
        <v>3847</v>
      </c>
      <c r="AD2026">
        <v>8.2550489027522946</v>
      </c>
      <c r="AE2026">
        <f t="shared" si="94"/>
        <v>3846.9999999999982</v>
      </c>
      <c r="AF2026">
        <v>8.1138941185349172</v>
      </c>
      <c r="AG2026">
        <f t="shared" si="95"/>
        <v>3340.5612759193268</v>
      </c>
      <c r="AH2026">
        <v>0.14115478421737748</v>
      </c>
      <c r="AJ2026">
        <v>3847</v>
      </c>
      <c r="AK2026">
        <v>0</v>
      </c>
      <c r="AL2026">
        <v>1</v>
      </c>
      <c r="AM2026">
        <v>6.59</v>
      </c>
      <c r="AN2026">
        <v>6.55</v>
      </c>
      <c r="AO2026">
        <v>4.04</v>
      </c>
    </row>
    <row r="2027" spans="1:41" x14ac:dyDescent="0.3">
      <c r="A2027">
        <v>2</v>
      </c>
      <c r="B2027">
        <v>1.0900000000000001</v>
      </c>
      <c r="C2027">
        <f t="shared" si="93"/>
        <v>1.0191311753072512</v>
      </c>
      <c r="D2027" t="s">
        <v>46</v>
      </c>
      <c r="E2027">
        <v>0</v>
      </c>
      <c r="F2027">
        <v>0</v>
      </c>
      <c r="G2027">
        <v>0</v>
      </c>
      <c r="H2027">
        <v>1</v>
      </c>
      <c r="I2027">
        <v>0</v>
      </c>
      <c r="J2027" t="s">
        <v>44</v>
      </c>
      <c r="K2027">
        <v>0</v>
      </c>
      <c r="L2027">
        <v>0</v>
      </c>
      <c r="M2027">
        <v>0</v>
      </c>
      <c r="N2027">
        <v>0</v>
      </c>
      <c r="O2027">
        <v>0</v>
      </c>
      <c r="P2027">
        <v>1</v>
      </c>
      <c r="Q2027">
        <v>0</v>
      </c>
      <c r="R2027" t="s">
        <v>36</v>
      </c>
      <c r="S2027">
        <v>0</v>
      </c>
      <c r="T2027">
        <v>0</v>
      </c>
      <c r="U2027">
        <v>1</v>
      </c>
      <c r="V2027">
        <v>0</v>
      </c>
      <c r="W2027">
        <v>0</v>
      </c>
      <c r="X2027">
        <v>0</v>
      </c>
      <c r="Y2027">
        <v>0</v>
      </c>
      <c r="Z2027">
        <v>0</v>
      </c>
      <c r="AA2027">
        <v>61.9</v>
      </c>
      <c r="AB2027">
        <v>58</v>
      </c>
      <c r="AC2027">
        <v>3968</v>
      </c>
      <c r="AD2027">
        <v>8.2860174684047632</v>
      </c>
      <c r="AE2027">
        <f t="shared" si="94"/>
        <v>3967.9999999999991</v>
      </c>
      <c r="AF2027">
        <v>8.3421514005194695</v>
      </c>
      <c r="AG2027">
        <f t="shared" si="95"/>
        <v>4197.1096992027406</v>
      </c>
      <c r="AH2027">
        <v>-5.6133932114706298E-2</v>
      </c>
      <c r="AJ2027">
        <v>3968</v>
      </c>
      <c r="AK2027">
        <v>0</v>
      </c>
      <c r="AL2027">
        <v>1</v>
      </c>
      <c r="AM2027">
        <v>6.65</v>
      </c>
      <c r="AN2027">
        <v>6.58</v>
      </c>
      <c r="AO2027">
        <v>4.0999999999999996</v>
      </c>
    </row>
    <row r="2028" spans="1:41" x14ac:dyDescent="0.3">
      <c r="A2028">
        <v>2</v>
      </c>
      <c r="B2028">
        <v>1.51</v>
      </c>
      <c r="C2028">
        <f t="shared" si="93"/>
        <v>1.0948560705584958</v>
      </c>
      <c r="D2028" t="s">
        <v>34</v>
      </c>
      <c r="E2028">
        <v>0</v>
      </c>
      <c r="F2028">
        <v>1</v>
      </c>
      <c r="G2028">
        <v>0</v>
      </c>
      <c r="H2028">
        <v>0</v>
      </c>
      <c r="I2028">
        <v>0</v>
      </c>
      <c r="J2028" t="s">
        <v>40</v>
      </c>
      <c r="K2028">
        <v>0</v>
      </c>
      <c r="L2028">
        <v>1</v>
      </c>
      <c r="M2028">
        <v>0</v>
      </c>
      <c r="N2028">
        <v>0</v>
      </c>
      <c r="O2028">
        <v>0</v>
      </c>
      <c r="P2028">
        <v>0</v>
      </c>
      <c r="Q2028">
        <v>0</v>
      </c>
      <c r="R2028" t="s">
        <v>49</v>
      </c>
      <c r="S2028">
        <v>0</v>
      </c>
      <c r="T2028">
        <v>0</v>
      </c>
      <c r="U2028">
        <v>0</v>
      </c>
      <c r="V2028">
        <v>0</v>
      </c>
      <c r="W2028">
        <v>0</v>
      </c>
      <c r="X2028">
        <v>1</v>
      </c>
      <c r="Y2028">
        <v>0</v>
      </c>
      <c r="Z2028">
        <v>0</v>
      </c>
      <c r="AA2028">
        <v>62.6</v>
      </c>
      <c r="AB2028">
        <v>60</v>
      </c>
      <c r="AC2028">
        <v>14709</v>
      </c>
      <c r="AD2028">
        <v>9.5962148303193437</v>
      </c>
      <c r="AE2028">
        <f t="shared" si="94"/>
        <v>14709.000000000013</v>
      </c>
      <c r="AF2028">
        <v>9.5152967720932224</v>
      </c>
      <c r="AG2028">
        <f t="shared" si="95"/>
        <v>13565.658556042912</v>
      </c>
      <c r="AH2028">
        <v>8.0918058226121303E-2</v>
      </c>
      <c r="AJ2028">
        <v>14709</v>
      </c>
      <c r="AK2028">
        <v>0</v>
      </c>
      <c r="AL2028">
        <v>1</v>
      </c>
      <c r="AM2028">
        <v>7.22</v>
      </c>
      <c r="AN2028">
        <v>7.28</v>
      </c>
      <c r="AO2028">
        <v>4.54</v>
      </c>
    </row>
    <row r="2029" spans="1:41" x14ac:dyDescent="0.3">
      <c r="A2029">
        <v>2</v>
      </c>
      <c r="B2029">
        <v>1.1000000000000001</v>
      </c>
      <c r="C2029">
        <f t="shared" si="93"/>
        <v>1.0211798847575535</v>
      </c>
      <c r="D2029" t="s">
        <v>46</v>
      </c>
      <c r="E2029">
        <v>0</v>
      </c>
      <c r="F2029">
        <v>0</v>
      </c>
      <c r="G2029">
        <v>0</v>
      </c>
      <c r="H2029">
        <v>1</v>
      </c>
      <c r="I2029">
        <v>0</v>
      </c>
      <c r="J2029" t="s">
        <v>44</v>
      </c>
      <c r="K2029">
        <v>0</v>
      </c>
      <c r="L2029">
        <v>0</v>
      </c>
      <c r="M2029">
        <v>0</v>
      </c>
      <c r="N2029">
        <v>0</v>
      </c>
      <c r="O2029">
        <v>0</v>
      </c>
      <c r="P2029">
        <v>1</v>
      </c>
      <c r="Q2029">
        <v>0</v>
      </c>
      <c r="R2029" t="s">
        <v>45</v>
      </c>
      <c r="S2029">
        <v>0</v>
      </c>
      <c r="T2029">
        <v>0</v>
      </c>
      <c r="U2029">
        <v>0</v>
      </c>
      <c r="V2029">
        <v>1</v>
      </c>
      <c r="W2029">
        <v>0</v>
      </c>
      <c r="X2029">
        <v>0</v>
      </c>
      <c r="Y2029">
        <v>0</v>
      </c>
      <c r="Z2029">
        <v>0</v>
      </c>
      <c r="AA2029">
        <v>59.7</v>
      </c>
      <c r="AB2029">
        <v>62</v>
      </c>
      <c r="AC2029">
        <v>3604</v>
      </c>
      <c r="AD2029">
        <v>8.1897996187282285</v>
      </c>
      <c r="AE2029">
        <f t="shared" si="94"/>
        <v>3604</v>
      </c>
      <c r="AF2029">
        <v>8.1670974394551585</v>
      </c>
      <c r="AG2029">
        <f t="shared" si="95"/>
        <v>3523.1030884125767</v>
      </c>
      <c r="AH2029">
        <v>2.2702179273069945E-2</v>
      </c>
      <c r="AJ2029">
        <v>3604</v>
      </c>
      <c r="AK2029">
        <v>0</v>
      </c>
      <c r="AL2029">
        <v>1</v>
      </c>
      <c r="AM2029">
        <v>6.8</v>
      </c>
      <c r="AN2029">
        <v>6.64</v>
      </c>
      <c r="AO2029">
        <v>4.01</v>
      </c>
    </row>
    <row r="2030" spans="1:41" x14ac:dyDescent="0.3">
      <c r="A2030">
        <v>2</v>
      </c>
      <c r="B2030">
        <v>1.02</v>
      </c>
      <c r="C2030">
        <f t="shared" si="93"/>
        <v>1.0043640927805335</v>
      </c>
      <c r="D2030" t="s">
        <v>37</v>
      </c>
      <c r="E2030">
        <v>0</v>
      </c>
      <c r="F2030">
        <v>0</v>
      </c>
      <c r="G2030">
        <v>1</v>
      </c>
      <c r="H2030">
        <v>0</v>
      </c>
      <c r="I2030">
        <v>0</v>
      </c>
      <c r="J2030" t="s">
        <v>48</v>
      </c>
      <c r="K2030">
        <v>0</v>
      </c>
      <c r="L2030">
        <v>0</v>
      </c>
      <c r="M2030">
        <v>1</v>
      </c>
      <c r="N2030">
        <v>0</v>
      </c>
      <c r="O2030">
        <v>0</v>
      </c>
      <c r="P2030">
        <v>0</v>
      </c>
      <c r="Q2030">
        <v>0</v>
      </c>
      <c r="R2030" t="s">
        <v>45</v>
      </c>
      <c r="S2030">
        <v>0</v>
      </c>
      <c r="T2030">
        <v>0</v>
      </c>
      <c r="U2030">
        <v>0</v>
      </c>
      <c r="V2030">
        <v>1</v>
      </c>
      <c r="W2030">
        <v>0</v>
      </c>
      <c r="X2030">
        <v>0</v>
      </c>
      <c r="Y2030">
        <v>0</v>
      </c>
      <c r="Z2030">
        <v>0</v>
      </c>
      <c r="AA2030">
        <v>62.1</v>
      </c>
      <c r="AB2030">
        <v>56</v>
      </c>
      <c r="AC2030">
        <v>4238</v>
      </c>
      <c r="AD2030">
        <v>8.3518467388282449</v>
      </c>
      <c r="AE2030">
        <f t="shared" si="94"/>
        <v>4238.0000000000018</v>
      </c>
      <c r="AF2030">
        <v>8.3984578279777935</v>
      </c>
      <c r="AG2030">
        <f t="shared" si="95"/>
        <v>4440.2138912805658</v>
      </c>
      <c r="AH2030">
        <v>-4.661108914954859E-2</v>
      </c>
      <c r="AJ2030">
        <v>4238</v>
      </c>
      <c r="AK2030">
        <v>0</v>
      </c>
      <c r="AL2030">
        <v>1</v>
      </c>
      <c r="AM2030">
        <v>6.44</v>
      </c>
      <c r="AN2030">
        <v>6.41</v>
      </c>
      <c r="AO2030">
        <v>3.99</v>
      </c>
    </row>
    <row r="2031" spans="1:41" x14ac:dyDescent="0.3">
      <c r="A2031">
        <v>2</v>
      </c>
      <c r="B2031">
        <v>1.1499999999999999</v>
      </c>
      <c r="C2031">
        <f t="shared" si="93"/>
        <v>1.0312108054708153</v>
      </c>
      <c r="D2031" t="s">
        <v>46</v>
      </c>
      <c r="E2031">
        <v>0</v>
      </c>
      <c r="F2031">
        <v>0</v>
      </c>
      <c r="G2031">
        <v>0</v>
      </c>
      <c r="H2031">
        <v>1</v>
      </c>
      <c r="I2031">
        <v>0</v>
      </c>
      <c r="J2031" t="s">
        <v>47</v>
      </c>
      <c r="K2031">
        <v>0</v>
      </c>
      <c r="L2031">
        <v>0</v>
      </c>
      <c r="M2031">
        <v>0</v>
      </c>
      <c r="N2031">
        <v>1</v>
      </c>
      <c r="O2031">
        <v>0</v>
      </c>
      <c r="P2031">
        <v>0</v>
      </c>
      <c r="Q2031">
        <v>0</v>
      </c>
      <c r="R2031" t="s">
        <v>43</v>
      </c>
      <c r="S2031">
        <v>0</v>
      </c>
      <c r="T2031">
        <v>0</v>
      </c>
      <c r="U2031">
        <v>0</v>
      </c>
      <c r="V2031">
        <v>0</v>
      </c>
      <c r="W2031">
        <v>0</v>
      </c>
      <c r="X2031">
        <v>0</v>
      </c>
      <c r="Y2031">
        <v>1</v>
      </c>
      <c r="Z2031">
        <v>0</v>
      </c>
      <c r="AA2031">
        <v>60.8</v>
      </c>
      <c r="AB2031">
        <v>58</v>
      </c>
      <c r="AC2031">
        <v>9025</v>
      </c>
      <c r="AD2031">
        <v>9.1077537832010815</v>
      </c>
      <c r="AE2031">
        <f t="shared" si="94"/>
        <v>9024.9999999999982</v>
      </c>
      <c r="AF2031">
        <v>9.125884432103657</v>
      </c>
      <c r="AG2031">
        <f t="shared" si="95"/>
        <v>9190.1214627712343</v>
      </c>
      <c r="AH2031">
        <v>-1.813064890257543E-2</v>
      </c>
      <c r="AJ2031">
        <v>9025</v>
      </c>
      <c r="AK2031">
        <v>0</v>
      </c>
      <c r="AL2031">
        <v>1</v>
      </c>
      <c r="AM2031">
        <v>6.77</v>
      </c>
      <c r="AN2031">
        <v>6.74</v>
      </c>
      <c r="AO2031">
        <v>4.1100000000000003</v>
      </c>
    </row>
    <row r="2032" spans="1:41" x14ac:dyDescent="0.3">
      <c r="A2032">
        <v>2</v>
      </c>
      <c r="B2032">
        <v>2</v>
      </c>
      <c r="C2032">
        <f t="shared" si="93"/>
        <v>1.1646528560862337</v>
      </c>
      <c r="D2032" t="s">
        <v>52</v>
      </c>
      <c r="E2032">
        <v>0</v>
      </c>
      <c r="F2032">
        <v>0</v>
      </c>
      <c r="G2032">
        <v>0</v>
      </c>
      <c r="H2032">
        <v>0</v>
      </c>
      <c r="I2032">
        <v>1</v>
      </c>
      <c r="J2032" t="s">
        <v>38</v>
      </c>
      <c r="K2032">
        <v>0</v>
      </c>
      <c r="L2032">
        <v>0</v>
      </c>
      <c r="M2032">
        <v>0</v>
      </c>
      <c r="N2032">
        <v>0</v>
      </c>
      <c r="O2032">
        <v>1</v>
      </c>
      <c r="P2032">
        <v>0</v>
      </c>
      <c r="Q2032">
        <v>0</v>
      </c>
      <c r="R2032" t="s">
        <v>36</v>
      </c>
      <c r="S2032">
        <v>0</v>
      </c>
      <c r="T2032">
        <v>0</v>
      </c>
      <c r="U2032">
        <v>1</v>
      </c>
      <c r="V2032">
        <v>0</v>
      </c>
      <c r="W2032">
        <v>0</v>
      </c>
      <c r="X2032">
        <v>0</v>
      </c>
      <c r="Y2032">
        <v>0</v>
      </c>
      <c r="Z2032">
        <v>0</v>
      </c>
      <c r="AA2032">
        <v>62.7</v>
      </c>
      <c r="AB2032">
        <v>56</v>
      </c>
      <c r="AC2032">
        <v>17247</v>
      </c>
      <c r="AD2032">
        <v>9.7553934942914005</v>
      </c>
      <c r="AE2032">
        <f t="shared" si="94"/>
        <v>17246.999999999996</v>
      </c>
      <c r="AF2032">
        <v>9.7607249137989847</v>
      </c>
      <c r="AG2032">
        <f t="shared" si="95"/>
        <v>17339.196543088445</v>
      </c>
      <c r="AH2032">
        <v>-5.3314195075842008E-3</v>
      </c>
      <c r="AJ2032">
        <v>17247</v>
      </c>
      <c r="AK2032">
        <v>0</v>
      </c>
      <c r="AL2032">
        <v>1</v>
      </c>
      <c r="AM2032">
        <v>7.98</v>
      </c>
      <c r="AN2032">
        <v>8.02</v>
      </c>
      <c r="AO2032">
        <v>5.0199999999999996</v>
      </c>
    </row>
    <row r="2033" spans="1:41" x14ac:dyDescent="0.3">
      <c r="A2033">
        <v>2</v>
      </c>
      <c r="B2033">
        <v>1.2</v>
      </c>
      <c r="C2033">
        <f t="shared" si="93"/>
        <v>1.0409070644037852</v>
      </c>
      <c r="D2033" t="s">
        <v>46</v>
      </c>
      <c r="E2033">
        <v>0</v>
      </c>
      <c r="F2033">
        <v>0</v>
      </c>
      <c r="G2033">
        <v>0</v>
      </c>
      <c r="H2033">
        <v>1</v>
      </c>
      <c r="I2033">
        <v>0</v>
      </c>
      <c r="J2033" t="s">
        <v>38</v>
      </c>
      <c r="K2033">
        <v>0</v>
      </c>
      <c r="L2033">
        <v>0</v>
      </c>
      <c r="M2033">
        <v>0</v>
      </c>
      <c r="N2033">
        <v>0</v>
      </c>
      <c r="O2033">
        <v>1</v>
      </c>
      <c r="P2033">
        <v>0</v>
      </c>
      <c r="Q2033">
        <v>0</v>
      </c>
      <c r="R2033" t="s">
        <v>45</v>
      </c>
      <c r="S2033">
        <v>0</v>
      </c>
      <c r="T2033">
        <v>0</v>
      </c>
      <c r="U2033">
        <v>0</v>
      </c>
      <c r="V2033">
        <v>1</v>
      </c>
      <c r="W2033">
        <v>0</v>
      </c>
      <c r="X2033">
        <v>0</v>
      </c>
      <c r="Y2033">
        <v>0</v>
      </c>
      <c r="Z2033">
        <v>0</v>
      </c>
      <c r="AA2033">
        <v>62.4</v>
      </c>
      <c r="AB2033">
        <v>61</v>
      </c>
      <c r="AC2033">
        <v>5040</v>
      </c>
      <c r="AD2033">
        <v>8.5251613610654147</v>
      </c>
      <c r="AE2033">
        <f t="shared" si="94"/>
        <v>5040.0000000000018</v>
      </c>
      <c r="AF2033">
        <v>8.5032238646325382</v>
      </c>
      <c r="AG2033">
        <f t="shared" si="95"/>
        <v>4930.6389575500925</v>
      </c>
      <c r="AH2033">
        <v>2.1937496432876458E-2</v>
      </c>
      <c r="AJ2033">
        <v>5040</v>
      </c>
      <c r="AK2033">
        <v>0</v>
      </c>
      <c r="AL2033">
        <v>1</v>
      </c>
      <c r="AM2033">
        <v>6.81</v>
      </c>
      <c r="AN2033">
        <v>6.78</v>
      </c>
      <c r="AO2033">
        <v>4.24</v>
      </c>
    </row>
    <row r="2034" spans="1:41" x14ac:dyDescent="0.3">
      <c r="A2034">
        <v>2</v>
      </c>
      <c r="B2034">
        <v>1.1299999999999999</v>
      </c>
      <c r="C2034">
        <f t="shared" si="93"/>
        <v>1.027240065158562</v>
      </c>
      <c r="D2034" t="s">
        <v>52</v>
      </c>
      <c r="E2034">
        <v>0</v>
      </c>
      <c r="F2034">
        <v>0</v>
      </c>
      <c r="G2034">
        <v>0</v>
      </c>
      <c r="H2034">
        <v>0</v>
      </c>
      <c r="I2034">
        <v>1</v>
      </c>
      <c r="J2034" t="s">
        <v>47</v>
      </c>
      <c r="K2034">
        <v>0</v>
      </c>
      <c r="L2034">
        <v>0</v>
      </c>
      <c r="M2034">
        <v>0</v>
      </c>
      <c r="N2034">
        <v>1</v>
      </c>
      <c r="O2034">
        <v>0</v>
      </c>
      <c r="P2034">
        <v>0</v>
      </c>
      <c r="Q2034">
        <v>0</v>
      </c>
      <c r="R2034" t="s">
        <v>36</v>
      </c>
      <c r="S2034">
        <v>0</v>
      </c>
      <c r="T2034">
        <v>0</v>
      </c>
      <c r="U2034">
        <v>1</v>
      </c>
      <c r="V2034">
        <v>0</v>
      </c>
      <c r="W2034">
        <v>0</v>
      </c>
      <c r="X2034">
        <v>0</v>
      </c>
      <c r="Y2034">
        <v>0</v>
      </c>
      <c r="Z2034">
        <v>0</v>
      </c>
      <c r="AA2034">
        <v>60.9</v>
      </c>
      <c r="AB2034">
        <v>60</v>
      </c>
      <c r="AC2034">
        <v>5280</v>
      </c>
      <c r="AD2034">
        <v>8.5716813767003064</v>
      </c>
      <c r="AE2034">
        <f t="shared" si="94"/>
        <v>5279.9999999999964</v>
      </c>
      <c r="AF2034">
        <v>8.6860460832063584</v>
      </c>
      <c r="AG2034">
        <f t="shared" si="95"/>
        <v>5919.7297897104545</v>
      </c>
      <c r="AH2034">
        <v>-0.11436470650605202</v>
      </c>
      <c r="AJ2034">
        <v>5280</v>
      </c>
      <c r="AK2034">
        <v>0</v>
      </c>
      <c r="AL2034">
        <v>1</v>
      </c>
      <c r="AM2034">
        <v>6.67</v>
      </c>
      <c r="AN2034">
        <v>6.76</v>
      </c>
      <c r="AO2034">
        <v>4.09</v>
      </c>
    </row>
    <row r="2035" spans="1:41" x14ac:dyDescent="0.3">
      <c r="A2035">
        <v>2</v>
      </c>
      <c r="B2035">
        <v>1.01</v>
      </c>
      <c r="C2035">
        <f t="shared" si="93"/>
        <v>1.0021904733436682</v>
      </c>
      <c r="D2035" t="s">
        <v>52</v>
      </c>
      <c r="E2035">
        <v>0</v>
      </c>
      <c r="F2035">
        <v>0</v>
      </c>
      <c r="G2035">
        <v>0</v>
      </c>
      <c r="H2035">
        <v>0</v>
      </c>
      <c r="I2035">
        <v>1</v>
      </c>
      <c r="J2035" t="s">
        <v>38</v>
      </c>
      <c r="K2035">
        <v>0</v>
      </c>
      <c r="L2035">
        <v>0</v>
      </c>
      <c r="M2035">
        <v>0</v>
      </c>
      <c r="N2035">
        <v>0</v>
      </c>
      <c r="O2035">
        <v>1</v>
      </c>
      <c r="P2035">
        <v>0</v>
      </c>
      <c r="Q2035">
        <v>0</v>
      </c>
      <c r="R2035" t="s">
        <v>36</v>
      </c>
      <c r="S2035">
        <v>0</v>
      </c>
      <c r="T2035">
        <v>0</v>
      </c>
      <c r="U2035">
        <v>1</v>
      </c>
      <c r="V2035">
        <v>0</v>
      </c>
      <c r="W2035">
        <v>0</v>
      </c>
      <c r="X2035">
        <v>0</v>
      </c>
      <c r="Y2035">
        <v>0</v>
      </c>
      <c r="Z2035">
        <v>0</v>
      </c>
      <c r="AA2035">
        <v>63.1</v>
      </c>
      <c r="AB2035">
        <v>59</v>
      </c>
      <c r="AC2035">
        <v>4705</v>
      </c>
      <c r="AD2035">
        <v>8.4563810520194806</v>
      </c>
      <c r="AE2035">
        <f t="shared" si="94"/>
        <v>4705.0000000000027</v>
      </c>
      <c r="AF2035">
        <v>8.3639916789098745</v>
      </c>
      <c r="AG2035">
        <f t="shared" si="95"/>
        <v>4289.7840768117903</v>
      </c>
      <c r="AH2035">
        <v>9.2389373109606154E-2</v>
      </c>
      <c r="AJ2035">
        <v>4705</v>
      </c>
      <c r="AK2035">
        <v>0</v>
      </c>
      <c r="AL2035">
        <v>1</v>
      </c>
      <c r="AM2035">
        <v>6.34</v>
      </c>
      <c r="AN2035">
        <v>6.43</v>
      </c>
      <c r="AO2035">
        <v>4.03</v>
      </c>
    </row>
    <row r="2036" spans="1:41" x14ac:dyDescent="0.3">
      <c r="A2036">
        <v>2</v>
      </c>
      <c r="B2036">
        <v>1.08</v>
      </c>
      <c r="C2036">
        <f t="shared" si="93"/>
        <v>1.0170677506059698</v>
      </c>
      <c r="D2036" t="s">
        <v>52</v>
      </c>
      <c r="E2036">
        <v>0</v>
      </c>
      <c r="F2036">
        <v>0</v>
      </c>
      <c r="G2036">
        <v>0</v>
      </c>
      <c r="H2036">
        <v>0</v>
      </c>
      <c r="I2036">
        <v>1</v>
      </c>
      <c r="J2036" t="s">
        <v>48</v>
      </c>
      <c r="K2036">
        <v>0</v>
      </c>
      <c r="L2036">
        <v>0</v>
      </c>
      <c r="M2036">
        <v>1</v>
      </c>
      <c r="N2036">
        <v>0</v>
      </c>
      <c r="O2036">
        <v>0</v>
      </c>
      <c r="P2036">
        <v>0</v>
      </c>
      <c r="Q2036">
        <v>0</v>
      </c>
      <c r="R2036" t="s">
        <v>45</v>
      </c>
      <c r="S2036">
        <v>0</v>
      </c>
      <c r="T2036">
        <v>0</v>
      </c>
      <c r="U2036">
        <v>0</v>
      </c>
      <c r="V2036">
        <v>1</v>
      </c>
      <c r="W2036">
        <v>0</v>
      </c>
      <c r="X2036">
        <v>0</v>
      </c>
      <c r="Y2036">
        <v>0</v>
      </c>
      <c r="Z2036">
        <v>0</v>
      </c>
      <c r="AA2036">
        <v>62.6</v>
      </c>
      <c r="AB2036">
        <v>56</v>
      </c>
      <c r="AC2036">
        <v>4407</v>
      </c>
      <c r="AD2036">
        <v>8.3909494648419862</v>
      </c>
      <c r="AE2036">
        <f t="shared" si="94"/>
        <v>4406.9999999999964</v>
      </c>
      <c r="AF2036">
        <v>8.4353300460613845</v>
      </c>
      <c r="AG2036">
        <f t="shared" si="95"/>
        <v>4606.9902383553708</v>
      </c>
      <c r="AH2036">
        <v>-4.4380581219398252E-2</v>
      </c>
      <c r="AJ2036">
        <v>4407</v>
      </c>
      <c r="AK2036">
        <v>0</v>
      </c>
      <c r="AL2036">
        <v>1</v>
      </c>
      <c r="AM2036">
        <v>6.55</v>
      </c>
      <c r="AN2036">
        <v>6.61</v>
      </c>
      <c r="AO2036">
        <v>4.12</v>
      </c>
    </row>
    <row r="2037" spans="1:41" x14ac:dyDescent="0.3">
      <c r="A2037">
        <v>2</v>
      </c>
      <c r="B2037">
        <v>1.25</v>
      </c>
      <c r="C2037">
        <f t="shared" si="93"/>
        <v>1.0502930988032313</v>
      </c>
      <c r="D2037" t="s">
        <v>46</v>
      </c>
      <c r="E2037">
        <v>0</v>
      </c>
      <c r="F2037">
        <v>0</v>
      </c>
      <c r="G2037">
        <v>0</v>
      </c>
      <c r="H2037">
        <v>1</v>
      </c>
      <c r="I2037">
        <v>0</v>
      </c>
      <c r="J2037" t="s">
        <v>51</v>
      </c>
      <c r="K2037">
        <v>1</v>
      </c>
      <c r="L2037">
        <v>0</v>
      </c>
      <c r="M2037">
        <v>0</v>
      </c>
      <c r="N2037">
        <v>0</v>
      </c>
      <c r="O2037">
        <v>0</v>
      </c>
      <c r="P2037">
        <v>0</v>
      </c>
      <c r="Q2037">
        <v>0</v>
      </c>
      <c r="R2037" t="s">
        <v>45</v>
      </c>
      <c r="S2037">
        <v>0</v>
      </c>
      <c r="T2037">
        <v>0</v>
      </c>
      <c r="U2037">
        <v>0</v>
      </c>
      <c r="V2037">
        <v>1</v>
      </c>
      <c r="W2037">
        <v>0</v>
      </c>
      <c r="X2037">
        <v>0</v>
      </c>
      <c r="Y2037">
        <v>0</v>
      </c>
      <c r="Z2037">
        <v>0</v>
      </c>
      <c r="AA2037">
        <v>59.8</v>
      </c>
      <c r="AB2037">
        <v>55</v>
      </c>
      <c r="AC2037">
        <v>4543</v>
      </c>
      <c r="AD2037">
        <v>8.4213428657594029</v>
      </c>
      <c r="AE2037">
        <f t="shared" si="94"/>
        <v>4542.9999999999982</v>
      </c>
      <c r="AF2037">
        <v>8.799381777789808</v>
      </c>
      <c r="AG2037">
        <f t="shared" si="95"/>
        <v>6630.1438368238723</v>
      </c>
      <c r="AH2037">
        <v>-0.37803891203040507</v>
      </c>
      <c r="AJ2037">
        <v>4543</v>
      </c>
      <c r="AK2037">
        <v>0</v>
      </c>
      <c r="AL2037">
        <v>1</v>
      </c>
      <c r="AM2037">
        <v>7.07</v>
      </c>
      <c r="AN2037">
        <v>7.01</v>
      </c>
      <c r="AO2037">
        <v>4.21</v>
      </c>
    </row>
    <row r="2038" spans="1:41" x14ac:dyDescent="0.3">
      <c r="A2038">
        <v>2</v>
      </c>
      <c r="B2038">
        <v>1.01</v>
      </c>
      <c r="C2038">
        <f t="shared" si="93"/>
        <v>1.0021904733436682</v>
      </c>
      <c r="D2038" t="s">
        <v>46</v>
      </c>
      <c r="E2038">
        <v>0</v>
      </c>
      <c r="F2038">
        <v>0</v>
      </c>
      <c r="G2038">
        <v>0</v>
      </c>
      <c r="H2038">
        <v>1</v>
      </c>
      <c r="I2038">
        <v>0</v>
      </c>
      <c r="J2038" t="s">
        <v>38</v>
      </c>
      <c r="K2038">
        <v>0</v>
      </c>
      <c r="L2038">
        <v>0</v>
      </c>
      <c r="M2038">
        <v>0</v>
      </c>
      <c r="N2038">
        <v>0</v>
      </c>
      <c r="O2038">
        <v>1</v>
      </c>
      <c r="P2038">
        <v>0</v>
      </c>
      <c r="Q2038">
        <v>0</v>
      </c>
      <c r="R2038" t="s">
        <v>45</v>
      </c>
      <c r="S2038">
        <v>0</v>
      </c>
      <c r="T2038">
        <v>0</v>
      </c>
      <c r="U2038">
        <v>0</v>
      </c>
      <c r="V2038">
        <v>1</v>
      </c>
      <c r="W2038">
        <v>0</v>
      </c>
      <c r="X2038">
        <v>0</v>
      </c>
      <c r="Y2038">
        <v>0</v>
      </c>
      <c r="Z2038">
        <v>0</v>
      </c>
      <c r="AA2038">
        <v>62</v>
      </c>
      <c r="AB2038">
        <v>60</v>
      </c>
      <c r="AC2038">
        <v>3507</v>
      </c>
      <c r="AD2038">
        <v>8.1625162501401789</v>
      </c>
      <c r="AE2038">
        <f t="shared" si="94"/>
        <v>3507.0000000000027</v>
      </c>
      <c r="AF2038">
        <v>8.2196129292671216</v>
      </c>
      <c r="AG2038">
        <f t="shared" si="95"/>
        <v>3713.0648855762634</v>
      </c>
      <c r="AH2038">
        <v>-5.7096679126942718E-2</v>
      </c>
      <c r="AJ2038">
        <v>3507</v>
      </c>
      <c r="AK2038">
        <v>0</v>
      </c>
      <c r="AL2038">
        <v>1</v>
      </c>
      <c r="AM2038">
        <v>6.39</v>
      </c>
      <c r="AN2038">
        <v>6.25</v>
      </c>
      <c r="AO2038">
        <v>3.92</v>
      </c>
    </row>
    <row r="2039" spans="1:41" x14ac:dyDescent="0.3">
      <c r="A2039">
        <v>2</v>
      </c>
      <c r="B2039">
        <v>1.3</v>
      </c>
      <c r="C2039">
        <f t="shared" si="93"/>
        <v>1.0593906684519199</v>
      </c>
      <c r="D2039" t="s">
        <v>46</v>
      </c>
      <c r="E2039">
        <v>0</v>
      </c>
      <c r="F2039">
        <v>0</v>
      </c>
      <c r="G2039">
        <v>0</v>
      </c>
      <c r="H2039">
        <v>1</v>
      </c>
      <c r="I2039">
        <v>0</v>
      </c>
      <c r="J2039" t="s">
        <v>44</v>
      </c>
      <c r="K2039">
        <v>0</v>
      </c>
      <c r="L2039">
        <v>0</v>
      </c>
      <c r="M2039">
        <v>0</v>
      </c>
      <c r="N2039">
        <v>0</v>
      </c>
      <c r="O2039">
        <v>0</v>
      </c>
      <c r="P2039">
        <v>1</v>
      </c>
      <c r="Q2039">
        <v>0</v>
      </c>
      <c r="R2039" t="s">
        <v>49</v>
      </c>
      <c r="S2039">
        <v>0</v>
      </c>
      <c r="T2039">
        <v>0</v>
      </c>
      <c r="U2039">
        <v>0</v>
      </c>
      <c r="V2039">
        <v>0</v>
      </c>
      <c r="W2039">
        <v>0</v>
      </c>
      <c r="X2039">
        <v>1</v>
      </c>
      <c r="Y2039">
        <v>0</v>
      </c>
      <c r="Z2039">
        <v>0</v>
      </c>
      <c r="AA2039">
        <v>62.7</v>
      </c>
      <c r="AB2039">
        <v>58</v>
      </c>
      <c r="AC2039">
        <v>6246</v>
      </c>
      <c r="AD2039">
        <v>8.7396965378430238</v>
      </c>
      <c r="AE2039">
        <f t="shared" si="94"/>
        <v>6245.9999999999991</v>
      </c>
      <c r="AF2039">
        <v>8.8645052766611006</v>
      </c>
      <c r="AG2039">
        <f t="shared" si="95"/>
        <v>7076.2916885068207</v>
      </c>
      <c r="AH2039">
        <v>-0.12480873881807675</v>
      </c>
      <c r="AJ2039">
        <v>6246</v>
      </c>
      <c r="AK2039">
        <v>0</v>
      </c>
      <c r="AL2039">
        <v>1</v>
      </c>
      <c r="AM2039">
        <v>6.97</v>
      </c>
      <c r="AN2039">
        <v>6.9</v>
      </c>
      <c r="AO2039">
        <v>4.3499999999999996</v>
      </c>
    </row>
    <row r="2040" spans="1:41" x14ac:dyDescent="0.3">
      <c r="A2040">
        <v>2</v>
      </c>
      <c r="B2040">
        <v>1.5</v>
      </c>
      <c r="C2040">
        <f t="shared" si="93"/>
        <v>1.0932575062388263</v>
      </c>
      <c r="D2040" t="s">
        <v>46</v>
      </c>
      <c r="E2040">
        <v>0</v>
      </c>
      <c r="F2040">
        <v>0</v>
      </c>
      <c r="G2040">
        <v>0</v>
      </c>
      <c r="H2040">
        <v>1</v>
      </c>
      <c r="I2040">
        <v>0</v>
      </c>
      <c r="J2040" t="s">
        <v>44</v>
      </c>
      <c r="K2040">
        <v>0</v>
      </c>
      <c r="L2040">
        <v>0</v>
      </c>
      <c r="M2040">
        <v>0</v>
      </c>
      <c r="N2040">
        <v>0</v>
      </c>
      <c r="O2040">
        <v>0</v>
      </c>
      <c r="P2040">
        <v>1</v>
      </c>
      <c r="Q2040">
        <v>0</v>
      </c>
      <c r="R2040" t="s">
        <v>49</v>
      </c>
      <c r="S2040">
        <v>0</v>
      </c>
      <c r="T2040">
        <v>0</v>
      </c>
      <c r="U2040">
        <v>0</v>
      </c>
      <c r="V2040">
        <v>0</v>
      </c>
      <c r="W2040">
        <v>0</v>
      </c>
      <c r="X2040">
        <v>1</v>
      </c>
      <c r="Y2040">
        <v>0</v>
      </c>
      <c r="Z2040">
        <v>0</v>
      </c>
      <c r="AA2040">
        <v>58.4</v>
      </c>
      <c r="AB2040">
        <v>61</v>
      </c>
      <c r="AC2040">
        <v>8820</v>
      </c>
      <c r="AD2040">
        <v>9.0847771490008373</v>
      </c>
      <c r="AE2040">
        <f t="shared" si="94"/>
        <v>8820.0000000000036</v>
      </c>
      <c r="AF2040">
        <v>9.1935948124566309</v>
      </c>
      <c r="AG2040">
        <f t="shared" si="95"/>
        <v>9833.9386801341752</v>
      </c>
      <c r="AH2040">
        <v>-0.10881766345579358</v>
      </c>
      <c r="AJ2040">
        <v>8820</v>
      </c>
      <c r="AK2040">
        <v>0</v>
      </c>
      <c r="AL2040">
        <v>1</v>
      </c>
      <c r="AM2040">
        <v>7.48</v>
      </c>
      <c r="AN2040">
        <v>7.42</v>
      </c>
      <c r="AO2040">
        <v>4.3499999999999996</v>
      </c>
    </row>
    <row r="2041" spans="1:41" x14ac:dyDescent="0.3">
      <c r="A2041">
        <v>2</v>
      </c>
      <c r="B2041">
        <v>1.21</v>
      </c>
      <c r="C2041">
        <f t="shared" si="93"/>
        <v>1.0428083570334503</v>
      </c>
      <c r="D2041" t="s">
        <v>46</v>
      </c>
      <c r="E2041">
        <v>0</v>
      </c>
      <c r="F2041">
        <v>0</v>
      </c>
      <c r="G2041">
        <v>0</v>
      </c>
      <c r="H2041">
        <v>1</v>
      </c>
      <c r="I2041">
        <v>0</v>
      </c>
      <c r="J2041" t="s">
        <v>51</v>
      </c>
      <c r="K2041">
        <v>1</v>
      </c>
      <c r="L2041">
        <v>0</v>
      </c>
      <c r="M2041">
        <v>0</v>
      </c>
      <c r="N2041">
        <v>0</v>
      </c>
      <c r="O2041">
        <v>0</v>
      </c>
      <c r="P2041">
        <v>0</v>
      </c>
      <c r="Q2041">
        <v>0</v>
      </c>
      <c r="R2041" t="s">
        <v>45</v>
      </c>
      <c r="S2041">
        <v>0</v>
      </c>
      <c r="T2041">
        <v>0</v>
      </c>
      <c r="U2041">
        <v>0</v>
      </c>
      <c r="V2041">
        <v>1</v>
      </c>
      <c r="W2041">
        <v>0</v>
      </c>
      <c r="X2041">
        <v>0</v>
      </c>
      <c r="Y2041">
        <v>0</v>
      </c>
      <c r="Z2041">
        <v>0</v>
      </c>
      <c r="AA2041">
        <v>62.5</v>
      </c>
      <c r="AB2041">
        <v>57</v>
      </c>
      <c r="AC2041">
        <v>6505</v>
      </c>
      <c r="AD2041">
        <v>8.7803263909466054</v>
      </c>
      <c r="AE2041">
        <f t="shared" si="94"/>
        <v>6504.9999999999982</v>
      </c>
      <c r="AF2041">
        <v>8.7910177180912363</v>
      </c>
      <c r="AG2041">
        <f t="shared" si="95"/>
        <v>6574.9201868570817</v>
      </c>
      <c r="AH2041">
        <v>-1.0691327144630947E-2</v>
      </c>
      <c r="AJ2041">
        <v>6505</v>
      </c>
      <c r="AK2041">
        <v>0</v>
      </c>
      <c r="AL2041">
        <v>1</v>
      </c>
      <c r="AM2041">
        <v>6.79</v>
      </c>
      <c r="AN2041">
        <v>6.71</v>
      </c>
      <c r="AO2041">
        <v>4.22</v>
      </c>
    </row>
    <row r="2042" spans="1:41" x14ac:dyDescent="0.3">
      <c r="A2042">
        <v>2</v>
      </c>
      <c r="B2042">
        <v>1.52</v>
      </c>
      <c r="C2042">
        <f t="shared" si="93"/>
        <v>1.0964463975475236</v>
      </c>
      <c r="D2042" t="s">
        <v>37</v>
      </c>
      <c r="E2042">
        <v>0</v>
      </c>
      <c r="F2042">
        <v>0</v>
      </c>
      <c r="G2042">
        <v>1</v>
      </c>
      <c r="H2042">
        <v>0</v>
      </c>
      <c r="I2042">
        <v>0</v>
      </c>
      <c r="J2042" t="s">
        <v>51</v>
      </c>
      <c r="K2042">
        <v>1</v>
      </c>
      <c r="L2042">
        <v>0</v>
      </c>
      <c r="M2042">
        <v>0</v>
      </c>
      <c r="N2042">
        <v>0</v>
      </c>
      <c r="O2042">
        <v>0</v>
      </c>
      <c r="P2042">
        <v>0</v>
      </c>
      <c r="Q2042">
        <v>0</v>
      </c>
      <c r="R2042" t="s">
        <v>36</v>
      </c>
      <c r="S2042">
        <v>0</v>
      </c>
      <c r="T2042">
        <v>0</v>
      </c>
      <c r="U2042">
        <v>1</v>
      </c>
      <c r="V2042">
        <v>0</v>
      </c>
      <c r="W2042">
        <v>0</v>
      </c>
      <c r="X2042">
        <v>0</v>
      </c>
      <c r="Y2042">
        <v>0</v>
      </c>
      <c r="Z2042">
        <v>0</v>
      </c>
      <c r="AA2042">
        <v>61.2</v>
      </c>
      <c r="AB2042">
        <v>57</v>
      </c>
      <c r="AC2042">
        <v>13329</v>
      </c>
      <c r="AD2042">
        <v>9.497697391604019</v>
      </c>
      <c r="AE2042">
        <f t="shared" si="94"/>
        <v>13329.000000000011</v>
      </c>
      <c r="AF2042">
        <v>9.4190914119332323</v>
      </c>
      <c r="AG2042">
        <f t="shared" si="95"/>
        <v>12321.382071614675</v>
      </c>
      <c r="AH2042">
        <v>7.8605979670786752E-2</v>
      </c>
      <c r="AJ2042">
        <v>13329</v>
      </c>
      <c r="AK2042">
        <v>0</v>
      </c>
      <c r="AL2042">
        <v>1</v>
      </c>
      <c r="AM2042">
        <v>7.47</v>
      </c>
      <c r="AN2042">
        <v>7.4</v>
      </c>
      <c r="AO2042">
        <v>4.55</v>
      </c>
    </row>
    <row r="2043" spans="1:41" x14ac:dyDescent="0.3">
      <c r="A2043">
        <v>2</v>
      </c>
      <c r="B2043">
        <v>1.63</v>
      </c>
      <c r="C2043">
        <f t="shared" si="93"/>
        <v>1.1134226562407845</v>
      </c>
      <c r="D2043" t="s">
        <v>52</v>
      </c>
      <c r="E2043">
        <v>0</v>
      </c>
      <c r="F2043">
        <v>0</v>
      </c>
      <c r="G2043">
        <v>0</v>
      </c>
      <c r="H2043">
        <v>0</v>
      </c>
      <c r="I2043">
        <v>1</v>
      </c>
      <c r="J2043" t="s">
        <v>40</v>
      </c>
      <c r="K2043">
        <v>0</v>
      </c>
      <c r="L2043">
        <v>1</v>
      </c>
      <c r="M2043">
        <v>0</v>
      </c>
      <c r="N2043">
        <v>0</v>
      </c>
      <c r="O2043">
        <v>0</v>
      </c>
      <c r="P2043">
        <v>0</v>
      </c>
      <c r="Q2043">
        <v>0</v>
      </c>
      <c r="R2043" t="s">
        <v>49</v>
      </c>
      <c r="S2043">
        <v>0</v>
      </c>
      <c r="T2043">
        <v>0</v>
      </c>
      <c r="U2043">
        <v>0</v>
      </c>
      <c r="V2043">
        <v>0</v>
      </c>
      <c r="W2043">
        <v>0</v>
      </c>
      <c r="X2043">
        <v>1</v>
      </c>
      <c r="Y2043">
        <v>0</v>
      </c>
      <c r="Z2043">
        <v>0</v>
      </c>
      <c r="AA2043">
        <v>61.8</v>
      </c>
      <c r="AB2043">
        <v>58</v>
      </c>
      <c r="AC2043">
        <v>13555</v>
      </c>
      <c r="AD2043">
        <v>9.5145107619327653</v>
      </c>
      <c r="AE2043">
        <f t="shared" si="94"/>
        <v>13554.999999999993</v>
      </c>
      <c r="AF2043">
        <v>9.6878188384868871</v>
      </c>
      <c r="AG2043">
        <f t="shared" si="95"/>
        <v>16120.045497575644</v>
      </c>
      <c r="AH2043">
        <v>-0.17330807655412173</v>
      </c>
      <c r="AJ2043">
        <v>13555</v>
      </c>
      <c r="AK2043">
        <v>0</v>
      </c>
      <c r="AL2043">
        <v>1</v>
      </c>
      <c r="AM2043">
        <v>7.49</v>
      </c>
      <c r="AN2043">
        <v>7.57</v>
      </c>
      <c r="AO2043">
        <v>4.6500000000000004</v>
      </c>
    </row>
    <row r="2044" spans="1:41" x14ac:dyDescent="0.3">
      <c r="A2044">
        <v>2</v>
      </c>
      <c r="B2044">
        <v>1.01</v>
      </c>
      <c r="C2044">
        <f t="shared" si="93"/>
        <v>1.0021904733436682</v>
      </c>
      <c r="D2044" t="s">
        <v>37</v>
      </c>
      <c r="E2044">
        <v>0</v>
      </c>
      <c r="F2044">
        <v>0</v>
      </c>
      <c r="G2044">
        <v>1</v>
      </c>
      <c r="H2044">
        <v>0</v>
      </c>
      <c r="I2044">
        <v>0</v>
      </c>
      <c r="J2044" t="s">
        <v>48</v>
      </c>
      <c r="K2044">
        <v>0</v>
      </c>
      <c r="L2044">
        <v>0</v>
      </c>
      <c r="M2044">
        <v>1</v>
      </c>
      <c r="N2044">
        <v>0</v>
      </c>
      <c r="O2044">
        <v>0</v>
      </c>
      <c r="P2044">
        <v>0</v>
      </c>
      <c r="Q2044">
        <v>0</v>
      </c>
      <c r="R2044" t="s">
        <v>45</v>
      </c>
      <c r="S2044">
        <v>0</v>
      </c>
      <c r="T2044">
        <v>0</v>
      </c>
      <c r="U2044">
        <v>0</v>
      </c>
      <c r="V2044">
        <v>1</v>
      </c>
      <c r="W2044">
        <v>0</v>
      </c>
      <c r="X2044">
        <v>0</v>
      </c>
      <c r="Y2044">
        <v>0</v>
      </c>
      <c r="Z2044">
        <v>0</v>
      </c>
      <c r="AA2044">
        <v>61.7</v>
      </c>
      <c r="AB2044">
        <v>56</v>
      </c>
      <c r="AC2044">
        <v>5154</v>
      </c>
      <c r="AD2044">
        <v>8.5475283912123103</v>
      </c>
      <c r="AE2044">
        <f t="shared" si="94"/>
        <v>5154</v>
      </c>
      <c r="AF2044">
        <v>8.3769866594368025</v>
      </c>
      <c r="AG2044">
        <f t="shared" si="95"/>
        <v>4345.8935183088579</v>
      </c>
      <c r="AH2044">
        <v>0.1705417317755078</v>
      </c>
      <c r="AJ2044">
        <v>5154</v>
      </c>
      <c r="AK2044">
        <v>0</v>
      </c>
      <c r="AL2044">
        <v>1</v>
      </c>
      <c r="AM2044">
        <v>6.43</v>
      </c>
      <c r="AN2044">
        <v>6.47</v>
      </c>
      <c r="AO2044">
        <v>3.98</v>
      </c>
    </row>
    <row r="2045" spans="1:41" x14ac:dyDescent="0.3">
      <c r="A2045">
        <v>2</v>
      </c>
      <c r="B2045">
        <v>1.63</v>
      </c>
      <c r="C2045">
        <f t="shared" si="93"/>
        <v>1.1134226562407845</v>
      </c>
      <c r="D2045" t="s">
        <v>52</v>
      </c>
      <c r="E2045">
        <v>0</v>
      </c>
      <c r="F2045">
        <v>0</v>
      </c>
      <c r="G2045">
        <v>0</v>
      </c>
      <c r="H2045">
        <v>0</v>
      </c>
      <c r="I2045">
        <v>1</v>
      </c>
      <c r="J2045" t="s">
        <v>47</v>
      </c>
      <c r="K2045">
        <v>0</v>
      </c>
      <c r="L2045">
        <v>0</v>
      </c>
      <c r="M2045">
        <v>0</v>
      </c>
      <c r="N2045">
        <v>1</v>
      </c>
      <c r="O2045">
        <v>0</v>
      </c>
      <c r="P2045">
        <v>0</v>
      </c>
      <c r="Q2045">
        <v>0</v>
      </c>
      <c r="R2045" t="s">
        <v>41</v>
      </c>
      <c r="S2045">
        <v>0</v>
      </c>
      <c r="T2045">
        <v>0</v>
      </c>
      <c r="U2045">
        <v>0</v>
      </c>
      <c r="V2045">
        <v>0</v>
      </c>
      <c r="W2045">
        <v>1</v>
      </c>
      <c r="X2045">
        <v>0</v>
      </c>
      <c r="Y2045">
        <v>0</v>
      </c>
      <c r="Z2045">
        <v>0</v>
      </c>
      <c r="AA2045">
        <v>62.5</v>
      </c>
      <c r="AB2045">
        <v>60</v>
      </c>
      <c r="AC2045">
        <v>14404</v>
      </c>
      <c r="AD2045">
        <v>9.5752612247687665</v>
      </c>
      <c r="AE2045">
        <f t="shared" si="94"/>
        <v>14404.000000000009</v>
      </c>
      <c r="AF2045">
        <v>9.6551209542143148</v>
      </c>
      <c r="AG2045">
        <f t="shared" si="95"/>
        <v>15601.478341279733</v>
      </c>
      <c r="AH2045">
        <v>-7.9859729445548311E-2</v>
      </c>
      <c r="AJ2045">
        <v>14404</v>
      </c>
      <c r="AK2045">
        <v>0</v>
      </c>
      <c r="AL2045">
        <v>1</v>
      </c>
      <c r="AM2045">
        <v>7.43</v>
      </c>
      <c r="AN2045">
        <v>7.51</v>
      </c>
      <c r="AO2045">
        <v>4.67</v>
      </c>
    </row>
    <row r="2046" spans="1:41" x14ac:dyDescent="0.3">
      <c r="A2046">
        <v>2</v>
      </c>
      <c r="B2046">
        <v>1.1000000000000001</v>
      </c>
      <c r="C2046">
        <f t="shared" si="93"/>
        <v>1.0211798847575535</v>
      </c>
      <c r="D2046" t="s">
        <v>46</v>
      </c>
      <c r="E2046">
        <v>0</v>
      </c>
      <c r="F2046">
        <v>0</v>
      </c>
      <c r="G2046">
        <v>0</v>
      </c>
      <c r="H2046">
        <v>1</v>
      </c>
      <c r="I2046">
        <v>0</v>
      </c>
      <c r="J2046" t="s">
        <v>51</v>
      </c>
      <c r="K2046">
        <v>1</v>
      </c>
      <c r="L2046">
        <v>0</v>
      </c>
      <c r="M2046">
        <v>0</v>
      </c>
      <c r="N2046">
        <v>0</v>
      </c>
      <c r="O2046">
        <v>0</v>
      </c>
      <c r="P2046">
        <v>0</v>
      </c>
      <c r="Q2046">
        <v>0</v>
      </c>
      <c r="R2046" t="s">
        <v>45</v>
      </c>
      <c r="S2046">
        <v>0</v>
      </c>
      <c r="T2046">
        <v>0</v>
      </c>
      <c r="U2046">
        <v>0</v>
      </c>
      <c r="V2046">
        <v>1</v>
      </c>
      <c r="W2046">
        <v>0</v>
      </c>
      <c r="X2046">
        <v>0</v>
      </c>
      <c r="Y2046">
        <v>0</v>
      </c>
      <c r="Z2046">
        <v>0</v>
      </c>
      <c r="AA2046">
        <v>62.4</v>
      </c>
      <c r="AB2046">
        <v>58</v>
      </c>
      <c r="AC2046">
        <v>4725</v>
      </c>
      <c r="AD2046">
        <v>8.4606228399278436</v>
      </c>
      <c r="AE2046">
        <f t="shared" si="94"/>
        <v>4725.0000000000018</v>
      </c>
      <c r="AF2046">
        <v>8.5842071133015772</v>
      </c>
      <c r="AG2046">
        <f t="shared" si="95"/>
        <v>5346.5518244363348</v>
      </c>
      <c r="AH2046">
        <v>-0.12358427337373357</v>
      </c>
      <c r="AJ2046">
        <v>4725</v>
      </c>
      <c r="AK2046">
        <v>0</v>
      </c>
      <c r="AL2046">
        <v>1</v>
      </c>
      <c r="AM2046">
        <v>6.6</v>
      </c>
      <c r="AN2046">
        <v>6.57</v>
      </c>
      <c r="AO2046">
        <v>4.1100000000000003</v>
      </c>
    </row>
    <row r="2047" spans="1:41" x14ac:dyDescent="0.3">
      <c r="A2047">
        <v>2</v>
      </c>
      <c r="B2047">
        <v>1.02</v>
      </c>
      <c r="C2047">
        <f t="shared" si="93"/>
        <v>1.0043640927805335</v>
      </c>
      <c r="D2047" t="s">
        <v>37</v>
      </c>
      <c r="E2047">
        <v>0</v>
      </c>
      <c r="F2047">
        <v>0</v>
      </c>
      <c r="G2047">
        <v>1</v>
      </c>
      <c r="H2047">
        <v>0</v>
      </c>
      <c r="I2047">
        <v>0</v>
      </c>
      <c r="J2047" t="s">
        <v>47</v>
      </c>
      <c r="K2047">
        <v>0</v>
      </c>
      <c r="L2047">
        <v>0</v>
      </c>
      <c r="M2047">
        <v>0</v>
      </c>
      <c r="N2047">
        <v>1</v>
      </c>
      <c r="O2047">
        <v>0</v>
      </c>
      <c r="P2047">
        <v>0</v>
      </c>
      <c r="Q2047">
        <v>0</v>
      </c>
      <c r="R2047" t="s">
        <v>36</v>
      </c>
      <c r="S2047">
        <v>0</v>
      </c>
      <c r="T2047">
        <v>0</v>
      </c>
      <c r="U2047">
        <v>1</v>
      </c>
      <c r="V2047">
        <v>0</v>
      </c>
      <c r="W2047">
        <v>0</v>
      </c>
      <c r="X2047">
        <v>0</v>
      </c>
      <c r="Y2047">
        <v>0</v>
      </c>
      <c r="Z2047">
        <v>0</v>
      </c>
      <c r="AA2047">
        <v>59.2</v>
      </c>
      <c r="AB2047">
        <v>57</v>
      </c>
      <c r="AC2047">
        <v>4633</v>
      </c>
      <c r="AD2047">
        <v>8.4409598854166479</v>
      </c>
      <c r="AE2047">
        <f t="shared" si="94"/>
        <v>4632.9999999999973</v>
      </c>
      <c r="AF2047">
        <v>8.5519863872633479</v>
      </c>
      <c r="AG2047">
        <f t="shared" si="95"/>
        <v>5177.0278024358631</v>
      </c>
      <c r="AH2047">
        <v>-0.11102650184670004</v>
      </c>
      <c r="AJ2047">
        <v>4633</v>
      </c>
      <c r="AK2047">
        <v>0</v>
      </c>
      <c r="AL2047">
        <v>1</v>
      </c>
      <c r="AM2047">
        <v>6.52</v>
      </c>
      <c r="AN2047">
        <v>6.56</v>
      </c>
      <c r="AO2047">
        <v>3.87</v>
      </c>
    </row>
    <row r="2048" spans="1:41" x14ac:dyDescent="0.3">
      <c r="A2048">
        <v>2</v>
      </c>
      <c r="B2048">
        <v>1.23</v>
      </c>
      <c r="C2048">
        <f t="shared" si="93"/>
        <v>1.0465744642047201</v>
      </c>
      <c r="D2048" t="s">
        <v>37</v>
      </c>
      <c r="E2048">
        <v>0</v>
      </c>
      <c r="F2048">
        <v>0</v>
      </c>
      <c r="G2048">
        <v>1</v>
      </c>
      <c r="H2048">
        <v>0</v>
      </c>
      <c r="I2048">
        <v>0</v>
      </c>
      <c r="J2048" t="s">
        <v>51</v>
      </c>
      <c r="K2048">
        <v>1</v>
      </c>
      <c r="L2048">
        <v>0</v>
      </c>
      <c r="M2048">
        <v>0</v>
      </c>
      <c r="N2048">
        <v>0</v>
      </c>
      <c r="O2048">
        <v>0</v>
      </c>
      <c r="P2048">
        <v>0</v>
      </c>
      <c r="Q2048">
        <v>0</v>
      </c>
      <c r="R2048" t="s">
        <v>43</v>
      </c>
      <c r="S2048">
        <v>0</v>
      </c>
      <c r="T2048">
        <v>0</v>
      </c>
      <c r="U2048">
        <v>0</v>
      </c>
      <c r="V2048">
        <v>0</v>
      </c>
      <c r="W2048">
        <v>0</v>
      </c>
      <c r="X2048">
        <v>0</v>
      </c>
      <c r="Y2048">
        <v>1</v>
      </c>
      <c r="Z2048">
        <v>0</v>
      </c>
      <c r="AA2048">
        <v>62.4</v>
      </c>
      <c r="AB2048">
        <v>57</v>
      </c>
      <c r="AC2048">
        <v>16253</v>
      </c>
      <c r="AD2048">
        <v>9.6960327861031761</v>
      </c>
      <c r="AE2048">
        <f t="shared" si="94"/>
        <v>16253.000000000004</v>
      </c>
      <c r="AF2048">
        <v>9.4260882461100053</v>
      </c>
      <c r="AG2048">
        <f t="shared" si="95"/>
        <v>12407.895044318944</v>
      </c>
      <c r="AH2048">
        <v>0.26994453999317081</v>
      </c>
      <c r="AJ2048">
        <v>16253</v>
      </c>
      <c r="AK2048">
        <v>0</v>
      </c>
      <c r="AL2048">
        <v>1</v>
      </c>
      <c r="AM2048">
        <v>6.88</v>
      </c>
      <c r="AN2048">
        <v>6.83</v>
      </c>
      <c r="AO2048">
        <v>4.28</v>
      </c>
    </row>
    <row r="2049" spans="1:41" x14ac:dyDescent="0.3">
      <c r="A2049">
        <v>2</v>
      </c>
      <c r="B2049">
        <v>1.5</v>
      </c>
      <c r="C2049">
        <f t="shared" si="93"/>
        <v>1.0932575062388263</v>
      </c>
      <c r="D2049" t="s">
        <v>42</v>
      </c>
      <c r="E2049">
        <v>1</v>
      </c>
      <c r="F2049">
        <v>0</v>
      </c>
      <c r="G2049">
        <v>0</v>
      </c>
      <c r="H2049">
        <v>0</v>
      </c>
      <c r="I2049">
        <v>0</v>
      </c>
      <c r="J2049" t="s">
        <v>47</v>
      </c>
      <c r="K2049">
        <v>0</v>
      </c>
      <c r="L2049">
        <v>0</v>
      </c>
      <c r="M2049">
        <v>0</v>
      </c>
      <c r="N2049">
        <v>1</v>
      </c>
      <c r="O2049">
        <v>0</v>
      </c>
      <c r="P2049">
        <v>0</v>
      </c>
      <c r="Q2049">
        <v>0</v>
      </c>
      <c r="R2049" t="s">
        <v>45</v>
      </c>
      <c r="S2049">
        <v>0</v>
      </c>
      <c r="T2049">
        <v>0</v>
      </c>
      <c r="U2049">
        <v>0</v>
      </c>
      <c r="V2049">
        <v>1</v>
      </c>
      <c r="W2049">
        <v>0</v>
      </c>
      <c r="X2049">
        <v>0</v>
      </c>
      <c r="Y2049">
        <v>0</v>
      </c>
      <c r="Z2049">
        <v>0</v>
      </c>
      <c r="AA2049">
        <v>68.5</v>
      </c>
      <c r="AB2049">
        <v>66</v>
      </c>
      <c r="AC2049">
        <v>6552</v>
      </c>
      <c r="AD2049">
        <v>8.7875256255329059</v>
      </c>
      <c r="AE2049">
        <f t="shared" si="94"/>
        <v>6552.0000000000036</v>
      </c>
      <c r="AF2049">
        <v>9.0464869864754895</v>
      </c>
      <c r="AG2049">
        <f t="shared" si="95"/>
        <v>8488.6646888943033</v>
      </c>
      <c r="AH2049">
        <v>-0.2589613609425836</v>
      </c>
      <c r="AJ2049">
        <v>6552</v>
      </c>
      <c r="AK2049">
        <v>0</v>
      </c>
      <c r="AL2049">
        <v>1</v>
      </c>
      <c r="AM2049">
        <v>6.87</v>
      </c>
      <c r="AN2049">
        <v>6.76</v>
      </c>
      <c r="AO2049">
        <v>4.67</v>
      </c>
    </row>
    <row r="2050" spans="1:41" x14ac:dyDescent="0.3">
      <c r="A2050">
        <v>2</v>
      </c>
      <c r="B2050">
        <v>1.54</v>
      </c>
      <c r="C2050">
        <f t="shared" si="93"/>
        <v>1.09960272268227</v>
      </c>
      <c r="D2050" t="s">
        <v>46</v>
      </c>
      <c r="E2050">
        <v>0</v>
      </c>
      <c r="F2050">
        <v>0</v>
      </c>
      <c r="G2050">
        <v>0</v>
      </c>
      <c r="H2050">
        <v>1</v>
      </c>
      <c r="I2050">
        <v>0</v>
      </c>
      <c r="J2050" t="s">
        <v>47</v>
      </c>
      <c r="K2050">
        <v>0</v>
      </c>
      <c r="L2050">
        <v>0</v>
      </c>
      <c r="M2050">
        <v>0</v>
      </c>
      <c r="N2050">
        <v>1</v>
      </c>
      <c r="O2050">
        <v>0</v>
      </c>
      <c r="P2050">
        <v>0</v>
      </c>
      <c r="Q2050">
        <v>0</v>
      </c>
      <c r="R2050" t="s">
        <v>45</v>
      </c>
      <c r="S2050">
        <v>0</v>
      </c>
      <c r="T2050">
        <v>0</v>
      </c>
      <c r="U2050">
        <v>0</v>
      </c>
      <c r="V2050">
        <v>1</v>
      </c>
      <c r="W2050">
        <v>0</v>
      </c>
      <c r="X2050">
        <v>0</v>
      </c>
      <c r="Y2050">
        <v>0</v>
      </c>
      <c r="Z2050">
        <v>0</v>
      </c>
      <c r="AA2050">
        <v>59.4</v>
      </c>
      <c r="AB2050">
        <v>60</v>
      </c>
      <c r="AC2050">
        <v>7848</v>
      </c>
      <c r="AD2050">
        <v>8.9680140012451997</v>
      </c>
      <c r="AE2050">
        <f t="shared" si="94"/>
        <v>7848.0000000000055</v>
      </c>
      <c r="AF2050">
        <v>9.1216049493729123</v>
      </c>
      <c r="AG2050">
        <f t="shared" si="95"/>
        <v>9150.8765305768557</v>
      </c>
      <c r="AH2050">
        <v>-0.15359094812771268</v>
      </c>
      <c r="AJ2050">
        <v>7848</v>
      </c>
      <c r="AK2050">
        <v>0</v>
      </c>
      <c r="AL2050">
        <v>1</v>
      </c>
      <c r="AM2050">
        <v>7.52</v>
      </c>
      <c r="AN2050">
        <v>7.49</v>
      </c>
      <c r="AO2050">
        <v>4.46</v>
      </c>
    </row>
    <row r="2051" spans="1:41" x14ac:dyDescent="0.3">
      <c r="A2051">
        <v>2</v>
      </c>
      <c r="B2051">
        <v>1.01</v>
      </c>
      <c r="C2051">
        <f t="shared" ref="C2051:C2114" si="96">(B2051^0.2199)</f>
        <v>1.0021904733436682</v>
      </c>
      <c r="D2051" t="s">
        <v>42</v>
      </c>
      <c r="E2051">
        <v>1</v>
      </c>
      <c r="F2051">
        <v>0</v>
      </c>
      <c r="G2051">
        <v>0</v>
      </c>
      <c r="H2051">
        <v>0</v>
      </c>
      <c r="I2051">
        <v>0</v>
      </c>
      <c r="J2051" t="s">
        <v>40</v>
      </c>
      <c r="K2051">
        <v>0</v>
      </c>
      <c r="L2051">
        <v>1</v>
      </c>
      <c r="M2051">
        <v>0</v>
      </c>
      <c r="N2051">
        <v>0</v>
      </c>
      <c r="O2051">
        <v>0</v>
      </c>
      <c r="P2051">
        <v>0</v>
      </c>
      <c r="Q2051">
        <v>0</v>
      </c>
      <c r="R2051" t="s">
        <v>36</v>
      </c>
      <c r="S2051">
        <v>0</v>
      </c>
      <c r="T2051">
        <v>0</v>
      </c>
      <c r="U2051">
        <v>1</v>
      </c>
      <c r="V2051">
        <v>0</v>
      </c>
      <c r="W2051">
        <v>0</v>
      </c>
      <c r="X2051">
        <v>0</v>
      </c>
      <c r="Y2051">
        <v>0</v>
      </c>
      <c r="Z2051">
        <v>0</v>
      </c>
      <c r="AA2051">
        <v>64.8</v>
      </c>
      <c r="AB2051">
        <v>58</v>
      </c>
      <c r="AC2051">
        <v>4480</v>
      </c>
      <c r="AD2051">
        <v>8.4073783254090309</v>
      </c>
      <c r="AE2051">
        <f t="shared" ref="AE2051:AE2114" si="97">EXP(AD2051)</f>
        <v>4480</v>
      </c>
      <c r="AF2051">
        <v>8.4161462181354327</v>
      </c>
      <c r="AG2051">
        <f t="shared" ref="AG2051:AG2114" si="98">EXP(AF2051)</f>
        <v>4519.4528659146263</v>
      </c>
      <c r="AH2051">
        <v>-8.7678927264018824E-3</v>
      </c>
      <c r="AJ2051">
        <v>4480</v>
      </c>
      <c r="AK2051">
        <v>0</v>
      </c>
      <c r="AL2051">
        <v>1</v>
      </c>
      <c r="AM2051">
        <v>6.34</v>
      </c>
      <c r="AN2051">
        <v>6.29</v>
      </c>
      <c r="AO2051">
        <v>4.09</v>
      </c>
    </row>
    <row r="2052" spans="1:41" x14ac:dyDescent="0.3">
      <c r="A2052">
        <v>2</v>
      </c>
      <c r="B2052">
        <v>1.06</v>
      </c>
      <c r="C2052">
        <f t="shared" si="96"/>
        <v>1.0128957753911554</v>
      </c>
      <c r="D2052" t="s">
        <v>52</v>
      </c>
      <c r="E2052">
        <v>0</v>
      </c>
      <c r="F2052">
        <v>0</v>
      </c>
      <c r="G2052">
        <v>0</v>
      </c>
      <c r="H2052">
        <v>0</v>
      </c>
      <c r="I2052">
        <v>1</v>
      </c>
      <c r="J2052" t="s">
        <v>40</v>
      </c>
      <c r="K2052">
        <v>0</v>
      </c>
      <c r="L2052">
        <v>1</v>
      </c>
      <c r="M2052">
        <v>0</v>
      </c>
      <c r="N2052">
        <v>0</v>
      </c>
      <c r="O2052">
        <v>0</v>
      </c>
      <c r="P2052">
        <v>0</v>
      </c>
      <c r="Q2052">
        <v>0</v>
      </c>
      <c r="R2052" t="s">
        <v>50</v>
      </c>
      <c r="S2052">
        <v>0</v>
      </c>
      <c r="T2052">
        <v>1</v>
      </c>
      <c r="U2052">
        <v>0</v>
      </c>
      <c r="V2052">
        <v>0</v>
      </c>
      <c r="W2052">
        <v>0</v>
      </c>
      <c r="X2052">
        <v>0</v>
      </c>
      <c r="Y2052">
        <v>0</v>
      </c>
      <c r="Z2052">
        <v>0</v>
      </c>
      <c r="AA2052">
        <v>62.4</v>
      </c>
      <c r="AB2052">
        <v>55</v>
      </c>
      <c r="AC2052">
        <v>12642</v>
      </c>
      <c r="AD2052">
        <v>9.4447798830322434</v>
      </c>
      <c r="AE2052">
        <f t="shared" si="97"/>
        <v>12641.999999999991</v>
      </c>
      <c r="AF2052">
        <v>9.1501779764161135</v>
      </c>
      <c r="AG2052">
        <f t="shared" si="98"/>
        <v>9416.1160762294858</v>
      </c>
      <c r="AH2052">
        <v>0.29460190661612984</v>
      </c>
      <c r="AJ2052">
        <v>12642</v>
      </c>
      <c r="AK2052">
        <v>0</v>
      </c>
      <c r="AL2052">
        <v>1</v>
      </c>
      <c r="AM2052">
        <v>6.5</v>
      </c>
      <c r="AN2052">
        <v>6.54</v>
      </c>
      <c r="AO2052">
        <v>4.07</v>
      </c>
    </row>
    <row r="2053" spans="1:41" x14ac:dyDescent="0.3">
      <c r="A2053">
        <v>2</v>
      </c>
      <c r="B2053">
        <v>1.53</v>
      </c>
      <c r="C2053">
        <f t="shared" si="96"/>
        <v>1.0980285834290671</v>
      </c>
      <c r="D2053" t="s">
        <v>52</v>
      </c>
      <c r="E2053">
        <v>0</v>
      </c>
      <c r="F2053">
        <v>0</v>
      </c>
      <c r="G2053">
        <v>0</v>
      </c>
      <c r="H2053">
        <v>0</v>
      </c>
      <c r="I2053">
        <v>1</v>
      </c>
      <c r="J2053" t="s">
        <v>47</v>
      </c>
      <c r="K2053">
        <v>0</v>
      </c>
      <c r="L2053">
        <v>0</v>
      </c>
      <c r="M2053">
        <v>0</v>
      </c>
      <c r="N2053">
        <v>1</v>
      </c>
      <c r="O2053">
        <v>0</v>
      </c>
      <c r="P2053">
        <v>0</v>
      </c>
      <c r="Q2053">
        <v>0</v>
      </c>
      <c r="R2053" t="s">
        <v>41</v>
      </c>
      <c r="S2053">
        <v>0</v>
      </c>
      <c r="T2053">
        <v>0</v>
      </c>
      <c r="U2053">
        <v>0</v>
      </c>
      <c r="V2053">
        <v>0</v>
      </c>
      <c r="W2053">
        <v>1</v>
      </c>
      <c r="X2053">
        <v>0</v>
      </c>
      <c r="Y2053">
        <v>0</v>
      </c>
      <c r="Z2053">
        <v>0</v>
      </c>
      <c r="AA2053">
        <v>62.8</v>
      </c>
      <c r="AB2053">
        <v>56</v>
      </c>
      <c r="AC2053">
        <v>12654</v>
      </c>
      <c r="AD2053">
        <v>9.4457286497068296</v>
      </c>
      <c r="AE2053">
        <f t="shared" si="97"/>
        <v>12654</v>
      </c>
      <c r="AF2053">
        <v>9.4887803755597862</v>
      </c>
      <c r="AG2053">
        <f t="shared" si="98"/>
        <v>13210.673437118621</v>
      </c>
      <c r="AH2053">
        <v>-4.3051725852956579E-2</v>
      </c>
      <c r="AJ2053">
        <v>12654</v>
      </c>
      <c r="AK2053">
        <v>0</v>
      </c>
      <c r="AL2053">
        <v>1</v>
      </c>
      <c r="AM2053">
        <v>7.31</v>
      </c>
      <c r="AN2053">
        <v>7.37</v>
      </c>
      <c r="AO2053">
        <v>4.6100000000000003</v>
      </c>
    </row>
    <row r="2054" spans="1:41" x14ac:dyDescent="0.3">
      <c r="A2054">
        <v>2</v>
      </c>
      <c r="B2054">
        <v>1.51</v>
      </c>
      <c r="C2054">
        <f t="shared" si="96"/>
        <v>1.0948560705584958</v>
      </c>
      <c r="D2054" t="s">
        <v>37</v>
      </c>
      <c r="E2054">
        <v>0</v>
      </c>
      <c r="F2054">
        <v>0</v>
      </c>
      <c r="G2054">
        <v>1</v>
      </c>
      <c r="H2054">
        <v>0</v>
      </c>
      <c r="I2054">
        <v>0</v>
      </c>
      <c r="J2054" t="s">
        <v>38</v>
      </c>
      <c r="K2054">
        <v>0</v>
      </c>
      <c r="L2054">
        <v>0</v>
      </c>
      <c r="M2054">
        <v>0</v>
      </c>
      <c r="N2054">
        <v>0</v>
      </c>
      <c r="O2054">
        <v>1</v>
      </c>
      <c r="P2054">
        <v>0</v>
      </c>
      <c r="Q2054">
        <v>0</v>
      </c>
      <c r="R2054" t="s">
        <v>36</v>
      </c>
      <c r="S2054">
        <v>0</v>
      </c>
      <c r="T2054">
        <v>0</v>
      </c>
      <c r="U2054">
        <v>1</v>
      </c>
      <c r="V2054">
        <v>0</v>
      </c>
      <c r="W2054">
        <v>0</v>
      </c>
      <c r="X2054">
        <v>0</v>
      </c>
      <c r="Y2054">
        <v>0</v>
      </c>
      <c r="Z2054">
        <v>0</v>
      </c>
      <c r="AA2054">
        <v>61.9</v>
      </c>
      <c r="AB2054">
        <v>57</v>
      </c>
      <c r="AC2054">
        <v>7678</v>
      </c>
      <c r="AD2054">
        <v>8.9461143755607431</v>
      </c>
      <c r="AE2054">
        <f t="shared" si="97"/>
        <v>7678</v>
      </c>
      <c r="AF2054">
        <v>9.1766434876638918</v>
      </c>
      <c r="AG2054">
        <f t="shared" si="98"/>
        <v>9668.6453203221135</v>
      </c>
      <c r="AH2054">
        <v>-0.23052911210314875</v>
      </c>
      <c r="AJ2054">
        <v>7678</v>
      </c>
      <c r="AK2054">
        <v>0</v>
      </c>
      <c r="AL2054">
        <v>1</v>
      </c>
      <c r="AM2054">
        <v>7.4</v>
      </c>
      <c r="AN2054">
        <v>7.33</v>
      </c>
      <c r="AO2054">
        <v>4.5599999999999996</v>
      </c>
    </row>
    <row r="2055" spans="1:41" x14ac:dyDescent="0.3">
      <c r="A2055">
        <v>2</v>
      </c>
      <c r="B2055">
        <v>1.1299999999999999</v>
      </c>
      <c r="C2055">
        <f t="shared" si="96"/>
        <v>1.027240065158562</v>
      </c>
      <c r="D2055" t="s">
        <v>46</v>
      </c>
      <c r="E2055">
        <v>0</v>
      </c>
      <c r="F2055">
        <v>0</v>
      </c>
      <c r="G2055">
        <v>0</v>
      </c>
      <c r="H2055">
        <v>1</v>
      </c>
      <c r="I2055">
        <v>0</v>
      </c>
      <c r="J2055" t="s">
        <v>38</v>
      </c>
      <c r="K2055">
        <v>0</v>
      </c>
      <c r="L2055">
        <v>0</v>
      </c>
      <c r="M2055">
        <v>0</v>
      </c>
      <c r="N2055">
        <v>0</v>
      </c>
      <c r="O2055">
        <v>1</v>
      </c>
      <c r="P2055">
        <v>0</v>
      </c>
      <c r="Q2055">
        <v>0</v>
      </c>
      <c r="R2055" t="s">
        <v>45</v>
      </c>
      <c r="S2055">
        <v>0</v>
      </c>
      <c r="T2055">
        <v>0</v>
      </c>
      <c r="U2055">
        <v>0</v>
      </c>
      <c r="V2055">
        <v>1</v>
      </c>
      <c r="W2055">
        <v>0</v>
      </c>
      <c r="X2055">
        <v>0</v>
      </c>
      <c r="Y2055">
        <v>0</v>
      </c>
      <c r="Z2055">
        <v>0</v>
      </c>
      <c r="AA2055">
        <v>60.7</v>
      </c>
      <c r="AB2055">
        <v>54</v>
      </c>
      <c r="AC2055">
        <v>4873</v>
      </c>
      <c r="AD2055">
        <v>8.4914650428435063</v>
      </c>
      <c r="AE2055">
        <f t="shared" si="97"/>
        <v>4873.0000000000009</v>
      </c>
      <c r="AF2055">
        <v>8.3434372240040346</v>
      </c>
      <c r="AG2055">
        <f t="shared" si="98"/>
        <v>4202.5099125378019</v>
      </c>
      <c r="AH2055">
        <v>0.14802781883947169</v>
      </c>
      <c r="AJ2055">
        <v>4873</v>
      </c>
      <c r="AK2055">
        <v>0</v>
      </c>
      <c r="AL2055">
        <v>1</v>
      </c>
      <c r="AM2055">
        <v>6.82</v>
      </c>
      <c r="AN2055">
        <v>6.72</v>
      </c>
      <c r="AO2055">
        <v>4.1100000000000003</v>
      </c>
    </row>
    <row r="2056" spans="1:41" x14ac:dyDescent="0.3">
      <c r="A2056">
        <v>2</v>
      </c>
      <c r="B2056">
        <v>1.01</v>
      </c>
      <c r="C2056">
        <f t="shared" si="96"/>
        <v>1.0021904733436682</v>
      </c>
      <c r="D2056" t="s">
        <v>52</v>
      </c>
      <c r="E2056">
        <v>0</v>
      </c>
      <c r="F2056">
        <v>0</v>
      </c>
      <c r="G2056">
        <v>0</v>
      </c>
      <c r="H2056">
        <v>0</v>
      </c>
      <c r="I2056">
        <v>1</v>
      </c>
      <c r="J2056" t="s">
        <v>51</v>
      </c>
      <c r="K2056">
        <v>1</v>
      </c>
      <c r="L2056">
        <v>0</v>
      </c>
      <c r="M2056">
        <v>0</v>
      </c>
      <c r="N2056">
        <v>0</v>
      </c>
      <c r="O2056">
        <v>0</v>
      </c>
      <c r="P2056">
        <v>0</v>
      </c>
      <c r="Q2056">
        <v>0</v>
      </c>
      <c r="R2056" t="s">
        <v>36</v>
      </c>
      <c r="S2056">
        <v>0</v>
      </c>
      <c r="T2056">
        <v>0</v>
      </c>
      <c r="U2056">
        <v>1</v>
      </c>
      <c r="V2056">
        <v>0</v>
      </c>
      <c r="W2056">
        <v>0</v>
      </c>
      <c r="X2056">
        <v>0</v>
      </c>
      <c r="Y2056">
        <v>0</v>
      </c>
      <c r="Z2056">
        <v>0</v>
      </c>
      <c r="AA2056">
        <v>62.1</v>
      </c>
      <c r="AB2056">
        <v>59</v>
      </c>
      <c r="AC2056">
        <v>6630</v>
      </c>
      <c r="AD2056">
        <v>8.7993600831799075</v>
      </c>
      <c r="AE2056">
        <f t="shared" si="97"/>
        <v>6629.9999999999955</v>
      </c>
      <c r="AF2056">
        <v>8.6210358621309808</v>
      </c>
      <c r="AG2056">
        <f t="shared" si="98"/>
        <v>5547.1294800053247</v>
      </c>
      <c r="AH2056">
        <v>0.17832422104892665</v>
      </c>
      <c r="AJ2056">
        <v>6630</v>
      </c>
      <c r="AK2056">
        <v>0</v>
      </c>
      <c r="AL2056">
        <v>1</v>
      </c>
      <c r="AM2056">
        <v>6.37</v>
      </c>
      <c r="AN2056">
        <v>6.41</v>
      </c>
      <c r="AO2056">
        <v>3.97</v>
      </c>
    </row>
    <row r="2057" spans="1:41" x14ac:dyDescent="0.3">
      <c r="A2057">
        <v>2</v>
      </c>
      <c r="B2057">
        <v>1.02</v>
      </c>
      <c r="C2057">
        <f t="shared" si="96"/>
        <v>1.0043640927805335</v>
      </c>
      <c r="D2057" t="s">
        <v>42</v>
      </c>
      <c r="E2057">
        <v>1</v>
      </c>
      <c r="F2057">
        <v>0</v>
      </c>
      <c r="G2057">
        <v>0</v>
      </c>
      <c r="H2057">
        <v>0</v>
      </c>
      <c r="I2057">
        <v>0</v>
      </c>
      <c r="J2057" t="s">
        <v>38</v>
      </c>
      <c r="K2057">
        <v>0</v>
      </c>
      <c r="L2057">
        <v>0</v>
      </c>
      <c r="M2057">
        <v>0</v>
      </c>
      <c r="N2057">
        <v>0</v>
      </c>
      <c r="O2057">
        <v>1</v>
      </c>
      <c r="P2057">
        <v>0</v>
      </c>
      <c r="Q2057">
        <v>0</v>
      </c>
      <c r="R2057" t="s">
        <v>36</v>
      </c>
      <c r="S2057">
        <v>0</v>
      </c>
      <c r="T2057">
        <v>0</v>
      </c>
      <c r="U2057">
        <v>1</v>
      </c>
      <c r="V2057">
        <v>0</v>
      </c>
      <c r="W2057">
        <v>0</v>
      </c>
      <c r="X2057">
        <v>0</v>
      </c>
      <c r="Y2057">
        <v>0</v>
      </c>
      <c r="Z2057">
        <v>0</v>
      </c>
      <c r="AA2057">
        <v>65.5</v>
      </c>
      <c r="AB2057">
        <v>60</v>
      </c>
      <c r="AC2057">
        <v>4758</v>
      </c>
      <c r="AD2057">
        <v>8.467582690862903</v>
      </c>
      <c r="AE2057">
        <f t="shared" si="97"/>
        <v>4758</v>
      </c>
      <c r="AF2057">
        <v>8.2598521198279364</v>
      </c>
      <c r="AG2057">
        <f t="shared" si="98"/>
        <v>3865.5224240911034</v>
      </c>
      <c r="AH2057">
        <v>0.20773057103496662</v>
      </c>
      <c r="AJ2057">
        <v>4758</v>
      </c>
      <c r="AK2057">
        <v>0</v>
      </c>
      <c r="AL2057">
        <v>1</v>
      </c>
      <c r="AM2057">
        <v>6.29</v>
      </c>
      <c r="AN2057">
        <v>6.22</v>
      </c>
      <c r="AO2057">
        <v>4.0999999999999996</v>
      </c>
    </row>
    <row r="2058" spans="1:41" x14ac:dyDescent="0.3">
      <c r="A2058">
        <v>2</v>
      </c>
      <c r="B2058">
        <v>1.19</v>
      </c>
      <c r="C2058">
        <f t="shared" si="96"/>
        <v>1.0389933713251536</v>
      </c>
      <c r="D2058" t="s">
        <v>37</v>
      </c>
      <c r="E2058">
        <v>0</v>
      </c>
      <c r="F2058">
        <v>0</v>
      </c>
      <c r="G2058">
        <v>1</v>
      </c>
      <c r="H2058">
        <v>0</v>
      </c>
      <c r="I2058">
        <v>0</v>
      </c>
      <c r="J2058" t="s">
        <v>51</v>
      </c>
      <c r="K2058">
        <v>1</v>
      </c>
      <c r="L2058">
        <v>0</v>
      </c>
      <c r="M2058">
        <v>0</v>
      </c>
      <c r="N2058">
        <v>0</v>
      </c>
      <c r="O2058">
        <v>0</v>
      </c>
      <c r="P2058">
        <v>0</v>
      </c>
      <c r="Q2058">
        <v>0</v>
      </c>
      <c r="R2058" t="s">
        <v>45</v>
      </c>
      <c r="S2058">
        <v>0</v>
      </c>
      <c r="T2058">
        <v>0</v>
      </c>
      <c r="U2058">
        <v>0</v>
      </c>
      <c r="V2058">
        <v>1</v>
      </c>
      <c r="W2058">
        <v>0</v>
      </c>
      <c r="X2058">
        <v>0</v>
      </c>
      <c r="Y2058">
        <v>0</v>
      </c>
      <c r="Z2058">
        <v>0</v>
      </c>
      <c r="AA2058">
        <v>60.4</v>
      </c>
      <c r="AB2058">
        <v>55</v>
      </c>
      <c r="AC2058">
        <v>5406</v>
      </c>
      <c r="AD2058">
        <v>8.5952647268363922</v>
      </c>
      <c r="AE2058">
        <f t="shared" si="97"/>
        <v>5405.9999999999964</v>
      </c>
      <c r="AF2058">
        <v>8.7583988718150856</v>
      </c>
      <c r="AG2058">
        <f t="shared" si="98"/>
        <v>6363.9139743039786</v>
      </c>
      <c r="AH2058">
        <v>-0.16313414497869339</v>
      </c>
      <c r="AJ2058">
        <v>5406</v>
      </c>
      <c r="AK2058">
        <v>0</v>
      </c>
      <c r="AL2058">
        <v>1</v>
      </c>
      <c r="AM2058">
        <v>6.89</v>
      </c>
      <c r="AN2058">
        <v>6.91</v>
      </c>
      <c r="AO2058">
        <v>4.17</v>
      </c>
    </row>
    <row r="2059" spans="1:41" x14ac:dyDescent="0.3">
      <c r="A2059">
        <v>2</v>
      </c>
      <c r="B2059">
        <v>1.2</v>
      </c>
      <c r="C2059">
        <f t="shared" si="96"/>
        <v>1.0409070644037852</v>
      </c>
      <c r="D2059" t="s">
        <v>46</v>
      </c>
      <c r="E2059">
        <v>0</v>
      </c>
      <c r="F2059">
        <v>0</v>
      </c>
      <c r="G2059">
        <v>0</v>
      </c>
      <c r="H2059">
        <v>1</v>
      </c>
      <c r="I2059">
        <v>0</v>
      </c>
      <c r="J2059" t="s">
        <v>48</v>
      </c>
      <c r="K2059">
        <v>0</v>
      </c>
      <c r="L2059">
        <v>0</v>
      </c>
      <c r="M2059">
        <v>1</v>
      </c>
      <c r="N2059">
        <v>0</v>
      </c>
      <c r="O2059">
        <v>0</v>
      </c>
      <c r="P2059">
        <v>0</v>
      </c>
      <c r="Q2059">
        <v>0</v>
      </c>
      <c r="R2059" t="s">
        <v>49</v>
      </c>
      <c r="S2059">
        <v>0</v>
      </c>
      <c r="T2059">
        <v>0</v>
      </c>
      <c r="U2059">
        <v>0</v>
      </c>
      <c r="V2059">
        <v>0</v>
      </c>
      <c r="W2059">
        <v>0</v>
      </c>
      <c r="X2059">
        <v>1</v>
      </c>
      <c r="Y2059">
        <v>0</v>
      </c>
      <c r="Z2059">
        <v>0</v>
      </c>
      <c r="AA2059">
        <v>61.4</v>
      </c>
      <c r="AB2059">
        <v>58</v>
      </c>
      <c r="AC2059">
        <v>6182</v>
      </c>
      <c r="AD2059">
        <v>8.7293971226920615</v>
      </c>
      <c r="AE2059">
        <f t="shared" si="97"/>
        <v>6181.9999999999991</v>
      </c>
      <c r="AF2059">
        <v>9.0323267967655347</v>
      </c>
      <c r="AG2059">
        <f t="shared" si="98"/>
        <v>8369.310618961872</v>
      </c>
      <c r="AH2059">
        <v>-0.30292967407347327</v>
      </c>
      <c r="AJ2059">
        <v>6182</v>
      </c>
      <c r="AK2059">
        <v>0</v>
      </c>
      <c r="AL2059">
        <v>1</v>
      </c>
      <c r="AM2059">
        <v>6.8</v>
      </c>
      <c r="AN2059">
        <v>6.75</v>
      </c>
      <c r="AO2059">
        <v>4.16</v>
      </c>
    </row>
    <row r="2060" spans="1:41" x14ac:dyDescent="0.3">
      <c r="A2060">
        <v>2</v>
      </c>
      <c r="B2060">
        <v>1.51</v>
      </c>
      <c r="C2060">
        <f t="shared" si="96"/>
        <v>1.0948560705584958</v>
      </c>
      <c r="D2060" t="s">
        <v>37</v>
      </c>
      <c r="E2060">
        <v>0</v>
      </c>
      <c r="F2060">
        <v>0</v>
      </c>
      <c r="G2060">
        <v>1</v>
      </c>
      <c r="H2060">
        <v>0</v>
      </c>
      <c r="I2060">
        <v>0</v>
      </c>
      <c r="J2060" t="s">
        <v>38</v>
      </c>
      <c r="K2060">
        <v>0</v>
      </c>
      <c r="L2060">
        <v>0</v>
      </c>
      <c r="M2060">
        <v>0</v>
      </c>
      <c r="N2060">
        <v>0</v>
      </c>
      <c r="O2060">
        <v>1</v>
      </c>
      <c r="P2060">
        <v>0</v>
      </c>
      <c r="Q2060">
        <v>0</v>
      </c>
      <c r="R2060" t="s">
        <v>36</v>
      </c>
      <c r="S2060">
        <v>0</v>
      </c>
      <c r="T2060">
        <v>0</v>
      </c>
      <c r="U2060">
        <v>1</v>
      </c>
      <c r="V2060">
        <v>0</v>
      </c>
      <c r="W2060">
        <v>0</v>
      </c>
      <c r="X2060">
        <v>0</v>
      </c>
      <c r="Y2060">
        <v>0</v>
      </c>
      <c r="Z2060">
        <v>0</v>
      </c>
      <c r="AA2060">
        <v>61.9</v>
      </c>
      <c r="AB2060">
        <v>58</v>
      </c>
      <c r="AC2060">
        <v>10096</v>
      </c>
      <c r="AD2060">
        <v>9.2198945847809952</v>
      </c>
      <c r="AE2060">
        <f t="shared" si="97"/>
        <v>10096.000000000009</v>
      </c>
      <c r="AF2060">
        <v>9.2176713014374485</v>
      </c>
      <c r="AG2060">
        <f t="shared" si="98"/>
        <v>10073.578665089484</v>
      </c>
      <c r="AH2060">
        <v>2.2232833435467114E-3</v>
      </c>
      <c r="AJ2060">
        <v>10096</v>
      </c>
      <c r="AK2060">
        <v>0</v>
      </c>
      <c r="AL2060">
        <v>1</v>
      </c>
      <c r="AM2060">
        <v>7.33</v>
      </c>
      <c r="AN2060">
        <v>7.37</v>
      </c>
      <c r="AO2060">
        <v>4.55</v>
      </c>
    </row>
    <row r="2061" spans="1:41" x14ac:dyDescent="0.3">
      <c r="A2061">
        <v>2</v>
      </c>
      <c r="B2061">
        <v>1.01</v>
      </c>
      <c r="C2061">
        <f t="shared" si="96"/>
        <v>1.0021904733436682</v>
      </c>
      <c r="D2061" t="s">
        <v>52</v>
      </c>
      <c r="E2061">
        <v>0</v>
      </c>
      <c r="F2061">
        <v>0</v>
      </c>
      <c r="G2061">
        <v>0</v>
      </c>
      <c r="H2061">
        <v>0</v>
      </c>
      <c r="I2061">
        <v>1</v>
      </c>
      <c r="J2061" t="s">
        <v>48</v>
      </c>
      <c r="K2061">
        <v>0</v>
      </c>
      <c r="L2061">
        <v>0</v>
      </c>
      <c r="M2061">
        <v>1</v>
      </c>
      <c r="N2061">
        <v>0</v>
      </c>
      <c r="O2061">
        <v>0</v>
      </c>
      <c r="P2061">
        <v>0</v>
      </c>
      <c r="Q2061">
        <v>0</v>
      </c>
      <c r="R2061" t="s">
        <v>36</v>
      </c>
      <c r="S2061">
        <v>0</v>
      </c>
      <c r="T2061">
        <v>0</v>
      </c>
      <c r="U2061">
        <v>1</v>
      </c>
      <c r="V2061">
        <v>0</v>
      </c>
      <c r="W2061">
        <v>0</v>
      </c>
      <c r="X2061">
        <v>0</v>
      </c>
      <c r="Y2061">
        <v>0</v>
      </c>
      <c r="Z2061">
        <v>0</v>
      </c>
      <c r="AA2061">
        <v>61.9</v>
      </c>
      <c r="AB2061">
        <v>58</v>
      </c>
      <c r="AC2061">
        <v>5383</v>
      </c>
      <c r="AD2061">
        <v>8.5910011185609569</v>
      </c>
      <c r="AE2061">
        <f t="shared" si="97"/>
        <v>5382.9999999999982</v>
      </c>
      <c r="AF2061">
        <v>8.5134052207430564</v>
      </c>
      <c r="AG2061">
        <f t="shared" si="98"/>
        <v>4981.0959731877265</v>
      </c>
      <c r="AH2061">
        <v>7.759589781790055E-2</v>
      </c>
      <c r="AJ2061">
        <v>5383</v>
      </c>
      <c r="AK2061">
        <v>0</v>
      </c>
      <c r="AL2061">
        <v>1</v>
      </c>
      <c r="AM2061">
        <v>6.41</v>
      </c>
      <c r="AN2061">
        <v>6.44</v>
      </c>
      <c r="AO2061">
        <v>3.98</v>
      </c>
    </row>
    <row r="2062" spans="1:41" x14ac:dyDescent="0.3">
      <c r="A2062">
        <v>2</v>
      </c>
      <c r="B2062">
        <v>1.03</v>
      </c>
      <c r="C2062">
        <f t="shared" si="96"/>
        <v>1.0065211513317971</v>
      </c>
      <c r="D2062" t="s">
        <v>52</v>
      </c>
      <c r="E2062">
        <v>0</v>
      </c>
      <c r="F2062">
        <v>0</v>
      </c>
      <c r="G2062">
        <v>0</v>
      </c>
      <c r="H2062">
        <v>0</v>
      </c>
      <c r="I2062">
        <v>1</v>
      </c>
      <c r="J2062" t="s">
        <v>40</v>
      </c>
      <c r="K2062">
        <v>0</v>
      </c>
      <c r="L2062">
        <v>1</v>
      </c>
      <c r="M2062">
        <v>0</v>
      </c>
      <c r="N2062">
        <v>0</v>
      </c>
      <c r="O2062">
        <v>0</v>
      </c>
      <c r="P2062">
        <v>0</v>
      </c>
      <c r="Q2062">
        <v>0</v>
      </c>
      <c r="R2062" t="s">
        <v>45</v>
      </c>
      <c r="S2062">
        <v>0</v>
      </c>
      <c r="T2062">
        <v>0</v>
      </c>
      <c r="U2062">
        <v>0</v>
      </c>
      <c r="V2062">
        <v>1</v>
      </c>
      <c r="W2062">
        <v>0</v>
      </c>
      <c r="X2062">
        <v>0</v>
      </c>
      <c r="Y2062">
        <v>0</v>
      </c>
      <c r="Z2062">
        <v>0</v>
      </c>
      <c r="AA2062">
        <v>62.1</v>
      </c>
      <c r="AB2062">
        <v>59</v>
      </c>
      <c r="AC2062">
        <v>4668</v>
      </c>
      <c r="AD2062">
        <v>8.4484859934064467</v>
      </c>
      <c r="AE2062">
        <f t="shared" si="97"/>
        <v>4668</v>
      </c>
      <c r="AF2062">
        <v>8.4272249207808834</v>
      </c>
      <c r="AG2062">
        <f t="shared" si="98"/>
        <v>4569.800920935616</v>
      </c>
      <c r="AH2062">
        <v>2.1261072625563315E-2</v>
      </c>
      <c r="AJ2062">
        <v>4668</v>
      </c>
      <c r="AK2062">
        <v>0</v>
      </c>
      <c r="AL2062">
        <v>1</v>
      </c>
      <c r="AM2062">
        <v>6.43</v>
      </c>
      <c r="AN2062">
        <v>6.46</v>
      </c>
      <c r="AO2062">
        <v>4</v>
      </c>
    </row>
    <row r="2063" spans="1:41" x14ac:dyDescent="0.3">
      <c r="A2063">
        <v>2</v>
      </c>
      <c r="B2063">
        <v>1.01</v>
      </c>
      <c r="C2063">
        <f t="shared" si="96"/>
        <v>1.0021904733436682</v>
      </c>
      <c r="D2063" t="s">
        <v>46</v>
      </c>
      <c r="E2063">
        <v>0</v>
      </c>
      <c r="F2063">
        <v>0</v>
      </c>
      <c r="G2063">
        <v>0</v>
      </c>
      <c r="H2063">
        <v>1</v>
      </c>
      <c r="I2063">
        <v>0</v>
      </c>
      <c r="J2063" t="s">
        <v>44</v>
      </c>
      <c r="K2063">
        <v>0</v>
      </c>
      <c r="L2063">
        <v>0</v>
      </c>
      <c r="M2063">
        <v>0</v>
      </c>
      <c r="N2063">
        <v>0</v>
      </c>
      <c r="O2063">
        <v>0</v>
      </c>
      <c r="P2063">
        <v>1</v>
      </c>
      <c r="Q2063">
        <v>0</v>
      </c>
      <c r="R2063" t="s">
        <v>36</v>
      </c>
      <c r="S2063">
        <v>0</v>
      </c>
      <c r="T2063">
        <v>0</v>
      </c>
      <c r="U2063">
        <v>1</v>
      </c>
      <c r="V2063">
        <v>0</v>
      </c>
      <c r="W2063">
        <v>0</v>
      </c>
      <c r="X2063">
        <v>0</v>
      </c>
      <c r="Y2063">
        <v>0</v>
      </c>
      <c r="Z2063">
        <v>0</v>
      </c>
      <c r="AA2063">
        <v>61.6</v>
      </c>
      <c r="AB2063">
        <v>58</v>
      </c>
      <c r="AC2063">
        <v>3944</v>
      </c>
      <c r="AD2063">
        <v>8.2799507157225261</v>
      </c>
      <c r="AE2063">
        <f t="shared" si="97"/>
        <v>3944</v>
      </c>
      <c r="AF2063">
        <v>8.2193835291448547</v>
      </c>
      <c r="AG2063">
        <f t="shared" si="98"/>
        <v>3712.2132057289923</v>
      </c>
      <c r="AH2063">
        <v>6.056718657767135E-2</v>
      </c>
      <c r="AJ2063">
        <v>3944</v>
      </c>
      <c r="AK2063">
        <v>0</v>
      </c>
      <c r="AL2063">
        <v>1</v>
      </c>
      <c r="AM2063">
        <v>6.45</v>
      </c>
      <c r="AN2063">
        <v>6.51</v>
      </c>
      <c r="AO2063">
        <v>3.99</v>
      </c>
    </row>
    <row r="2064" spans="1:41" x14ac:dyDescent="0.3">
      <c r="A2064">
        <v>2</v>
      </c>
      <c r="B2064">
        <v>1.2</v>
      </c>
      <c r="C2064">
        <f t="shared" si="96"/>
        <v>1.0409070644037852</v>
      </c>
      <c r="D2064" t="s">
        <v>46</v>
      </c>
      <c r="E2064">
        <v>0</v>
      </c>
      <c r="F2064">
        <v>0</v>
      </c>
      <c r="G2064">
        <v>0</v>
      </c>
      <c r="H2064">
        <v>1</v>
      </c>
      <c r="I2064">
        <v>0</v>
      </c>
      <c r="J2064" t="s">
        <v>38</v>
      </c>
      <c r="K2064">
        <v>0</v>
      </c>
      <c r="L2064">
        <v>0</v>
      </c>
      <c r="M2064">
        <v>0</v>
      </c>
      <c r="N2064">
        <v>0</v>
      </c>
      <c r="O2064">
        <v>1</v>
      </c>
      <c r="P2064">
        <v>0</v>
      </c>
      <c r="Q2064">
        <v>0</v>
      </c>
      <c r="R2064" t="s">
        <v>36</v>
      </c>
      <c r="S2064">
        <v>0</v>
      </c>
      <c r="T2064">
        <v>0</v>
      </c>
      <c r="U2064">
        <v>1</v>
      </c>
      <c r="V2064">
        <v>0</v>
      </c>
      <c r="W2064">
        <v>0</v>
      </c>
      <c r="X2064">
        <v>0</v>
      </c>
      <c r="Y2064">
        <v>0</v>
      </c>
      <c r="Z2064">
        <v>0</v>
      </c>
      <c r="AA2064">
        <v>61.3</v>
      </c>
      <c r="AB2064">
        <v>60</v>
      </c>
      <c r="AC2064">
        <v>6451</v>
      </c>
      <c r="AD2064">
        <v>8.7719904365322421</v>
      </c>
      <c r="AE2064">
        <f t="shared" si="97"/>
        <v>6451.0000000000027</v>
      </c>
      <c r="AF2064">
        <v>8.6887823880704218</v>
      </c>
      <c r="AG2064">
        <f t="shared" si="98"/>
        <v>5935.9501569422082</v>
      </c>
      <c r="AH2064">
        <v>8.3208048461820283E-2</v>
      </c>
      <c r="AJ2064">
        <v>6451</v>
      </c>
      <c r="AK2064">
        <v>0</v>
      </c>
      <c r="AL2064">
        <v>1</v>
      </c>
      <c r="AM2064">
        <v>6.87</v>
      </c>
      <c r="AN2064">
        <v>6.81</v>
      </c>
      <c r="AO2064">
        <v>4.1900000000000004</v>
      </c>
    </row>
    <row r="2065" spans="1:41" x14ac:dyDescent="0.3">
      <c r="A2065">
        <v>2</v>
      </c>
      <c r="B2065">
        <v>1.21</v>
      </c>
      <c r="C2065">
        <f t="shared" si="96"/>
        <v>1.0428083570334503</v>
      </c>
      <c r="D2065" t="s">
        <v>46</v>
      </c>
      <c r="E2065">
        <v>0</v>
      </c>
      <c r="F2065">
        <v>0</v>
      </c>
      <c r="G2065">
        <v>0</v>
      </c>
      <c r="H2065">
        <v>1</v>
      </c>
      <c r="I2065">
        <v>0</v>
      </c>
      <c r="J2065" t="s">
        <v>51</v>
      </c>
      <c r="K2065">
        <v>1</v>
      </c>
      <c r="L2065">
        <v>0</v>
      </c>
      <c r="M2065">
        <v>0</v>
      </c>
      <c r="N2065">
        <v>0</v>
      </c>
      <c r="O2065">
        <v>0</v>
      </c>
      <c r="P2065">
        <v>0</v>
      </c>
      <c r="Q2065">
        <v>0</v>
      </c>
      <c r="R2065" t="s">
        <v>45</v>
      </c>
      <c r="S2065">
        <v>0</v>
      </c>
      <c r="T2065">
        <v>0</v>
      </c>
      <c r="U2065">
        <v>0</v>
      </c>
      <c r="V2065">
        <v>1</v>
      </c>
      <c r="W2065">
        <v>0</v>
      </c>
      <c r="X2065">
        <v>0</v>
      </c>
      <c r="Y2065">
        <v>0</v>
      </c>
      <c r="Z2065">
        <v>0</v>
      </c>
      <c r="AA2065">
        <v>62.2</v>
      </c>
      <c r="AB2065">
        <v>60</v>
      </c>
      <c r="AC2065">
        <v>5997</v>
      </c>
      <c r="AD2065">
        <v>8.6990146231685106</v>
      </c>
      <c r="AE2065">
        <f t="shared" si="97"/>
        <v>5997.0000000000055</v>
      </c>
      <c r="AF2065">
        <v>8.7665462576697326</v>
      </c>
      <c r="AG2065">
        <f t="shared" si="98"/>
        <v>6415.9750297682103</v>
      </c>
      <c r="AH2065">
        <v>-6.7531634501222015E-2</v>
      </c>
      <c r="AJ2065">
        <v>5997</v>
      </c>
      <c r="AK2065">
        <v>0</v>
      </c>
      <c r="AL2065">
        <v>1</v>
      </c>
      <c r="AM2065">
        <v>6.83</v>
      </c>
      <c r="AN2065">
        <v>6.8</v>
      </c>
      <c r="AO2065">
        <v>4.24</v>
      </c>
    </row>
    <row r="2066" spans="1:41" x14ac:dyDescent="0.3">
      <c r="A2066">
        <v>2</v>
      </c>
      <c r="B2066">
        <v>1.03</v>
      </c>
      <c r="C2066">
        <f t="shared" si="96"/>
        <v>1.0065211513317971</v>
      </c>
      <c r="D2066" t="s">
        <v>46</v>
      </c>
      <c r="E2066">
        <v>0</v>
      </c>
      <c r="F2066">
        <v>0</v>
      </c>
      <c r="G2066">
        <v>0</v>
      </c>
      <c r="H2066">
        <v>1</v>
      </c>
      <c r="I2066">
        <v>0</v>
      </c>
      <c r="J2066" t="s">
        <v>47</v>
      </c>
      <c r="K2066">
        <v>0</v>
      </c>
      <c r="L2066">
        <v>0</v>
      </c>
      <c r="M2066">
        <v>0</v>
      </c>
      <c r="N2066">
        <v>1</v>
      </c>
      <c r="O2066">
        <v>0</v>
      </c>
      <c r="P2066">
        <v>0</v>
      </c>
      <c r="Q2066">
        <v>0</v>
      </c>
      <c r="R2066" t="s">
        <v>36</v>
      </c>
      <c r="S2066">
        <v>0</v>
      </c>
      <c r="T2066">
        <v>0</v>
      </c>
      <c r="U2066">
        <v>1</v>
      </c>
      <c r="V2066">
        <v>0</v>
      </c>
      <c r="W2066">
        <v>0</v>
      </c>
      <c r="X2066">
        <v>0</v>
      </c>
      <c r="Y2066">
        <v>0</v>
      </c>
      <c r="Z2066">
        <v>0</v>
      </c>
      <c r="AA2066">
        <v>60.5</v>
      </c>
      <c r="AB2066">
        <v>60</v>
      </c>
      <c r="AC2066">
        <v>5105</v>
      </c>
      <c r="AD2066">
        <v>8.5379757305987667</v>
      </c>
      <c r="AE2066">
        <f t="shared" si="97"/>
        <v>5105.0000000000036</v>
      </c>
      <c r="AF2066">
        <v>8.5117037119942154</v>
      </c>
      <c r="AG2066">
        <f t="shared" si="98"/>
        <v>4972.6278011879422</v>
      </c>
      <c r="AH2066">
        <v>2.6272018604551306E-2</v>
      </c>
      <c r="AJ2066">
        <v>5105</v>
      </c>
      <c r="AK2066">
        <v>0</v>
      </c>
      <c r="AL2066">
        <v>1</v>
      </c>
      <c r="AM2066">
        <v>6.52</v>
      </c>
      <c r="AN2066">
        <v>6.48</v>
      </c>
      <c r="AO2066">
        <v>3.93</v>
      </c>
    </row>
    <row r="2067" spans="1:41" x14ac:dyDescent="0.3">
      <c r="A2067">
        <v>2</v>
      </c>
      <c r="B2067">
        <v>1.05</v>
      </c>
      <c r="C2067">
        <f t="shared" si="96"/>
        <v>1.010786718750355</v>
      </c>
      <c r="D2067" t="s">
        <v>52</v>
      </c>
      <c r="E2067">
        <v>0</v>
      </c>
      <c r="F2067">
        <v>0</v>
      </c>
      <c r="G2067">
        <v>0</v>
      </c>
      <c r="H2067">
        <v>0</v>
      </c>
      <c r="I2067">
        <v>1</v>
      </c>
      <c r="J2067" t="s">
        <v>38</v>
      </c>
      <c r="K2067">
        <v>0</v>
      </c>
      <c r="L2067">
        <v>0</v>
      </c>
      <c r="M2067">
        <v>0</v>
      </c>
      <c r="N2067">
        <v>0</v>
      </c>
      <c r="O2067">
        <v>1</v>
      </c>
      <c r="P2067">
        <v>0</v>
      </c>
      <c r="Q2067">
        <v>0</v>
      </c>
      <c r="R2067" t="s">
        <v>45</v>
      </c>
      <c r="S2067">
        <v>0</v>
      </c>
      <c r="T2067">
        <v>0</v>
      </c>
      <c r="U2067">
        <v>0</v>
      </c>
      <c r="V2067">
        <v>1</v>
      </c>
      <c r="W2067">
        <v>0</v>
      </c>
      <c r="X2067">
        <v>0</v>
      </c>
      <c r="Y2067">
        <v>0</v>
      </c>
      <c r="Z2067">
        <v>0</v>
      </c>
      <c r="AA2067">
        <v>63.8</v>
      </c>
      <c r="AB2067">
        <v>58</v>
      </c>
      <c r="AC2067">
        <v>4112</v>
      </c>
      <c r="AD2067">
        <v>8.3216648071350008</v>
      </c>
      <c r="AE2067">
        <f t="shared" si="97"/>
        <v>4111.9999999999991</v>
      </c>
      <c r="AF2067">
        <v>8.2661806069983008</v>
      </c>
      <c r="AG2067">
        <f t="shared" si="98"/>
        <v>3890.0629033093805</v>
      </c>
      <c r="AH2067">
        <v>5.5484200136699968E-2</v>
      </c>
      <c r="AJ2067">
        <v>4112</v>
      </c>
      <c r="AK2067">
        <v>0</v>
      </c>
      <c r="AL2067">
        <v>1</v>
      </c>
      <c r="AM2067">
        <v>6.38</v>
      </c>
      <c r="AN2067">
        <v>6.45</v>
      </c>
      <c r="AO2067">
        <v>4.09</v>
      </c>
    </row>
    <row r="2068" spans="1:41" x14ac:dyDescent="0.3">
      <c r="A2068">
        <v>2</v>
      </c>
      <c r="B2068">
        <v>1.58</v>
      </c>
      <c r="C2068">
        <f t="shared" si="96"/>
        <v>1.105820644308936</v>
      </c>
      <c r="D2068" t="s">
        <v>46</v>
      </c>
      <c r="E2068">
        <v>0</v>
      </c>
      <c r="F2068">
        <v>0</v>
      </c>
      <c r="G2068">
        <v>0</v>
      </c>
      <c r="H2068">
        <v>1</v>
      </c>
      <c r="I2068">
        <v>0</v>
      </c>
      <c r="J2068" t="s">
        <v>48</v>
      </c>
      <c r="K2068">
        <v>0</v>
      </c>
      <c r="L2068">
        <v>0</v>
      </c>
      <c r="M2068">
        <v>1</v>
      </c>
      <c r="N2068">
        <v>0</v>
      </c>
      <c r="O2068">
        <v>0</v>
      </c>
      <c r="P2068">
        <v>0</v>
      </c>
      <c r="Q2068">
        <v>0</v>
      </c>
      <c r="R2068" t="s">
        <v>36</v>
      </c>
      <c r="S2068">
        <v>0</v>
      </c>
      <c r="T2068">
        <v>0</v>
      </c>
      <c r="U2068">
        <v>1</v>
      </c>
      <c r="V2068">
        <v>0</v>
      </c>
      <c r="W2068">
        <v>0</v>
      </c>
      <c r="X2068">
        <v>0</v>
      </c>
      <c r="Y2068">
        <v>0</v>
      </c>
      <c r="Z2068">
        <v>0</v>
      </c>
      <c r="AA2068">
        <v>61.4</v>
      </c>
      <c r="AB2068">
        <v>61</v>
      </c>
      <c r="AC2068">
        <v>12512</v>
      </c>
      <c r="AD2068">
        <v>9.4344434627850919</v>
      </c>
      <c r="AE2068">
        <f t="shared" si="97"/>
        <v>12511.999999999995</v>
      </c>
      <c r="AF2068">
        <v>9.4279990157275098</v>
      </c>
      <c r="AG2068">
        <f t="shared" si="98"/>
        <v>12431.626338484426</v>
      </c>
      <c r="AH2068">
        <v>6.4444470575821811E-3</v>
      </c>
      <c r="AJ2068">
        <v>12512</v>
      </c>
      <c r="AK2068">
        <v>0</v>
      </c>
      <c r="AL2068">
        <v>1</v>
      </c>
      <c r="AM2068">
        <v>7.48</v>
      </c>
      <c r="AN2068">
        <v>7.45</v>
      </c>
      <c r="AO2068">
        <v>4.58</v>
      </c>
    </row>
    <row r="2069" spans="1:41" x14ac:dyDescent="0.3">
      <c r="A2069">
        <v>2</v>
      </c>
      <c r="B2069">
        <v>1.72</v>
      </c>
      <c r="C2069">
        <f t="shared" si="96"/>
        <v>1.1266595582400232</v>
      </c>
      <c r="D2069" t="s">
        <v>46</v>
      </c>
      <c r="E2069">
        <v>0</v>
      </c>
      <c r="F2069">
        <v>0</v>
      </c>
      <c r="G2069">
        <v>0</v>
      </c>
      <c r="H2069">
        <v>1</v>
      </c>
      <c r="I2069">
        <v>0</v>
      </c>
      <c r="J2069" t="s">
        <v>47</v>
      </c>
      <c r="K2069">
        <v>0</v>
      </c>
      <c r="L2069">
        <v>0</v>
      </c>
      <c r="M2069">
        <v>0</v>
      </c>
      <c r="N2069">
        <v>1</v>
      </c>
      <c r="O2069">
        <v>0</v>
      </c>
      <c r="P2069">
        <v>0</v>
      </c>
      <c r="Q2069">
        <v>0</v>
      </c>
      <c r="R2069" t="s">
        <v>39</v>
      </c>
      <c r="S2069">
        <v>0</v>
      </c>
      <c r="T2069">
        <v>0</v>
      </c>
      <c r="U2069">
        <v>0</v>
      </c>
      <c r="V2069">
        <v>0</v>
      </c>
      <c r="W2069">
        <v>0</v>
      </c>
      <c r="X2069">
        <v>0</v>
      </c>
      <c r="Y2069">
        <v>0</v>
      </c>
      <c r="Z2069">
        <v>1</v>
      </c>
      <c r="AA2069">
        <v>61.8</v>
      </c>
      <c r="AB2069">
        <v>60</v>
      </c>
      <c r="AC2069">
        <v>18730</v>
      </c>
      <c r="AD2069">
        <v>9.8378817954381343</v>
      </c>
      <c r="AE2069">
        <f t="shared" si="97"/>
        <v>18730.000000000004</v>
      </c>
      <c r="AF2069">
        <v>9.9013922347140149</v>
      </c>
      <c r="AG2069">
        <f t="shared" si="98"/>
        <v>19958.137516477575</v>
      </c>
      <c r="AH2069">
        <v>-6.3510439275880515E-2</v>
      </c>
      <c r="AJ2069">
        <v>18730</v>
      </c>
      <c r="AK2069">
        <v>0</v>
      </c>
      <c r="AL2069">
        <v>1</v>
      </c>
      <c r="AM2069">
        <v>7.65</v>
      </c>
      <c r="AN2069">
        <v>7.68</v>
      </c>
      <c r="AO2069">
        <v>4.74</v>
      </c>
    </row>
    <row r="2070" spans="1:41" x14ac:dyDescent="0.3">
      <c r="A2070">
        <v>2</v>
      </c>
      <c r="B2070">
        <v>1.01</v>
      </c>
      <c r="C2070">
        <f t="shared" si="96"/>
        <v>1.0021904733436682</v>
      </c>
      <c r="D2070" t="s">
        <v>34</v>
      </c>
      <c r="E2070">
        <v>0</v>
      </c>
      <c r="F2070">
        <v>1</v>
      </c>
      <c r="G2070">
        <v>0</v>
      </c>
      <c r="H2070">
        <v>0</v>
      </c>
      <c r="I2070">
        <v>0</v>
      </c>
      <c r="J2070" t="s">
        <v>40</v>
      </c>
      <c r="K2070">
        <v>0</v>
      </c>
      <c r="L2070">
        <v>1</v>
      </c>
      <c r="M2070">
        <v>0</v>
      </c>
      <c r="N2070">
        <v>0</v>
      </c>
      <c r="O2070">
        <v>0</v>
      </c>
      <c r="P2070">
        <v>0</v>
      </c>
      <c r="Q2070">
        <v>0</v>
      </c>
      <c r="R2070" t="s">
        <v>49</v>
      </c>
      <c r="S2070">
        <v>0</v>
      </c>
      <c r="T2070">
        <v>0</v>
      </c>
      <c r="U2070">
        <v>0</v>
      </c>
      <c r="V2070">
        <v>0</v>
      </c>
      <c r="W2070">
        <v>0</v>
      </c>
      <c r="X2070">
        <v>1</v>
      </c>
      <c r="Y2070">
        <v>0</v>
      </c>
      <c r="Z2070">
        <v>0</v>
      </c>
      <c r="AA2070">
        <v>63.8</v>
      </c>
      <c r="AB2070">
        <v>59</v>
      </c>
      <c r="AC2070">
        <v>5430</v>
      </c>
      <c r="AD2070">
        <v>8.5996944129279811</v>
      </c>
      <c r="AE2070">
        <f t="shared" si="97"/>
        <v>5430</v>
      </c>
      <c r="AF2070">
        <v>8.7192328176159357</v>
      </c>
      <c r="AG2070">
        <f t="shared" si="98"/>
        <v>6119.4825275890271</v>
      </c>
      <c r="AH2070">
        <v>-0.11953840468795462</v>
      </c>
      <c r="AJ2070">
        <v>5430</v>
      </c>
      <c r="AK2070">
        <v>0</v>
      </c>
      <c r="AL2070">
        <v>1</v>
      </c>
      <c r="AM2070">
        <v>6.26</v>
      </c>
      <c r="AN2070">
        <v>6.22</v>
      </c>
      <c r="AO2070">
        <v>3.98</v>
      </c>
    </row>
    <row r="2071" spans="1:41" x14ac:dyDescent="0.3">
      <c r="A2071">
        <v>2</v>
      </c>
      <c r="B2071">
        <v>1.01</v>
      </c>
      <c r="C2071">
        <f t="shared" si="96"/>
        <v>1.0021904733436682</v>
      </c>
      <c r="D2071" t="s">
        <v>46</v>
      </c>
      <c r="E2071">
        <v>0</v>
      </c>
      <c r="F2071">
        <v>0</v>
      </c>
      <c r="G2071">
        <v>0</v>
      </c>
      <c r="H2071">
        <v>1</v>
      </c>
      <c r="I2071">
        <v>0</v>
      </c>
      <c r="J2071" t="s">
        <v>48</v>
      </c>
      <c r="K2071">
        <v>0</v>
      </c>
      <c r="L2071">
        <v>0</v>
      </c>
      <c r="M2071">
        <v>1</v>
      </c>
      <c r="N2071">
        <v>0</v>
      </c>
      <c r="O2071">
        <v>0</v>
      </c>
      <c r="P2071">
        <v>0</v>
      </c>
      <c r="Q2071">
        <v>0</v>
      </c>
      <c r="R2071" t="s">
        <v>45</v>
      </c>
      <c r="S2071">
        <v>0</v>
      </c>
      <c r="T2071">
        <v>0</v>
      </c>
      <c r="U2071">
        <v>0</v>
      </c>
      <c r="V2071">
        <v>1</v>
      </c>
      <c r="W2071">
        <v>0</v>
      </c>
      <c r="X2071">
        <v>0</v>
      </c>
      <c r="Y2071">
        <v>0</v>
      </c>
      <c r="Z2071">
        <v>0</v>
      </c>
      <c r="AA2071">
        <v>60</v>
      </c>
      <c r="AB2071">
        <v>60</v>
      </c>
      <c r="AC2071">
        <v>3717</v>
      </c>
      <c r="AD2071">
        <v>8.2206721702972523</v>
      </c>
      <c r="AE2071">
        <f t="shared" si="97"/>
        <v>3717.0000000000005</v>
      </c>
      <c r="AF2071">
        <v>8.3822216711069064</v>
      </c>
      <c r="AG2071">
        <f t="shared" si="98"/>
        <v>4368.7039760063381</v>
      </c>
      <c r="AH2071">
        <v>-0.16154950080965413</v>
      </c>
      <c r="AJ2071">
        <v>3717</v>
      </c>
      <c r="AK2071">
        <v>0</v>
      </c>
      <c r="AL2071">
        <v>1</v>
      </c>
      <c r="AM2071">
        <v>6.46</v>
      </c>
      <c r="AN2071">
        <v>6.4</v>
      </c>
      <c r="AO2071">
        <v>3.86</v>
      </c>
    </row>
    <row r="2072" spans="1:41" x14ac:dyDescent="0.3">
      <c r="A2072">
        <v>2</v>
      </c>
      <c r="B2072">
        <v>1.2</v>
      </c>
      <c r="C2072">
        <f t="shared" si="96"/>
        <v>1.0409070644037852</v>
      </c>
      <c r="D2072" t="s">
        <v>52</v>
      </c>
      <c r="E2072">
        <v>0</v>
      </c>
      <c r="F2072">
        <v>0</v>
      </c>
      <c r="G2072">
        <v>0</v>
      </c>
      <c r="H2072">
        <v>0</v>
      </c>
      <c r="I2072">
        <v>1</v>
      </c>
      <c r="J2072" t="s">
        <v>47</v>
      </c>
      <c r="K2072">
        <v>0</v>
      </c>
      <c r="L2072">
        <v>0</v>
      </c>
      <c r="M2072">
        <v>0</v>
      </c>
      <c r="N2072">
        <v>1</v>
      </c>
      <c r="O2072">
        <v>0</v>
      </c>
      <c r="P2072">
        <v>0</v>
      </c>
      <c r="Q2072">
        <v>0</v>
      </c>
      <c r="R2072" t="s">
        <v>45</v>
      </c>
      <c r="S2072">
        <v>0</v>
      </c>
      <c r="T2072">
        <v>0</v>
      </c>
      <c r="U2072">
        <v>0</v>
      </c>
      <c r="V2072">
        <v>1</v>
      </c>
      <c r="W2072">
        <v>0</v>
      </c>
      <c r="X2072">
        <v>0</v>
      </c>
      <c r="Y2072">
        <v>0</v>
      </c>
      <c r="Z2072">
        <v>0</v>
      </c>
      <c r="AA2072">
        <v>62.9</v>
      </c>
      <c r="AB2072">
        <v>54</v>
      </c>
      <c r="AC2072">
        <v>5321</v>
      </c>
      <c r="AD2072">
        <v>8.5794165345963691</v>
      </c>
      <c r="AE2072">
        <f t="shared" si="97"/>
        <v>5320.9999999999991</v>
      </c>
      <c r="AF2072">
        <v>8.5888546965878501</v>
      </c>
      <c r="AG2072">
        <f t="shared" si="98"/>
        <v>5371.4582017346775</v>
      </c>
      <c r="AH2072">
        <v>-9.4381619914809534E-3</v>
      </c>
      <c r="AJ2072">
        <v>5321</v>
      </c>
      <c r="AK2072">
        <v>0</v>
      </c>
      <c r="AL2072">
        <v>1</v>
      </c>
      <c r="AM2072">
        <v>6.76</v>
      </c>
      <c r="AN2072">
        <v>6.79</v>
      </c>
      <c r="AO2072">
        <v>4.26</v>
      </c>
    </row>
    <row r="2073" spans="1:41" x14ac:dyDescent="0.3">
      <c r="A2073">
        <v>2</v>
      </c>
      <c r="B2073">
        <v>1.02</v>
      </c>
      <c r="C2073">
        <f t="shared" si="96"/>
        <v>1.0043640927805335</v>
      </c>
      <c r="D2073" t="s">
        <v>37</v>
      </c>
      <c r="E2073">
        <v>0</v>
      </c>
      <c r="F2073">
        <v>0</v>
      </c>
      <c r="G2073">
        <v>1</v>
      </c>
      <c r="H2073">
        <v>0</v>
      </c>
      <c r="I2073">
        <v>0</v>
      </c>
      <c r="J2073" t="s">
        <v>38</v>
      </c>
      <c r="K2073">
        <v>0</v>
      </c>
      <c r="L2073">
        <v>0</v>
      </c>
      <c r="M2073">
        <v>0</v>
      </c>
      <c r="N2073">
        <v>0</v>
      </c>
      <c r="O2073">
        <v>1</v>
      </c>
      <c r="P2073">
        <v>0</v>
      </c>
      <c r="Q2073">
        <v>0</v>
      </c>
      <c r="R2073" t="s">
        <v>36</v>
      </c>
      <c r="S2073">
        <v>0</v>
      </c>
      <c r="T2073">
        <v>0</v>
      </c>
      <c r="U2073">
        <v>1</v>
      </c>
      <c r="V2073">
        <v>0</v>
      </c>
      <c r="W2073">
        <v>0</v>
      </c>
      <c r="X2073">
        <v>0</v>
      </c>
      <c r="Y2073">
        <v>0</v>
      </c>
      <c r="Z2073">
        <v>0</v>
      </c>
      <c r="AA2073">
        <v>61.8</v>
      </c>
      <c r="AB2073">
        <v>57</v>
      </c>
      <c r="AC2073">
        <v>4558</v>
      </c>
      <c r="AD2073">
        <v>8.4246392098056297</v>
      </c>
      <c r="AE2073">
        <f t="shared" si="97"/>
        <v>4558.0000000000009</v>
      </c>
      <c r="AF2073">
        <v>8.4147332194437698</v>
      </c>
      <c r="AG2073">
        <f t="shared" si="98"/>
        <v>4513.0713944951922</v>
      </c>
      <c r="AH2073">
        <v>9.9059903618599066E-3</v>
      </c>
      <c r="AJ2073">
        <v>4558</v>
      </c>
      <c r="AK2073">
        <v>0</v>
      </c>
      <c r="AL2073">
        <v>1</v>
      </c>
      <c r="AM2073">
        <v>6.48</v>
      </c>
      <c r="AN2073">
        <v>6.41</v>
      </c>
      <c r="AO2073">
        <v>3.98</v>
      </c>
    </row>
    <row r="2074" spans="1:41" x14ac:dyDescent="0.3">
      <c r="A2074">
        <v>2</v>
      </c>
      <c r="B2074">
        <v>1.01</v>
      </c>
      <c r="C2074">
        <f t="shared" si="96"/>
        <v>1.0021904733436682</v>
      </c>
      <c r="D2074" t="s">
        <v>37</v>
      </c>
      <c r="E2074">
        <v>0</v>
      </c>
      <c r="F2074">
        <v>0</v>
      </c>
      <c r="G2074">
        <v>1</v>
      </c>
      <c r="H2074">
        <v>0</v>
      </c>
      <c r="I2074">
        <v>0</v>
      </c>
      <c r="J2074" t="s">
        <v>47</v>
      </c>
      <c r="K2074">
        <v>0</v>
      </c>
      <c r="L2074">
        <v>0</v>
      </c>
      <c r="M2074">
        <v>0</v>
      </c>
      <c r="N2074">
        <v>1</v>
      </c>
      <c r="O2074">
        <v>0</v>
      </c>
      <c r="P2074">
        <v>0</v>
      </c>
      <c r="Q2074">
        <v>0</v>
      </c>
      <c r="R2074" t="s">
        <v>45</v>
      </c>
      <c r="S2074">
        <v>0</v>
      </c>
      <c r="T2074">
        <v>0</v>
      </c>
      <c r="U2074">
        <v>0</v>
      </c>
      <c r="V2074">
        <v>1</v>
      </c>
      <c r="W2074">
        <v>0</v>
      </c>
      <c r="X2074">
        <v>0</v>
      </c>
      <c r="Y2074">
        <v>0</v>
      </c>
      <c r="Z2074">
        <v>0</v>
      </c>
      <c r="AA2074">
        <v>62.1</v>
      </c>
      <c r="AB2074">
        <v>57</v>
      </c>
      <c r="AC2074">
        <v>4350</v>
      </c>
      <c r="AD2074">
        <v>8.3779311240827301</v>
      </c>
      <c r="AE2074">
        <f t="shared" si="97"/>
        <v>4350.0000000000018</v>
      </c>
      <c r="AF2074">
        <v>8.2698466619322968</v>
      </c>
      <c r="AG2074">
        <f t="shared" si="98"/>
        <v>3904.3502607264008</v>
      </c>
      <c r="AH2074">
        <v>0.10808446215043332</v>
      </c>
      <c r="AJ2074">
        <v>4350</v>
      </c>
      <c r="AK2074">
        <v>0</v>
      </c>
      <c r="AL2074">
        <v>1</v>
      </c>
      <c r="AM2074">
        <v>6.48</v>
      </c>
      <c r="AN2074">
        <v>6.44</v>
      </c>
      <c r="AO2074">
        <v>4.01</v>
      </c>
    </row>
    <row r="2075" spans="1:41" x14ac:dyDescent="0.3">
      <c r="A2075">
        <v>2</v>
      </c>
      <c r="B2075">
        <v>1.57</v>
      </c>
      <c r="C2075">
        <f t="shared" si="96"/>
        <v>1.1042777801906405</v>
      </c>
      <c r="D2075" t="s">
        <v>37</v>
      </c>
      <c r="E2075">
        <v>0</v>
      </c>
      <c r="F2075">
        <v>0</v>
      </c>
      <c r="G2075">
        <v>1</v>
      </c>
      <c r="H2075">
        <v>0</v>
      </c>
      <c r="I2075">
        <v>0</v>
      </c>
      <c r="J2075" t="s">
        <v>35</v>
      </c>
      <c r="K2075">
        <v>0</v>
      </c>
      <c r="L2075">
        <v>0</v>
      </c>
      <c r="M2075">
        <v>0</v>
      </c>
      <c r="N2075">
        <v>0</v>
      </c>
      <c r="O2075">
        <v>0</v>
      </c>
      <c r="P2075">
        <v>0</v>
      </c>
      <c r="Q2075">
        <v>1</v>
      </c>
      <c r="R2075" t="s">
        <v>39</v>
      </c>
      <c r="S2075">
        <v>0</v>
      </c>
      <c r="T2075">
        <v>0</v>
      </c>
      <c r="U2075">
        <v>0</v>
      </c>
      <c r="V2075">
        <v>0</v>
      </c>
      <c r="W2075">
        <v>0</v>
      </c>
      <c r="X2075">
        <v>0</v>
      </c>
      <c r="Y2075">
        <v>0</v>
      </c>
      <c r="Z2075">
        <v>1</v>
      </c>
      <c r="AA2075">
        <v>61.4</v>
      </c>
      <c r="AB2075">
        <v>57</v>
      </c>
      <c r="AC2075">
        <v>9516</v>
      </c>
      <c r="AD2075">
        <v>9.1607298714228484</v>
      </c>
      <c r="AE2075">
        <f t="shared" si="97"/>
        <v>9516.0000000000018</v>
      </c>
      <c r="AF2075">
        <v>9.3544713121729401</v>
      </c>
      <c r="AG2075">
        <f t="shared" si="98"/>
        <v>11550.353391781855</v>
      </c>
      <c r="AH2075">
        <v>-0.1937414407500917</v>
      </c>
      <c r="AJ2075">
        <v>9516</v>
      </c>
      <c r="AK2075">
        <v>0</v>
      </c>
      <c r="AL2075">
        <v>1</v>
      </c>
      <c r="AM2075">
        <v>7.5</v>
      </c>
      <c r="AN2075">
        <v>7.45</v>
      </c>
      <c r="AO2075">
        <v>4.59</v>
      </c>
    </row>
    <row r="2076" spans="1:41" x14ac:dyDescent="0.3">
      <c r="A2076">
        <v>2</v>
      </c>
      <c r="B2076">
        <v>1.2</v>
      </c>
      <c r="C2076">
        <f t="shared" si="96"/>
        <v>1.0409070644037852</v>
      </c>
      <c r="D2076" t="s">
        <v>46</v>
      </c>
      <c r="E2076">
        <v>0</v>
      </c>
      <c r="F2076">
        <v>0</v>
      </c>
      <c r="G2076">
        <v>0</v>
      </c>
      <c r="H2076">
        <v>1</v>
      </c>
      <c r="I2076">
        <v>0</v>
      </c>
      <c r="J2076" t="s">
        <v>47</v>
      </c>
      <c r="K2076">
        <v>0</v>
      </c>
      <c r="L2076">
        <v>0</v>
      </c>
      <c r="M2076">
        <v>0</v>
      </c>
      <c r="N2076">
        <v>1</v>
      </c>
      <c r="O2076">
        <v>0</v>
      </c>
      <c r="P2076">
        <v>0</v>
      </c>
      <c r="Q2076">
        <v>0</v>
      </c>
      <c r="R2076" t="s">
        <v>45</v>
      </c>
      <c r="S2076">
        <v>0</v>
      </c>
      <c r="T2076">
        <v>0</v>
      </c>
      <c r="U2076">
        <v>0</v>
      </c>
      <c r="V2076">
        <v>1</v>
      </c>
      <c r="W2076">
        <v>0</v>
      </c>
      <c r="X2076">
        <v>0</v>
      </c>
      <c r="Y2076">
        <v>0</v>
      </c>
      <c r="Z2076">
        <v>0</v>
      </c>
      <c r="AA2076">
        <v>59.9</v>
      </c>
      <c r="AB2076">
        <v>59</v>
      </c>
      <c r="AC2076">
        <v>5250</v>
      </c>
      <c r="AD2076">
        <v>8.5659833555856686</v>
      </c>
      <c r="AE2076">
        <f t="shared" si="97"/>
        <v>5249.9999999999955</v>
      </c>
      <c r="AF2076">
        <v>8.5941375044724797</v>
      </c>
      <c r="AG2076">
        <f t="shared" si="98"/>
        <v>5399.9096691241484</v>
      </c>
      <c r="AH2076">
        <v>-2.8154148886811114E-2</v>
      </c>
      <c r="AJ2076">
        <v>5250</v>
      </c>
      <c r="AK2076">
        <v>0</v>
      </c>
      <c r="AL2076">
        <v>1</v>
      </c>
      <c r="AM2076">
        <v>6.92</v>
      </c>
      <c r="AN2076">
        <v>6.98</v>
      </c>
      <c r="AO2076">
        <v>4.16</v>
      </c>
    </row>
    <row r="2077" spans="1:41" x14ac:dyDescent="0.3">
      <c r="A2077">
        <v>2</v>
      </c>
      <c r="B2077">
        <v>1.51</v>
      </c>
      <c r="C2077">
        <f t="shared" si="96"/>
        <v>1.0948560705584958</v>
      </c>
      <c r="D2077" t="s">
        <v>37</v>
      </c>
      <c r="E2077">
        <v>0</v>
      </c>
      <c r="F2077">
        <v>0</v>
      </c>
      <c r="G2077">
        <v>1</v>
      </c>
      <c r="H2077">
        <v>0</v>
      </c>
      <c r="I2077">
        <v>0</v>
      </c>
      <c r="J2077" t="s">
        <v>44</v>
      </c>
      <c r="K2077">
        <v>0</v>
      </c>
      <c r="L2077">
        <v>0</v>
      </c>
      <c r="M2077">
        <v>0</v>
      </c>
      <c r="N2077">
        <v>0</v>
      </c>
      <c r="O2077">
        <v>0</v>
      </c>
      <c r="P2077">
        <v>1</v>
      </c>
      <c r="Q2077">
        <v>0</v>
      </c>
      <c r="R2077" t="s">
        <v>45</v>
      </c>
      <c r="S2077">
        <v>0</v>
      </c>
      <c r="T2077">
        <v>0</v>
      </c>
      <c r="U2077">
        <v>0</v>
      </c>
      <c r="V2077">
        <v>1</v>
      </c>
      <c r="W2077">
        <v>0</v>
      </c>
      <c r="X2077">
        <v>0</v>
      </c>
      <c r="Y2077">
        <v>0</v>
      </c>
      <c r="Z2077">
        <v>0</v>
      </c>
      <c r="AA2077">
        <v>62.8</v>
      </c>
      <c r="AB2077">
        <v>54</v>
      </c>
      <c r="AC2077">
        <v>7693</v>
      </c>
      <c r="AD2077">
        <v>8.9480661034589346</v>
      </c>
      <c r="AE2077">
        <f t="shared" si="97"/>
        <v>7692.9999999999991</v>
      </c>
      <c r="AF2077">
        <v>8.8962852047157064</v>
      </c>
      <c r="AG2077">
        <f t="shared" si="98"/>
        <v>7304.7872853753561</v>
      </c>
      <c r="AH2077">
        <v>5.1780898743228221E-2</v>
      </c>
      <c r="AJ2077">
        <v>7693</v>
      </c>
      <c r="AK2077">
        <v>0</v>
      </c>
      <c r="AL2077">
        <v>1</v>
      </c>
      <c r="AM2077">
        <v>7.28</v>
      </c>
      <c r="AN2077">
        <v>7.34</v>
      </c>
      <c r="AO2077">
        <v>4.59</v>
      </c>
    </row>
    <row r="2078" spans="1:41" x14ac:dyDescent="0.3">
      <c r="A2078">
        <v>2</v>
      </c>
      <c r="B2078">
        <v>1.5</v>
      </c>
      <c r="C2078">
        <f t="shared" si="96"/>
        <v>1.0932575062388263</v>
      </c>
      <c r="D2078" t="s">
        <v>52</v>
      </c>
      <c r="E2078">
        <v>0</v>
      </c>
      <c r="F2078">
        <v>0</v>
      </c>
      <c r="G2078">
        <v>0</v>
      </c>
      <c r="H2078">
        <v>0</v>
      </c>
      <c r="I2078">
        <v>1</v>
      </c>
      <c r="J2078" t="s">
        <v>38</v>
      </c>
      <c r="K2078">
        <v>0</v>
      </c>
      <c r="L2078">
        <v>0</v>
      </c>
      <c r="M2078">
        <v>0</v>
      </c>
      <c r="N2078">
        <v>0</v>
      </c>
      <c r="O2078">
        <v>1</v>
      </c>
      <c r="P2078">
        <v>0</v>
      </c>
      <c r="Q2078">
        <v>0</v>
      </c>
      <c r="R2078" t="s">
        <v>49</v>
      </c>
      <c r="S2078">
        <v>0</v>
      </c>
      <c r="T2078">
        <v>0</v>
      </c>
      <c r="U2078">
        <v>0</v>
      </c>
      <c r="V2078">
        <v>0</v>
      </c>
      <c r="W2078">
        <v>0</v>
      </c>
      <c r="X2078">
        <v>1</v>
      </c>
      <c r="Y2078">
        <v>0</v>
      </c>
      <c r="Z2078">
        <v>0</v>
      </c>
      <c r="AA2078">
        <v>61.6</v>
      </c>
      <c r="AB2078">
        <v>55</v>
      </c>
      <c r="AC2078">
        <v>10558</v>
      </c>
      <c r="AD2078">
        <v>9.2646391453835619</v>
      </c>
      <c r="AE2078">
        <f t="shared" si="97"/>
        <v>10558.000000000004</v>
      </c>
      <c r="AF2078">
        <v>9.2545990322272349</v>
      </c>
      <c r="AG2078">
        <f t="shared" si="98"/>
        <v>10452.526852470563</v>
      </c>
      <c r="AH2078">
        <v>1.0040113156327024E-2</v>
      </c>
      <c r="AJ2078">
        <v>10558</v>
      </c>
      <c r="AK2078">
        <v>0</v>
      </c>
      <c r="AL2078">
        <v>1</v>
      </c>
      <c r="AM2078">
        <v>7.37</v>
      </c>
      <c r="AN2078">
        <v>7.43</v>
      </c>
      <c r="AO2078">
        <v>4.5599999999999996</v>
      </c>
    </row>
    <row r="2079" spans="1:41" x14ac:dyDescent="0.3">
      <c r="A2079">
        <v>2</v>
      </c>
      <c r="B2079">
        <v>1.21</v>
      </c>
      <c r="C2079">
        <f t="shared" si="96"/>
        <v>1.0428083570334503</v>
      </c>
      <c r="D2079" t="s">
        <v>46</v>
      </c>
      <c r="E2079">
        <v>0</v>
      </c>
      <c r="F2079">
        <v>0</v>
      </c>
      <c r="G2079">
        <v>0</v>
      </c>
      <c r="H2079">
        <v>1</v>
      </c>
      <c r="I2079">
        <v>0</v>
      </c>
      <c r="J2079" t="s">
        <v>38</v>
      </c>
      <c r="K2079">
        <v>0</v>
      </c>
      <c r="L2079">
        <v>0</v>
      </c>
      <c r="M2079">
        <v>0</v>
      </c>
      <c r="N2079">
        <v>0</v>
      </c>
      <c r="O2079">
        <v>1</v>
      </c>
      <c r="P2079">
        <v>0</v>
      </c>
      <c r="Q2079">
        <v>0</v>
      </c>
      <c r="R2079" t="s">
        <v>49</v>
      </c>
      <c r="S2079">
        <v>0</v>
      </c>
      <c r="T2079">
        <v>0</v>
      </c>
      <c r="U2079">
        <v>0</v>
      </c>
      <c r="V2079">
        <v>0</v>
      </c>
      <c r="W2079">
        <v>0</v>
      </c>
      <c r="X2079">
        <v>1</v>
      </c>
      <c r="Y2079">
        <v>0</v>
      </c>
      <c r="Z2079">
        <v>0</v>
      </c>
      <c r="AA2079">
        <v>59.3</v>
      </c>
      <c r="AB2079">
        <v>60</v>
      </c>
      <c r="AC2079">
        <v>6974</v>
      </c>
      <c r="AD2079">
        <v>8.8499442272355964</v>
      </c>
      <c r="AE2079">
        <f t="shared" si="97"/>
        <v>6973.9999999999991</v>
      </c>
      <c r="AF2079">
        <v>8.8414813256951863</v>
      </c>
      <c r="AG2079">
        <f t="shared" si="98"/>
        <v>6915.2287630225082</v>
      </c>
      <c r="AH2079">
        <v>8.4629015404100727E-3</v>
      </c>
      <c r="AJ2079">
        <v>6974</v>
      </c>
      <c r="AK2079">
        <v>0</v>
      </c>
      <c r="AL2079">
        <v>1</v>
      </c>
      <c r="AM2079">
        <v>6.99</v>
      </c>
      <c r="AN2079">
        <v>6.93</v>
      </c>
      <c r="AO2079">
        <v>4.13</v>
      </c>
    </row>
    <row r="2080" spans="1:41" x14ac:dyDescent="0.3">
      <c r="A2080">
        <v>2</v>
      </c>
      <c r="B2080">
        <v>1.07</v>
      </c>
      <c r="C2080">
        <f t="shared" si="96"/>
        <v>1.0149893672259187</v>
      </c>
      <c r="D2080" t="s">
        <v>37</v>
      </c>
      <c r="E2080">
        <v>0</v>
      </c>
      <c r="F2080">
        <v>0</v>
      </c>
      <c r="G2080">
        <v>1</v>
      </c>
      <c r="H2080">
        <v>0</v>
      </c>
      <c r="I2080">
        <v>0</v>
      </c>
      <c r="J2080" t="s">
        <v>48</v>
      </c>
      <c r="K2080">
        <v>0</v>
      </c>
      <c r="L2080">
        <v>0</v>
      </c>
      <c r="M2080">
        <v>1</v>
      </c>
      <c r="N2080">
        <v>0</v>
      </c>
      <c r="O2080">
        <v>0</v>
      </c>
      <c r="P2080">
        <v>0</v>
      </c>
      <c r="Q2080">
        <v>0</v>
      </c>
      <c r="R2080" t="s">
        <v>49</v>
      </c>
      <c r="S2080">
        <v>0</v>
      </c>
      <c r="T2080">
        <v>0</v>
      </c>
      <c r="U2080">
        <v>0</v>
      </c>
      <c r="V2080">
        <v>0</v>
      </c>
      <c r="W2080">
        <v>0</v>
      </c>
      <c r="X2080">
        <v>1</v>
      </c>
      <c r="Y2080">
        <v>0</v>
      </c>
      <c r="Z2080">
        <v>0</v>
      </c>
      <c r="AA2080">
        <v>61.7</v>
      </c>
      <c r="AB2080">
        <v>57</v>
      </c>
      <c r="AC2080">
        <v>8640</v>
      </c>
      <c r="AD2080">
        <v>9.0641578617981011</v>
      </c>
      <c r="AE2080">
        <f t="shared" si="97"/>
        <v>8639.9999999999982</v>
      </c>
      <c r="AF2080">
        <v>8.8452517613667059</v>
      </c>
      <c r="AG2080">
        <f t="shared" si="98"/>
        <v>6941.3514041492781</v>
      </c>
      <c r="AH2080">
        <v>0.21890610043139525</v>
      </c>
      <c r="AJ2080">
        <v>8640</v>
      </c>
      <c r="AK2080">
        <v>0</v>
      </c>
      <c r="AL2080">
        <v>1</v>
      </c>
      <c r="AM2080">
        <v>6.52</v>
      </c>
      <c r="AN2080">
        <v>6.54</v>
      </c>
      <c r="AO2080">
        <v>4.03</v>
      </c>
    </row>
    <row r="2081" spans="1:41" x14ac:dyDescent="0.3">
      <c r="A2081">
        <v>2</v>
      </c>
      <c r="B2081">
        <v>1.08</v>
      </c>
      <c r="C2081">
        <f t="shared" si="96"/>
        <v>1.0170677506059698</v>
      </c>
      <c r="D2081" t="s">
        <v>52</v>
      </c>
      <c r="E2081">
        <v>0</v>
      </c>
      <c r="F2081">
        <v>0</v>
      </c>
      <c r="G2081">
        <v>0</v>
      </c>
      <c r="H2081">
        <v>0</v>
      </c>
      <c r="I2081">
        <v>1</v>
      </c>
      <c r="J2081" t="s">
        <v>47</v>
      </c>
      <c r="K2081">
        <v>0</v>
      </c>
      <c r="L2081">
        <v>0</v>
      </c>
      <c r="M2081">
        <v>0</v>
      </c>
      <c r="N2081">
        <v>1</v>
      </c>
      <c r="O2081">
        <v>0</v>
      </c>
      <c r="P2081">
        <v>0</v>
      </c>
      <c r="Q2081">
        <v>0</v>
      </c>
      <c r="R2081" t="s">
        <v>45</v>
      </c>
      <c r="S2081">
        <v>0</v>
      </c>
      <c r="T2081">
        <v>0</v>
      </c>
      <c r="U2081">
        <v>0</v>
      </c>
      <c r="V2081">
        <v>1</v>
      </c>
      <c r="W2081">
        <v>0</v>
      </c>
      <c r="X2081">
        <v>0</v>
      </c>
      <c r="Y2081">
        <v>0</v>
      </c>
      <c r="Z2081">
        <v>0</v>
      </c>
      <c r="AA2081">
        <v>60.3</v>
      </c>
      <c r="AB2081">
        <v>58</v>
      </c>
      <c r="AC2081">
        <v>4362</v>
      </c>
      <c r="AD2081">
        <v>8.3806859467615737</v>
      </c>
      <c r="AE2081">
        <f t="shared" si="97"/>
        <v>4361.9999999999973</v>
      </c>
      <c r="AF2081">
        <v>8.3748498573723218</v>
      </c>
      <c r="AG2081">
        <f t="shared" si="98"/>
        <v>4336.6171185116509</v>
      </c>
      <c r="AH2081">
        <v>5.8360893892519528E-3</v>
      </c>
      <c r="AJ2081">
        <v>4362</v>
      </c>
      <c r="AK2081">
        <v>0</v>
      </c>
      <c r="AL2081">
        <v>1</v>
      </c>
      <c r="AM2081">
        <v>6.65</v>
      </c>
      <c r="AN2081">
        <v>6.72</v>
      </c>
      <c r="AO2081">
        <v>4.03</v>
      </c>
    </row>
    <row r="2082" spans="1:41" x14ac:dyDescent="0.3">
      <c r="A2082">
        <v>2</v>
      </c>
      <c r="B2082">
        <v>1.75</v>
      </c>
      <c r="C2082">
        <f t="shared" si="96"/>
        <v>1.1309517238802904</v>
      </c>
      <c r="D2082" t="s">
        <v>52</v>
      </c>
      <c r="E2082">
        <v>0</v>
      </c>
      <c r="F2082">
        <v>0</v>
      </c>
      <c r="G2082">
        <v>0</v>
      </c>
      <c r="H2082">
        <v>0</v>
      </c>
      <c r="I2082">
        <v>1</v>
      </c>
      <c r="J2082" t="s">
        <v>38</v>
      </c>
      <c r="K2082">
        <v>0</v>
      </c>
      <c r="L2082">
        <v>0</v>
      </c>
      <c r="M2082">
        <v>0</v>
      </c>
      <c r="N2082">
        <v>0</v>
      </c>
      <c r="O2082">
        <v>1</v>
      </c>
      <c r="P2082">
        <v>0</v>
      </c>
      <c r="Q2082">
        <v>0</v>
      </c>
      <c r="R2082" t="s">
        <v>41</v>
      </c>
      <c r="S2082">
        <v>0</v>
      </c>
      <c r="T2082">
        <v>0</v>
      </c>
      <c r="U2082">
        <v>0</v>
      </c>
      <c r="V2082">
        <v>0</v>
      </c>
      <c r="W2082">
        <v>1</v>
      </c>
      <c r="X2082">
        <v>0</v>
      </c>
      <c r="Y2082">
        <v>0</v>
      </c>
      <c r="Z2082">
        <v>0</v>
      </c>
      <c r="AA2082">
        <v>63.3</v>
      </c>
      <c r="AB2082">
        <v>56</v>
      </c>
      <c r="AC2082">
        <v>14359</v>
      </c>
      <c r="AD2082">
        <v>9.5721322022943767</v>
      </c>
      <c r="AE2082">
        <f t="shared" si="97"/>
        <v>14358.999999999996</v>
      </c>
      <c r="AF2082">
        <v>9.6835947436139254</v>
      </c>
      <c r="AG2082">
        <f t="shared" si="98"/>
        <v>16052.096508559815</v>
      </c>
      <c r="AH2082">
        <v>-0.11146254131954869</v>
      </c>
      <c r="AJ2082">
        <v>14359</v>
      </c>
      <c r="AK2082">
        <v>0</v>
      </c>
      <c r="AL2082">
        <v>1</v>
      </c>
      <c r="AM2082">
        <v>7.63</v>
      </c>
      <c r="AN2082">
        <v>7.53</v>
      </c>
      <c r="AO2082">
        <v>4.8</v>
      </c>
    </row>
    <row r="2083" spans="1:41" x14ac:dyDescent="0.3">
      <c r="A2083">
        <v>2</v>
      </c>
      <c r="B2083">
        <v>1.01</v>
      </c>
      <c r="C2083">
        <f t="shared" si="96"/>
        <v>1.0021904733436682</v>
      </c>
      <c r="D2083" t="s">
        <v>34</v>
      </c>
      <c r="E2083">
        <v>0</v>
      </c>
      <c r="F2083">
        <v>1</v>
      </c>
      <c r="G2083">
        <v>0</v>
      </c>
      <c r="H2083">
        <v>0</v>
      </c>
      <c r="I2083">
        <v>0</v>
      </c>
      <c r="J2083" t="s">
        <v>44</v>
      </c>
      <c r="K2083">
        <v>0</v>
      </c>
      <c r="L2083">
        <v>0</v>
      </c>
      <c r="M2083">
        <v>0</v>
      </c>
      <c r="N2083">
        <v>0</v>
      </c>
      <c r="O2083">
        <v>0</v>
      </c>
      <c r="P2083">
        <v>1</v>
      </c>
      <c r="Q2083">
        <v>0</v>
      </c>
      <c r="R2083" t="s">
        <v>53</v>
      </c>
      <c r="S2083">
        <v>1</v>
      </c>
      <c r="T2083">
        <v>0</v>
      </c>
      <c r="U2083">
        <v>0</v>
      </c>
      <c r="V2083">
        <v>0</v>
      </c>
      <c r="W2083">
        <v>0</v>
      </c>
      <c r="X2083">
        <v>0</v>
      </c>
      <c r="Y2083">
        <v>0</v>
      </c>
      <c r="Z2083">
        <v>0</v>
      </c>
      <c r="AA2083">
        <v>63.1</v>
      </c>
      <c r="AB2083">
        <v>57</v>
      </c>
      <c r="AC2083">
        <v>2844</v>
      </c>
      <c r="AD2083">
        <v>7.9529667909231314</v>
      </c>
      <c r="AE2083">
        <f t="shared" si="97"/>
        <v>2843.9999999999995</v>
      </c>
      <c r="AF2083">
        <v>7.5896523959432027</v>
      </c>
      <c r="AG2083">
        <f t="shared" si="98"/>
        <v>1977.6259634476664</v>
      </c>
      <c r="AH2083">
        <v>0.36331439497992868</v>
      </c>
      <c r="AJ2083">
        <v>2844</v>
      </c>
      <c r="AK2083">
        <v>0</v>
      </c>
      <c r="AL2083">
        <v>1</v>
      </c>
      <c r="AM2083">
        <v>6.35</v>
      </c>
      <c r="AN2083">
        <v>6.39</v>
      </c>
      <c r="AO2083">
        <v>4.0199999999999996</v>
      </c>
    </row>
    <row r="2084" spans="1:41" x14ac:dyDescent="0.3">
      <c r="A2084">
        <v>2</v>
      </c>
      <c r="B2084">
        <v>1.23</v>
      </c>
      <c r="C2084">
        <f t="shared" si="96"/>
        <v>1.0465744642047201</v>
      </c>
      <c r="D2084" t="s">
        <v>52</v>
      </c>
      <c r="E2084">
        <v>0</v>
      </c>
      <c r="F2084">
        <v>0</v>
      </c>
      <c r="G2084">
        <v>0</v>
      </c>
      <c r="H2084">
        <v>0</v>
      </c>
      <c r="I2084">
        <v>1</v>
      </c>
      <c r="J2084" t="s">
        <v>38</v>
      </c>
      <c r="K2084">
        <v>0</v>
      </c>
      <c r="L2084">
        <v>0</v>
      </c>
      <c r="M2084">
        <v>0</v>
      </c>
      <c r="N2084">
        <v>0</v>
      </c>
      <c r="O2084">
        <v>1</v>
      </c>
      <c r="P2084">
        <v>0</v>
      </c>
      <c r="Q2084">
        <v>0</v>
      </c>
      <c r="R2084" t="s">
        <v>43</v>
      </c>
      <c r="S2084">
        <v>0</v>
      </c>
      <c r="T2084">
        <v>0</v>
      </c>
      <c r="U2084">
        <v>0</v>
      </c>
      <c r="V2084">
        <v>0</v>
      </c>
      <c r="W2084">
        <v>0</v>
      </c>
      <c r="X2084">
        <v>0</v>
      </c>
      <c r="Y2084">
        <v>1</v>
      </c>
      <c r="Z2084">
        <v>0</v>
      </c>
      <c r="AA2084">
        <v>62.5</v>
      </c>
      <c r="AB2084">
        <v>58</v>
      </c>
      <c r="AC2084">
        <v>8405</v>
      </c>
      <c r="AD2084">
        <v>9.0365820458427155</v>
      </c>
      <c r="AE2084">
        <f t="shared" si="97"/>
        <v>8404.9999999999964</v>
      </c>
      <c r="AF2084">
        <v>9.1946859181260674</v>
      </c>
      <c r="AG2084">
        <f t="shared" si="98"/>
        <v>9844.6744022194925</v>
      </c>
      <c r="AH2084">
        <v>-0.15810387228335188</v>
      </c>
      <c r="AJ2084">
        <v>8405</v>
      </c>
      <c r="AK2084">
        <v>0</v>
      </c>
      <c r="AL2084">
        <v>1</v>
      </c>
      <c r="AM2084">
        <v>6.77</v>
      </c>
      <c r="AN2084">
        <v>6.82</v>
      </c>
      <c r="AO2084">
        <v>4.25</v>
      </c>
    </row>
    <row r="2085" spans="1:41" x14ac:dyDescent="0.3">
      <c r="A2085">
        <v>2</v>
      </c>
      <c r="B2085">
        <v>1.51</v>
      </c>
      <c r="C2085">
        <f t="shared" si="96"/>
        <v>1.0948560705584958</v>
      </c>
      <c r="D2085" t="s">
        <v>52</v>
      </c>
      <c r="E2085">
        <v>0</v>
      </c>
      <c r="F2085">
        <v>0</v>
      </c>
      <c r="G2085">
        <v>0</v>
      </c>
      <c r="H2085">
        <v>0</v>
      </c>
      <c r="I2085">
        <v>1</v>
      </c>
      <c r="J2085" t="s">
        <v>38</v>
      </c>
      <c r="K2085">
        <v>0</v>
      </c>
      <c r="L2085">
        <v>0</v>
      </c>
      <c r="M2085">
        <v>0</v>
      </c>
      <c r="N2085">
        <v>0</v>
      </c>
      <c r="O2085">
        <v>1</v>
      </c>
      <c r="P2085">
        <v>0</v>
      </c>
      <c r="Q2085">
        <v>0</v>
      </c>
      <c r="R2085" t="s">
        <v>36</v>
      </c>
      <c r="S2085">
        <v>0</v>
      </c>
      <c r="T2085">
        <v>0</v>
      </c>
      <c r="U2085">
        <v>1</v>
      </c>
      <c r="V2085">
        <v>0</v>
      </c>
      <c r="W2085">
        <v>0</v>
      </c>
      <c r="X2085">
        <v>0</v>
      </c>
      <c r="Y2085">
        <v>0</v>
      </c>
      <c r="Z2085">
        <v>0</v>
      </c>
      <c r="AA2085">
        <v>58.5</v>
      </c>
      <c r="AB2085">
        <v>59</v>
      </c>
      <c r="AC2085">
        <v>9464</v>
      </c>
      <c r="AD2085">
        <v>9.1552504056582222</v>
      </c>
      <c r="AE2085">
        <f t="shared" si="97"/>
        <v>9463.9999999999964</v>
      </c>
      <c r="AF2085">
        <v>9.1740540706848108</v>
      </c>
      <c r="AG2085">
        <f t="shared" si="98"/>
        <v>9643.6415525264165</v>
      </c>
      <c r="AH2085">
        <v>-1.880366502658859E-2</v>
      </c>
      <c r="AJ2085">
        <v>9464</v>
      </c>
      <c r="AK2085">
        <v>0</v>
      </c>
      <c r="AL2085">
        <v>1</v>
      </c>
      <c r="AM2085">
        <v>7.48</v>
      </c>
      <c r="AN2085">
        <v>7.6</v>
      </c>
      <c r="AO2085">
        <v>4.41</v>
      </c>
    </row>
    <row r="2086" spans="1:41" x14ac:dyDescent="0.3">
      <c r="A2086">
        <v>2</v>
      </c>
      <c r="B2086">
        <v>1.71</v>
      </c>
      <c r="C2086">
        <f t="shared" si="96"/>
        <v>1.1252158592910855</v>
      </c>
      <c r="D2086" t="s">
        <v>46</v>
      </c>
      <c r="E2086">
        <v>0</v>
      </c>
      <c r="F2086">
        <v>0</v>
      </c>
      <c r="G2086">
        <v>0</v>
      </c>
      <c r="H2086">
        <v>1</v>
      </c>
      <c r="I2086">
        <v>0</v>
      </c>
      <c r="J2086" t="s">
        <v>47</v>
      </c>
      <c r="K2086">
        <v>0</v>
      </c>
      <c r="L2086">
        <v>0</v>
      </c>
      <c r="M2086">
        <v>0</v>
      </c>
      <c r="N2086">
        <v>1</v>
      </c>
      <c r="O2086">
        <v>0</v>
      </c>
      <c r="P2086">
        <v>0</v>
      </c>
      <c r="Q2086">
        <v>0</v>
      </c>
      <c r="R2086" t="s">
        <v>49</v>
      </c>
      <c r="S2086">
        <v>0</v>
      </c>
      <c r="T2086">
        <v>0</v>
      </c>
      <c r="U2086">
        <v>0</v>
      </c>
      <c r="V2086">
        <v>0</v>
      </c>
      <c r="W2086">
        <v>0</v>
      </c>
      <c r="X2086">
        <v>1</v>
      </c>
      <c r="Y2086">
        <v>0</v>
      </c>
      <c r="Z2086">
        <v>0</v>
      </c>
      <c r="AA2086">
        <v>59.3</v>
      </c>
      <c r="AB2086">
        <v>60</v>
      </c>
      <c r="AC2086">
        <v>15671</v>
      </c>
      <c r="AD2086">
        <v>9.659567149523216</v>
      </c>
      <c r="AE2086">
        <f t="shared" si="97"/>
        <v>15671</v>
      </c>
      <c r="AF2086">
        <v>9.6170315379550448</v>
      </c>
      <c r="AG2086">
        <f t="shared" si="98"/>
        <v>15018.402146803726</v>
      </c>
      <c r="AH2086">
        <v>4.2535611568171205E-2</v>
      </c>
      <c r="AJ2086">
        <v>15671</v>
      </c>
      <c r="AK2086">
        <v>0</v>
      </c>
      <c r="AL2086">
        <v>1</v>
      </c>
      <c r="AM2086">
        <v>7.86</v>
      </c>
      <c r="AN2086">
        <v>7.81</v>
      </c>
      <c r="AO2086">
        <v>4.6500000000000004</v>
      </c>
    </row>
    <row r="2087" spans="1:41" x14ac:dyDescent="0.3">
      <c r="A2087">
        <v>2</v>
      </c>
      <c r="B2087">
        <v>1.01</v>
      </c>
      <c r="C2087">
        <f t="shared" si="96"/>
        <v>1.0021904733436682</v>
      </c>
      <c r="D2087" t="s">
        <v>52</v>
      </c>
      <c r="E2087">
        <v>0</v>
      </c>
      <c r="F2087">
        <v>0</v>
      </c>
      <c r="G2087">
        <v>0</v>
      </c>
      <c r="H2087">
        <v>0</v>
      </c>
      <c r="I2087">
        <v>1</v>
      </c>
      <c r="J2087" t="s">
        <v>47</v>
      </c>
      <c r="K2087">
        <v>0</v>
      </c>
      <c r="L2087">
        <v>0</v>
      </c>
      <c r="M2087">
        <v>0</v>
      </c>
      <c r="N2087">
        <v>1</v>
      </c>
      <c r="O2087">
        <v>0</v>
      </c>
      <c r="P2087">
        <v>0</v>
      </c>
      <c r="Q2087">
        <v>0</v>
      </c>
      <c r="R2087" t="s">
        <v>39</v>
      </c>
      <c r="S2087">
        <v>0</v>
      </c>
      <c r="T2087">
        <v>0</v>
      </c>
      <c r="U2087">
        <v>0</v>
      </c>
      <c r="V2087">
        <v>0</v>
      </c>
      <c r="W2087">
        <v>0</v>
      </c>
      <c r="X2087">
        <v>0</v>
      </c>
      <c r="Y2087">
        <v>0</v>
      </c>
      <c r="Z2087">
        <v>1</v>
      </c>
      <c r="AA2087">
        <v>59.4</v>
      </c>
      <c r="AB2087">
        <v>58</v>
      </c>
      <c r="AC2087">
        <v>7234</v>
      </c>
      <c r="AD2087">
        <v>8.8865474125120425</v>
      </c>
      <c r="AE2087">
        <f t="shared" si="97"/>
        <v>7233.9999999999945</v>
      </c>
      <c r="AF2087">
        <v>8.7873802351243668</v>
      </c>
      <c r="AG2087">
        <f t="shared" si="98"/>
        <v>6551.0474712892028</v>
      </c>
      <c r="AH2087">
        <v>9.9167177387675665E-2</v>
      </c>
      <c r="AJ2087">
        <v>7234</v>
      </c>
      <c r="AK2087">
        <v>0</v>
      </c>
      <c r="AL2087">
        <v>1</v>
      </c>
      <c r="AM2087">
        <v>6.51</v>
      </c>
      <c r="AN2087">
        <v>6.53</v>
      </c>
      <c r="AO2087">
        <v>3.93</v>
      </c>
    </row>
    <row r="2088" spans="1:41" x14ac:dyDescent="0.3">
      <c r="A2088">
        <v>2</v>
      </c>
      <c r="B2088">
        <v>1.06</v>
      </c>
      <c r="C2088">
        <f t="shared" si="96"/>
        <v>1.0128957753911554</v>
      </c>
      <c r="D2088" t="s">
        <v>37</v>
      </c>
      <c r="E2088">
        <v>0</v>
      </c>
      <c r="F2088">
        <v>0</v>
      </c>
      <c r="G2088">
        <v>1</v>
      </c>
      <c r="H2088">
        <v>0</v>
      </c>
      <c r="I2088">
        <v>0</v>
      </c>
      <c r="J2088" t="s">
        <v>47</v>
      </c>
      <c r="K2088">
        <v>0</v>
      </c>
      <c r="L2088">
        <v>0</v>
      </c>
      <c r="M2088">
        <v>0</v>
      </c>
      <c r="N2088">
        <v>1</v>
      </c>
      <c r="O2088">
        <v>0</v>
      </c>
      <c r="P2088">
        <v>0</v>
      </c>
      <c r="Q2088">
        <v>0</v>
      </c>
      <c r="R2088" t="s">
        <v>49</v>
      </c>
      <c r="S2088">
        <v>0</v>
      </c>
      <c r="T2088">
        <v>0</v>
      </c>
      <c r="U2088">
        <v>0</v>
      </c>
      <c r="V2088">
        <v>0</v>
      </c>
      <c r="W2088">
        <v>0</v>
      </c>
      <c r="X2088">
        <v>1</v>
      </c>
      <c r="Y2088">
        <v>0</v>
      </c>
      <c r="Z2088">
        <v>0</v>
      </c>
      <c r="AA2088">
        <v>61.6</v>
      </c>
      <c r="AB2088">
        <v>56</v>
      </c>
      <c r="AC2088">
        <v>6728</v>
      </c>
      <c r="AD2088">
        <v>8.8140332016527836</v>
      </c>
      <c r="AE2088">
        <f t="shared" si="97"/>
        <v>6727.9999999999973</v>
      </c>
      <c r="AF2088">
        <v>8.7386541651537488</v>
      </c>
      <c r="AG2088">
        <f t="shared" si="98"/>
        <v>6239.4927322710701</v>
      </c>
      <c r="AH2088">
        <v>7.5379036499034768E-2</v>
      </c>
      <c r="AJ2088">
        <v>6728</v>
      </c>
      <c r="AK2088">
        <v>0</v>
      </c>
      <c r="AL2088">
        <v>1</v>
      </c>
      <c r="AM2088">
        <v>6.53</v>
      </c>
      <c r="AN2088">
        <v>6.59</v>
      </c>
      <c r="AO2088">
        <v>4.04</v>
      </c>
    </row>
    <row r="2089" spans="1:41" x14ac:dyDescent="0.3">
      <c r="A2089">
        <v>2</v>
      </c>
      <c r="B2089">
        <v>1.03</v>
      </c>
      <c r="C2089">
        <f t="shared" si="96"/>
        <v>1.0065211513317971</v>
      </c>
      <c r="D2089" t="s">
        <v>37</v>
      </c>
      <c r="E2089">
        <v>0</v>
      </c>
      <c r="F2089">
        <v>0</v>
      </c>
      <c r="G2089">
        <v>1</v>
      </c>
      <c r="H2089">
        <v>0</v>
      </c>
      <c r="I2089">
        <v>0</v>
      </c>
      <c r="J2089" t="s">
        <v>51</v>
      </c>
      <c r="K2089">
        <v>1</v>
      </c>
      <c r="L2089">
        <v>0</v>
      </c>
      <c r="M2089">
        <v>0</v>
      </c>
      <c r="N2089">
        <v>0</v>
      </c>
      <c r="O2089">
        <v>0</v>
      </c>
      <c r="P2089">
        <v>0</v>
      </c>
      <c r="Q2089">
        <v>0</v>
      </c>
      <c r="R2089" t="s">
        <v>36</v>
      </c>
      <c r="S2089">
        <v>0</v>
      </c>
      <c r="T2089">
        <v>0</v>
      </c>
      <c r="U2089">
        <v>1</v>
      </c>
      <c r="V2089">
        <v>0</v>
      </c>
      <c r="W2089">
        <v>0</v>
      </c>
      <c r="X2089">
        <v>0</v>
      </c>
      <c r="Y2089">
        <v>0</v>
      </c>
      <c r="Z2089">
        <v>0</v>
      </c>
      <c r="AA2089">
        <v>61</v>
      </c>
      <c r="AB2089">
        <v>57</v>
      </c>
      <c r="AC2089">
        <v>5804</v>
      </c>
      <c r="AD2089">
        <v>8.6663026140040778</v>
      </c>
      <c r="AE2089">
        <f t="shared" si="97"/>
        <v>5803.9999999999955</v>
      </c>
      <c r="AF2089">
        <v>8.7026583825739152</v>
      </c>
      <c r="AG2089">
        <f t="shared" si="98"/>
        <v>6018.8914845845766</v>
      </c>
      <c r="AH2089">
        <v>-3.6355768569837466E-2</v>
      </c>
      <c r="AJ2089">
        <v>5804</v>
      </c>
      <c r="AK2089">
        <v>0</v>
      </c>
      <c r="AL2089">
        <v>1</v>
      </c>
      <c r="AM2089">
        <v>6.48</v>
      </c>
      <c r="AN2089">
        <v>6.53</v>
      </c>
      <c r="AO2089">
        <v>3.97</v>
      </c>
    </row>
    <row r="2090" spans="1:41" x14ac:dyDescent="0.3">
      <c r="A2090">
        <v>2</v>
      </c>
      <c r="B2090">
        <v>1.01</v>
      </c>
      <c r="C2090">
        <f t="shared" si="96"/>
        <v>1.0021904733436682</v>
      </c>
      <c r="D2090" t="s">
        <v>46</v>
      </c>
      <c r="E2090">
        <v>0</v>
      </c>
      <c r="F2090">
        <v>0</v>
      </c>
      <c r="G2090">
        <v>0</v>
      </c>
      <c r="H2090">
        <v>1</v>
      </c>
      <c r="I2090">
        <v>0</v>
      </c>
      <c r="J2090" t="s">
        <v>48</v>
      </c>
      <c r="K2090">
        <v>0</v>
      </c>
      <c r="L2090">
        <v>0</v>
      </c>
      <c r="M2090">
        <v>1</v>
      </c>
      <c r="N2090">
        <v>0</v>
      </c>
      <c r="O2090">
        <v>0</v>
      </c>
      <c r="P2090">
        <v>0</v>
      </c>
      <c r="Q2090">
        <v>0</v>
      </c>
      <c r="R2090" t="s">
        <v>43</v>
      </c>
      <c r="S2090">
        <v>0</v>
      </c>
      <c r="T2090">
        <v>0</v>
      </c>
      <c r="U2090">
        <v>0</v>
      </c>
      <c r="V2090">
        <v>0</v>
      </c>
      <c r="W2090">
        <v>0</v>
      </c>
      <c r="X2090">
        <v>0</v>
      </c>
      <c r="Y2090">
        <v>1</v>
      </c>
      <c r="Z2090">
        <v>0</v>
      </c>
      <c r="AA2090">
        <v>62.8</v>
      </c>
      <c r="AB2090">
        <v>58</v>
      </c>
      <c r="AC2090">
        <v>9412</v>
      </c>
      <c r="AD2090">
        <v>9.1497407498472523</v>
      </c>
      <c r="AE2090">
        <f t="shared" si="97"/>
        <v>9411.9999999999927</v>
      </c>
      <c r="AF2090">
        <v>8.9429823540663165</v>
      </c>
      <c r="AG2090">
        <f t="shared" si="98"/>
        <v>7653.9899585760268</v>
      </c>
      <c r="AH2090">
        <v>0.2067583957809358</v>
      </c>
      <c r="AJ2090">
        <v>9412</v>
      </c>
      <c r="AK2090">
        <v>0</v>
      </c>
      <c r="AL2090">
        <v>1</v>
      </c>
      <c r="AM2090">
        <v>6.39</v>
      </c>
      <c r="AN2090">
        <v>6.35</v>
      </c>
      <c r="AO2090">
        <v>4</v>
      </c>
    </row>
    <row r="2091" spans="1:41" x14ac:dyDescent="0.3">
      <c r="A2091">
        <v>2</v>
      </c>
      <c r="B2091">
        <v>1.71</v>
      </c>
      <c r="C2091">
        <f t="shared" si="96"/>
        <v>1.1252158592910855</v>
      </c>
      <c r="D2091" t="s">
        <v>46</v>
      </c>
      <c r="E2091">
        <v>0</v>
      </c>
      <c r="F2091">
        <v>0</v>
      </c>
      <c r="G2091">
        <v>0</v>
      </c>
      <c r="H2091">
        <v>1</v>
      </c>
      <c r="I2091">
        <v>0</v>
      </c>
      <c r="J2091" t="s">
        <v>38</v>
      </c>
      <c r="K2091">
        <v>0</v>
      </c>
      <c r="L2091">
        <v>0</v>
      </c>
      <c r="M2091">
        <v>0</v>
      </c>
      <c r="N2091">
        <v>0</v>
      </c>
      <c r="O2091">
        <v>1</v>
      </c>
      <c r="P2091">
        <v>0</v>
      </c>
      <c r="Q2091">
        <v>0</v>
      </c>
      <c r="R2091" t="s">
        <v>45</v>
      </c>
      <c r="S2091">
        <v>0</v>
      </c>
      <c r="T2091">
        <v>0</v>
      </c>
      <c r="U2091">
        <v>0</v>
      </c>
      <c r="V2091">
        <v>1</v>
      </c>
      <c r="W2091">
        <v>0</v>
      </c>
      <c r="X2091">
        <v>0</v>
      </c>
      <c r="Y2091">
        <v>0</v>
      </c>
      <c r="Z2091">
        <v>0</v>
      </c>
      <c r="AA2091">
        <v>62.5</v>
      </c>
      <c r="AB2091">
        <v>57</v>
      </c>
      <c r="AC2091">
        <v>10687</v>
      </c>
      <c r="AD2091">
        <v>9.2767833285248962</v>
      </c>
      <c r="AE2091">
        <f t="shared" si="97"/>
        <v>10686.999999999995</v>
      </c>
      <c r="AF2091">
        <v>9.210919447938851</v>
      </c>
      <c r="AG2091">
        <f t="shared" si="98"/>
        <v>10005.792436595217</v>
      </c>
      <c r="AH2091">
        <v>6.5863880586045198E-2</v>
      </c>
      <c r="AJ2091">
        <v>10687</v>
      </c>
      <c r="AK2091">
        <v>0</v>
      </c>
      <c r="AL2091">
        <v>1</v>
      </c>
      <c r="AM2091">
        <v>7.67</v>
      </c>
      <c r="AN2091">
        <v>7.62</v>
      </c>
      <c r="AO2091">
        <v>4.78</v>
      </c>
    </row>
    <row r="2092" spans="1:41" x14ac:dyDescent="0.3">
      <c r="A2092">
        <v>2</v>
      </c>
      <c r="B2092">
        <v>1.51</v>
      </c>
      <c r="C2092">
        <f t="shared" si="96"/>
        <v>1.0948560705584958</v>
      </c>
      <c r="D2092" t="s">
        <v>46</v>
      </c>
      <c r="E2092">
        <v>0</v>
      </c>
      <c r="F2092">
        <v>0</v>
      </c>
      <c r="G2092">
        <v>0</v>
      </c>
      <c r="H2092">
        <v>1</v>
      </c>
      <c r="I2092">
        <v>0</v>
      </c>
      <c r="J2092" t="s">
        <v>44</v>
      </c>
      <c r="K2092">
        <v>0</v>
      </c>
      <c r="L2092">
        <v>0</v>
      </c>
      <c r="M2092">
        <v>0</v>
      </c>
      <c r="N2092">
        <v>0</v>
      </c>
      <c r="O2092">
        <v>0</v>
      </c>
      <c r="P2092">
        <v>1</v>
      </c>
      <c r="Q2092">
        <v>0</v>
      </c>
      <c r="R2092" t="s">
        <v>41</v>
      </c>
      <c r="S2092">
        <v>0</v>
      </c>
      <c r="T2092">
        <v>0</v>
      </c>
      <c r="U2092">
        <v>0</v>
      </c>
      <c r="V2092">
        <v>0</v>
      </c>
      <c r="W2092">
        <v>1</v>
      </c>
      <c r="X2092">
        <v>0</v>
      </c>
      <c r="Y2092">
        <v>0</v>
      </c>
      <c r="Z2092">
        <v>0</v>
      </c>
      <c r="AA2092">
        <v>62.3</v>
      </c>
      <c r="AB2092">
        <v>60</v>
      </c>
      <c r="AC2092">
        <v>9467</v>
      </c>
      <c r="AD2092">
        <v>9.1555673461288904</v>
      </c>
      <c r="AE2092">
        <f t="shared" si="97"/>
        <v>9466.9999999999927</v>
      </c>
      <c r="AF2092">
        <v>9.2728744866814754</v>
      </c>
      <c r="AG2092">
        <f t="shared" si="98"/>
        <v>10645.307744520544</v>
      </c>
      <c r="AH2092">
        <v>-0.11730714055258495</v>
      </c>
      <c r="AJ2092">
        <v>9467</v>
      </c>
      <c r="AK2092">
        <v>0</v>
      </c>
      <c r="AL2092">
        <v>1</v>
      </c>
      <c r="AM2092">
        <v>7.28</v>
      </c>
      <c r="AN2092">
        <v>7.32</v>
      </c>
      <c r="AO2092">
        <v>4.55</v>
      </c>
    </row>
    <row r="2093" spans="1:41" x14ac:dyDescent="0.3">
      <c r="A2093">
        <v>2</v>
      </c>
      <c r="B2093">
        <v>1.28</v>
      </c>
      <c r="C2093">
        <f t="shared" si="96"/>
        <v>1.0557849631181644</v>
      </c>
      <c r="D2093" t="s">
        <v>46</v>
      </c>
      <c r="E2093">
        <v>0</v>
      </c>
      <c r="F2093">
        <v>0</v>
      </c>
      <c r="G2093">
        <v>0</v>
      </c>
      <c r="H2093">
        <v>1</v>
      </c>
      <c r="I2093">
        <v>0</v>
      </c>
      <c r="J2093" t="s">
        <v>38</v>
      </c>
      <c r="K2093">
        <v>0</v>
      </c>
      <c r="L2093">
        <v>0</v>
      </c>
      <c r="M2093">
        <v>0</v>
      </c>
      <c r="N2093">
        <v>0</v>
      </c>
      <c r="O2093">
        <v>1</v>
      </c>
      <c r="P2093">
        <v>0</v>
      </c>
      <c r="Q2093">
        <v>0</v>
      </c>
      <c r="R2093" t="s">
        <v>49</v>
      </c>
      <c r="S2093">
        <v>0</v>
      </c>
      <c r="T2093">
        <v>0</v>
      </c>
      <c r="U2093">
        <v>0</v>
      </c>
      <c r="V2093">
        <v>0</v>
      </c>
      <c r="W2093">
        <v>0</v>
      </c>
      <c r="X2093">
        <v>1</v>
      </c>
      <c r="Y2093">
        <v>0</v>
      </c>
      <c r="Z2093">
        <v>0</v>
      </c>
      <c r="AA2093">
        <v>61.2</v>
      </c>
      <c r="AB2093">
        <v>60</v>
      </c>
      <c r="AC2093">
        <v>7098</v>
      </c>
      <c r="AD2093">
        <v>8.8675683332064423</v>
      </c>
      <c r="AE2093">
        <f t="shared" si="97"/>
        <v>7098.0000000000036</v>
      </c>
      <c r="AF2093">
        <v>8.9825448863579673</v>
      </c>
      <c r="AG2093">
        <f t="shared" si="98"/>
        <v>7962.8709534681211</v>
      </c>
      <c r="AH2093">
        <v>-0.114976553151525</v>
      </c>
      <c r="AJ2093">
        <v>7098</v>
      </c>
      <c r="AK2093">
        <v>0</v>
      </c>
      <c r="AL2093">
        <v>1</v>
      </c>
      <c r="AM2093">
        <v>6.99</v>
      </c>
      <c r="AN2093">
        <v>6.94</v>
      </c>
      <c r="AO2093">
        <v>4.26</v>
      </c>
    </row>
    <row r="2094" spans="1:41" x14ac:dyDescent="0.3">
      <c r="A2094">
        <v>2</v>
      </c>
      <c r="B2094">
        <v>1.0900000000000001</v>
      </c>
      <c r="C2094">
        <f t="shared" si="96"/>
        <v>1.0191311753072512</v>
      </c>
      <c r="D2094" t="s">
        <v>46</v>
      </c>
      <c r="E2094">
        <v>0</v>
      </c>
      <c r="F2094">
        <v>0</v>
      </c>
      <c r="G2094">
        <v>0</v>
      </c>
      <c r="H2094">
        <v>1</v>
      </c>
      <c r="I2094">
        <v>0</v>
      </c>
      <c r="J2094" t="s">
        <v>38</v>
      </c>
      <c r="K2094">
        <v>0</v>
      </c>
      <c r="L2094">
        <v>0</v>
      </c>
      <c r="M2094">
        <v>0</v>
      </c>
      <c r="N2094">
        <v>0</v>
      </c>
      <c r="O2094">
        <v>1</v>
      </c>
      <c r="P2094">
        <v>0</v>
      </c>
      <c r="Q2094">
        <v>0</v>
      </c>
      <c r="R2094" t="s">
        <v>45</v>
      </c>
      <c r="S2094">
        <v>0</v>
      </c>
      <c r="T2094">
        <v>0</v>
      </c>
      <c r="U2094">
        <v>0</v>
      </c>
      <c r="V2094">
        <v>1</v>
      </c>
      <c r="W2094">
        <v>0</v>
      </c>
      <c r="X2094">
        <v>0</v>
      </c>
      <c r="Y2094">
        <v>0</v>
      </c>
      <c r="Z2094">
        <v>0</v>
      </c>
      <c r="AA2094">
        <v>59.6</v>
      </c>
      <c r="AB2094">
        <v>61</v>
      </c>
      <c r="AC2094">
        <v>4761</v>
      </c>
      <c r="AD2094">
        <v>8.4682130091945194</v>
      </c>
      <c r="AE2094">
        <f t="shared" si="97"/>
        <v>4761.0000000000027</v>
      </c>
      <c r="AF2094">
        <v>8.3434588419596256</v>
      </c>
      <c r="AG2094">
        <f t="shared" si="98"/>
        <v>4202.6007631924613</v>
      </c>
      <c r="AH2094">
        <v>0.12475416723489374</v>
      </c>
      <c r="AJ2094">
        <v>4761</v>
      </c>
      <c r="AK2094">
        <v>0</v>
      </c>
      <c r="AL2094">
        <v>1</v>
      </c>
      <c r="AM2094">
        <v>6.69</v>
      </c>
      <c r="AN2094">
        <v>6.63</v>
      </c>
      <c r="AO2094">
        <v>3.97</v>
      </c>
    </row>
    <row r="2095" spans="1:41" x14ac:dyDescent="0.3">
      <c r="A2095">
        <v>2</v>
      </c>
      <c r="B2095">
        <v>1.02</v>
      </c>
      <c r="C2095">
        <f t="shared" si="96"/>
        <v>1.0043640927805335</v>
      </c>
      <c r="D2095" t="s">
        <v>37</v>
      </c>
      <c r="E2095">
        <v>0</v>
      </c>
      <c r="F2095">
        <v>0</v>
      </c>
      <c r="G2095">
        <v>1</v>
      </c>
      <c r="H2095">
        <v>0</v>
      </c>
      <c r="I2095">
        <v>0</v>
      </c>
      <c r="J2095" t="s">
        <v>44</v>
      </c>
      <c r="K2095">
        <v>0</v>
      </c>
      <c r="L2095">
        <v>0</v>
      </c>
      <c r="M2095">
        <v>0</v>
      </c>
      <c r="N2095">
        <v>0</v>
      </c>
      <c r="O2095">
        <v>0</v>
      </c>
      <c r="P2095">
        <v>1</v>
      </c>
      <c r="Q2095">
        <v>0</v>
      </c>
      <c r="R2095" t="s">
        <v>36</v>
      </c>
      <c r="S2095">
        <v>0</v>
      </c>
      <c r="T2095">
        <v>0</v>
      </c>
      <c r="U2095">
        <v>1</v>
      </c>
      <c r="V2095">
        <v>0</v>
      </c>
      <c r="W2095">
        <v>0</v>
      </c>
      <c r="X2095">
        <v>0</v>
      </c>
      <c r="Y2095">
        <v>0</v>
      </c>
      <c r="Z2095">
        <v>0</v>
      </c>
      <c r="AA2095">
        <v>61.3</v>
      </c>
      <c r="AB2095">
        <v>56</v>
      </c>
      <c r="AC2095">
        <v>4455</v>
      </c>
      <c r="AD2095">
        <v>8.4017823399049103</v>
      </c>
      <c r="AE2095">
        <f t="shared" si="97"/>
        <v>4455.0000000000027</v>
      </c>
      <c r="AF2095">
        <v>8.2627345207118115</v>
      </c>
      <c r="AG2095">
        <f t="shared" si="98"/>
        <v>3876.6804826165071</v>
      </c>
      <c r="AH2095">
        <v>0.13904781919309883</v>
      </c>
      <c r="AJ2095">
        <v>4455</v>
      </c>
      <c r="AK2095">
        <v>0</v>
      </c>
      <c r="AL2095">
        <v>1</v>
      </c>
      <c r="AM2095">
        <v>6.52</v>
      </c>
      <c r="AN2095">
        <v>6.47</v>
      </c>
      <c r="AO2095">
        <v>3.98</v>
      </c>
    </row>
    <row r="2096" spans="1:41" x14ac:dyDescent="0.3">
      <c r="A2096">
        <v>2</v>
      </c>
      <c r="B2096">
        <v>1.21</v>
      </c>
      <c r="C2096">
        <f t="shared" si="96"/>
        <v>1.0428083570334503</v>
      </c>
      <c r="D2096" t="s">
        <v>46</v>
      </c>
      <c r="E2096">
        <v>0</v>
      </c>
      <c r="F2096">
        <v>0</v>
      </c>
      <c r="G2096">
        <v>0</v>
      </c>
      <c r="H2096">
        <v>1</v>
      </c>
      <c r="I2096">
        <v>0</v>
      </c>
      <c r="J2096" t="s">
        <v>38</v>
      </c>
      <c r="K2096">
        <v>0</v>
      </c>
      <c r="L2096">
        <v>0</v>
      </c>
      <c r="M2096">
        <v>0</v>
      </c>
      <c r="N2096">
        <v>0</v>
      </c>
      <c r="O2096">
        <v>1</v>
      </c>
      <c r="P2096">
        <v>0</v>
      </c>
      <c r="Q2096">
        <v>0</v>
      </c>
      <c r="R2096" t="s">
        <v>45</v>
      </c>
      <c r="S2096">
        <v>0</v>
      </c>
      <c r="T2096">
        <v>0</v>
      </c>
      <c r="U2096">
        <v>0</v>
      </c>
      <c r="V2096">
        <v>1</v>
      </c>
      <c r="W2096">
        <v>0</v>
      </c>
      <c r="X2096">
        <v>0</v>
      </c>
      <c r="Y2096">
        <v>0</v>
      </c>
      <c r="Z2096">
        <v>0</v>
      </c>
      <c r="AA2096">
        <v>62.7</v>
      </c>
      <c r="AB2096">
        <v>59</v>
      </c>
      <c r="AC2096">
        <v>5324</v>
      </c>
      <c r="AD2096">
        <v>8.5799801795150028</v>
      </c>
      <c r="AE2096">
        <f t="shared" si="97"/>
        <v>5324.0000000000027</v>
      </c>
      <c r="AF2096">
        <v>8.5624898666892282</v>
      </c>
      <c r="AG2096">
        <f t="shared" si="98"/>
        <v>5231.6911827393596</v>
      </c>
      <c r="AH2096">
        <v>1.7490312825774623E-2</v>
      </c>
      <c r="AJ2096">
        <v>5324</v>
      </c>
      <c r="AK2096">
        <v>0</v>
      </c>
      <c r="AL2096">
        <v>1</v>
      </c>
      <c r="AM2096">
        <v>6.75</v>
      </c>
      <c r="AN2096">
        <v>6.78</v>
      </c>
      <c r="AO2096">
        <v>4.24</v>
      </c>
    </row>
    <row r="2097" spans="1:41" x14ac:dyDescent="0.3">
      <c r="A2097">
        <v>2</v>
      </c>
      <c r="B2097">
        <v>1.1299999999999999</v>
      </c>
      <c r="C2097">
        <f t="shared" si="96"/>
        <v>1.027240065158562</v>
      </c>
      <c r="D2097" t="s">
        <v>46</v>
      </c>
      <c r="E2097">
        <v>0</v>
      </c>
      <c r="F2097">
        <v>0</v>
      </c>
      <c r="G2097">
        <v>0</v>
      </c>
      <c r="H2097">
        <v>1</v>
      </c>
      <c r="I2097">
        <v>0</v>
      </c>
      <c r="J2097" t="s">
        <v>51</v>
      </c>
      <c r="K2097">
        <v>1</v>
      </c>
      <c r="L2097">
        <v>0</v>
      </c>
      <c r="M2097">
        <v>0</v>
      </c>
      <c r="N2097">
        <v>0</v>
      </c>
      <c r="O2097">
        <v>0</v>
      </c>
      <c r="P2097">
        <v>0</v>
      </c>
      <c r="Q2097">
        <v>0</v>
      </c>
      <c r="R2097" t="s">
        <v>45</v>
      </c>
      <c r="S2097">
        <v>0</v>
      </c>
      <c r="T2097">
        <v>0</v>
      </c>
      <c r="U2097">
        <v>0</v>
      </c>
      <c r="V2097">
        <v>1</v>
      </c>
      <c r="W2097">
        <v>0</v>
      </c>
      <c r="X2097">
        <v>0</v>
      </c>
      <c r="Y2097">
        <v>0</v>
      </c>
      <c r="Z2097">
        <v>0</v>
      </c>
      <c r="AA2097">
        <v>62</v>
      </c>
      <c r="AB2097">
        <v>58</v>
      </c>
      <c r="AC2097">
        <v>5376</v>
      </c>
      <c r="AD2097">
        <v>8.5896998822029857</v>
      </c>
      <c r="AE2097">
        <f t="shared" si="97"/>
        <v>5376.0000000000018</v>
      </c>
      <c r="AF2097">
        <v>8.6367363149542093</v>
      </c>
      <c r="AG2097">
        <f t="shared" si="98"/>
        <v>5634.9092123180408</v>
      </c>
      <c r="AH2097">
        <v>-4.70364327512236E-2</v>
      </c>
      <c r="AJ2097">
        <v>5376</v>
      </c>
      <c r="AK2097">
        <v>0</v>
      </c>
      <c r="AL2097">
        <v>1</v>
      </c>
      <c r="AM2097">
        <v>6.68</v>
      </c>
      <c r="AN2097">
        <v>6.64</v>
      </c>
      <c r="AO2097">
        <v>4.13</v>
      </c>
    </row>
    <row r="2098" spans="1:41" x14ac:dyDescent="0.3">
      <c r="A2098">
        <v>2</v>
      </c>
      <c r="B2098">
        <v>1.06</v>
      </c>
      <c r="C2098">
        <f t="shared" si="96"/>
        <v>1.0128957753911554</v>
      </c>
      <c r="D2098" t="s">
        <v>52</v>
      </c>
      <c r="E2098">
        <v>0</v>
      </c>
      <c r="F2098">
        <v>0</v>
      </c>
      <c r="G2098">
        <v>0</v>
      </c>
      <c r="H2098">
        <v>0</v>
      </c>
      <c r="I2098">
        <v>1</v>
      </c>
      <c r="J2098" t="s">
        <v>48</v>
      </c>
      <c r="K2098">
        <v>0</v>
      </c>
      <c r="L2098">
        <v>0</v>
      </c>
      <c r="M2098">
        <v>1</v>
      </c>
      <c r="N2098">
        <v>0</v>
      </c>
      <c r="O2098">
        <v>0</v>
      </c>
      <c r="P2098">
        <v>0</v>
      </c>
      <c r="Q2098">
        <v>0</v>
      </c>
      <c r="R2098" t="s">
        <v>49</v>
      </c>
      <c r="S2098">
        <v>0</v>
      </c>
      <c r="T2098">
        <v>0</v>
      </c>
      <c r="U2098">
        <v>0</v>
      </c>
      <c r="V2098">
        <v>0</v>
      </c>
      <c r="W2098">
        <v>0</v>
      </c>
      <c r="X2098">
        <v>1</v>
      </c>
      <c r="Y2098">
        <v>0</v>
      </c>
      <c r="Z2098">
        <v>0</v>
      </c>
      <c r="AA2098">
        <v>62.2</v>
      </c>
      <c r="AB2098">
        <v>57</v>
      </c>
      <c r="AC2098">
        <v>6823</v>
      </c>
      <c r="AD2098">
        <v>8.828054536815424</v>
      </c>
      <c r="AE2098">
        <f t="shared" si="97"/>
        <v>6823.0000000000018</v>
      </c>
      <c r="AF2098">
        <v>8.7250854516434035</v>
      </c>
      <c r="AG2098">
        <f t="shared" si="98"/>
        <v>6155.4026303364399</v>
      </c>
      <c r="AH2098">
        <v>0.10296908517202041</v>
      </c>
      <c r="AJ2098">
        <v>6823</v>
      </c>
      <c r="AK2098">
        <v>0</v>
      </c>
      <c r="AL2098">
        <v>1</v>
      </c>
      <c r="AM2098">
        <v>6.53</v>
      </c>
      <c r="AN2098">
        <v>6.58</v>
      </c>
      <c r="AO2098">
        <v>4.08</v>
      </c>
    </row>
    <row r="2099" spans="1:41" x14ac:dyDescent="0.3">
      <c r="A2099">
        <v>2</v>
      </c>
      <c r="B2099">
        <v>1.02</v>
      </c>
      <c r="C2099">
        <f t="shared" si="96"/>
        <v>1.0043640927805335</v>
      </c>
      <c r="D2099" t="s">
        <v>46</v>
      </c>
      <c r="E2099">
        <v>0</v>
      </c>
      <c r="F2099">
        <v>0</v>
      </c>
      <c r="G2099">
        <v>0</v>
      </c>
      <c r="H2099">
        <v>1</v>
      </c>
      <c r="I2099">
        <v>0</v>
      </c>
      <c r="J2099" t="s">
        <v>38</v>
      </c>
      <c r="K2099">
        <v>0</v>
      </c>
      <c r="L2099">
        <v>0</v>
      </c>
      <c r="M2099">
        <v>0</v>
      </c>
      <c r="N2099">
        <v>0</v>
      </c>
      <c r="O2099">
        <v>1</v>
      </c>
      <c r="P2099">
        <v>0</v>
      </c>
      <c r="Q2099">
        <v>0</v>
      </c>
      <c r="R2099" t="s">
        <v>53</v>
      </c>
      <c r="S2099">
        <v>1</v>
      </c>
      <c r="T2099">
        <v>0</v>
      </c>
      <c r="U2099">
        <v>0</v>
      </c>
      <c r="V2099">
        <v>0</v>
      </c>
      <c r="W2099">
        <v>0</v>
      </c>
      <c r="X2099">
        <v>0</v>
      </c>
      <c r="Y2099">
        <v>0</v>
      </c>
      <c r="Z2099">
        <v>0</v>
      </c>
      <c r="AA2099">
        <v>62.5</v>
      </c>
      <c r="AB2099">
        <v>60</v>
      </c>
      <c r="AC2099">
        <v>3199</v>
      </c>
      <c r="AD2099">
        <v>8.0705935399495186</v>
      </c>
      <c r="AE2099">
        <f t="shared" si="97"/>
        <v>3199.0000000000018</v>
      </c>
      <c r="AF2099">
        <v>7.8060563493400625</v>
      </c>
      <c r="AG2099">
        <f t="shared" si="98"/>
        <v>2455.4279661667065</v>
      </c>
      <c r="AH2099">
        <v>0.26453719060945602</v>
      </c>
      <c r="AJ2099">
        <v>3199</v>
      </c>
      <c r="AK2099">
        <v>0</v>
      </c>
      <c r="AL2099">
        <v>1</v>
      </c>
      <c r="AM2099">
        <v>6.41</v>
      </c>
      <c r="AN2099">
        <v>6.39</v>
      </c>
      <c r="AO2099">
        <v>4</v>
      </c>
    </row>
    <row r="2100" spans="1:41" x14ac:dyDescent="0.3">
      <c r="A2100">
        <v>2</v>
      </c>
      <c r="B2100">
        <v>1.23</v>
      </c>
      <c r="C2100">
        <f t="shared" si="96"/>
        <v>1.0465744642047201</v>
      </c>
      <c r="D2100" t="s">
        <v>46</v>
      </c>
      <c r="E2100">
        <v>0</v>
      </c>
      <c r="F2100">
        <v>0</v>
      </c>
      <c r="G2100">
        <v>0</v>
      </c>
      <c r="H2100">
        <v>1</v>
      </c>
      <c r="I2100">
        <v>0</v>
      </c>
      <c r="J2100" t="s">
        <v>47</v>
      </c>
      <c r="K2100">
        <v>0</v>
      </c>
      <c r="L2100">
        <v>0</v>
      </c>
      <c r="M2100">
        <v>0</v>
      </c>
      <c r="N2100">
        <v>1</v>
      </c>
      <c r="O2100">
        <v>0</v>
      </c>
      <c r="P2100">
        <v>0</v>
      </c>
      <c r="Q2100">
        <v>0</v>
      </c>
      <c r="R2100" t="s">
        <v>41</v>
      </c>
      <c r="S2100">
        <v>0</v>
      </c>
      <c r="T2100">
        <v>0</v>
      </c>
      <c r="U2100">
        <v>0</v>
      </c>
      <c r="V2100">
        <v>0</v>
      </c>
      <c r="W2100">
        <v>1</v>
      </c>
      <c r="X2100">
        <v>0</v>
      </c>
      <c r="Y2100">
        <v>0</v>
      </c>
      <c r="Z2100">
        <v>0</v>
      </c>
      <c r="AA2100">
        <v>62.8</v>
      </c>
      <c r="AB2100">
        <v>56</v>
      </c>
      <c r="AC2100">
        <v>8381</v>
      </c>
      <c r="AD2100">
        <v>9.0337225180989069</v>
      </c>
      <c r="AE2100">
        <f t="shared" si="97"/>
        <v>8381.0000000000055</v>
      </c>
      <c r="AF2100">
        <v>9.0322243773499729</v>
      </c>
      <c r="AG2100">
        <f t="shared" si="98"/>
        <v>8368.4534829540553</v>
      </c>
      <c r="AH2100">
        <v>1.4981407489340626E-3</v>
      </c>
      <c r="AJ2100">
        <v>8381</v>
      </c>
      <c r="AK2100">
        <v>0</v>
      </c>
      <c r="AL2100">
        <v>1</v>
      </c>
      <c r="AM2100">
        <v>6.86</v>
      </c>
      <c r="AN2100">
        <v>6.81</v>
      </c>
      <c r="AO2100">
        <v>4.29</v>
      </c>
    </row>
    <row r="2101" spans="1:41" x14ac:dyDescent="0.3">
      <c r="A2101">
        <v>2</v>
      </c>
      <c r="B2101">
        <v>1.02</v>
      </c>
      <c r="C2101">
        <f t="shared" si="96"/>
        <v>1.0043640927805335</v>
      </c>
      <c r="D2101" t="s">
        <v>52</v>
      </c>
      <c r="E2101">
        <v>0</v>
      </c>
      <c r="F2101">
        <v>0</v>
      </c>
      <c r="G2101">
        <v>0</v>
      </c>
      <c r="H2101">
        <v>0</v>
      </c>
      <c r="I2101">
        <v>1</v>
      </c>
      <c r="J2101" t="s">
        <v>40</v>
      </c>
      <c r="K2101">
        <v>0</v>
      </c>
      <c r="L2101">
        <v>1</v>
      </c>
      <c r="M2101">
        <v>0</v>
      </c>
      <c r="N2101">
        <v>0</v>
      </c>
      <c r="O2101">
        <v>0</v>
      </c>
      <c r="P2101">
        <v>0</v>
      </c>
      <c r="Q2101">
        <v>0</v>
      </c>
      <c r="R2101" t="s">
        <v>45</v>
      </c>
      <c r="S2101">
        <v>0</v>
      </c>
      <c r="T2101">
        <v>0</v>
      </c>
      <c r="U2101">
        <v>0</v>
      </c>
      <c r="V2101">
        <v>1</v>
      </c>
      <c r="W2101">
        <v>0</v>
      </c>
      <c r="X2101">
        <v>0</v>
      </c>
      <c r="Y2101">
        <v>0</v>
      </c>
      <c r="Z2101">
        <v>0</v>
      </c>
      <c r="AA2101">
        <v>63</v>
      </c>
      <c r="AB2101">
        <v>57</v>
      </c>
      <c r="AC2101">
        <v>4398</v>
      </c>
      <c r="AD2101">
        <v>8.3889051711147058</v>
      </c>
      <c r="AE2101">
        <f t="shared" si="97"/>
        <v>4397.9999999999973</v>
      </c>
      <c r="AF2101">
        <v>8.3897344978078632</v>
      </c>
      <c r="AG2101">
        <f t="shared" si="98"/>
        <v>4401.6488916489889</v>
      </c>
      <c r="AH2101">
        <v>-8.2932669315738394E-4</v>
      </c>
      <c r="AJ2101">
        <v>4398</v>
      </c>
      <c r="AK2101">
        <v>0</v>
      </c>
      <c r="AL2101">
        <v>1</v>
      </c>
      <c r="AM2101">
        <v>6.39</v>
      </c>
      <c r="AN2101">
        <v>6.44</v>
      </c>
      <c r="AO2101">
        <v>4.04</v>
      </c>
    </row>
    <row r="2102" spans="1:41" x14ac:dyDescent="0.3">
      <c r="A2102">
        <v>2</v>
      </c>
      <c r="B2102">
        <v>1.5</v>
      </c>
      <c r="C2102">
        <f t="shared" si="96"/>
        <v>1.0932575062388263</v>
      </c>
      <c r="D2102" t="s">
        <v>52</v>
      </c>
      <c r="E2102">
        <v>0</v>
      </c>
      <c r="F2102">
        <v>0</v>
      </c>
      <c r="G2102">
        <v>0</v>
      </c>
      <c r="H2102">
        <v>0</v>
      </c>
      <c r="I2102">
        <v>1</v>
      </c>
      <c r="J2102" t="s">
        <v>51</v>
      </c>
      <c r="K2102">
        <v>1</v>
      </c>
      <c r="L2102">
        <v>0</v>
      </c>
      <c r="M2102">
        <v>0</v>
      </c>
      <c r="N2102">
        <v>0</v>
      </c>
      <c r="O2102">
        <v>0</v>
      </c>
      <c r="P2102">
        <v>0</v>
      </c>
      <c r="Q2102">
        <v>0</v>
      </c>
      <c r="R2102" t="s">
        <v>49</v>
      </c>
      <c r="S2102">
        <v>0</v>
      </c>
      <c r="T2102">
        <v>0</v>
      </c>
      <c r="U2102">
        <v>0</v>
      </c>
      <c r="V2102">
        <v>0</v>
      </c>
      <c r="W2102">
        <v>0</v>
      </c>
      <c r="X2102">
        <v>1</v>
      </c>
      <c r="Y2102">
        <v>0</v>
      </c>
      <c r="Z2102">
        <v>0</v>
      </c>
      <c r="AA2102">
        <v>63.6</v>
      </c>
      <c r="AB2102">
        <v>55</v>
      </c>
      <c r="AC2102">
        <v>14368</v>
      </c>
      <c r="AD2102">
        <v>9.5727587905419806</v>
      </c>
      <c r="AE2102">
        <f t="shared" si="97"/>
        <v>14367.999999999996</v>
      </c>
      <c r="AF2102">
        <v>9.570371106179504</v>
      </c>
      <c r="AG2102">
        <f t="shared" si="98"/>
        <v>14333.734674749559</v>
      </c>
      <c r="AH2102">
        <v>2.3876843624766053E-3</v>
      </c>
      <c r="AJ2102">
        <v>14368</v>
      </c>
      <c r="AK2102">
        <v>0</v>
      </c>
      <c r="AL2102">
        <v>1</v>
      </c>
      <c r="AM2102">
        <v>7.17</v>
      </c>
      <c r="AN2102">
        <v>7.24</v>
      </c>
      <c r="AO2102">
        <v>4.58</v>
      </c>
    </row>
    <row r="2103" spans="1:41" x14ac:dyDescent="0.3">
      <c r="A2103">
        <v>2</v>
      </c>
      <c r="B2103">
        <v>1.04</v>
      </c>
      <c r="C2103">
        <f t="shared" si="96"/>
        <v>1.0086619341391987</v>
      </c>
      <c r="D2103" t="s">
        <v>52</v>
      </c>
      <c r="E2103">
        <v>0</v>
      </c>
      <c r="F2103">
        <v>0</v>
      </c>
      <c r="G2103">
        <v>0</v>
      </c>
      <c r="H2103">
        <v>0</v>
      </c>
      <c r="I2103">
        <v>1</v>
      </c>
      <c r="J2103" t="s">
        <v>38</v>
      </c>
      <c r="K2103">
        <v>0</v>
      </c>
      <c r="L2103">
        <v>0</v>
      </c>
      <c r="M2103">
        <v>0</v>
      </c>
      <c r="N2103">
        <v>0</v>
      </c>
      <c r="O2103">
        <v>1</v>
      </c>
      <c r="P2103">
        <v>0</v>
      </c>
      <c r="Q2103">
        <v>0</v>
      </c>
      <c r="R2103" t="s">
        <v>39</v>
      </c>
      <c r="S2103">
        <v>0</v>
      </c>
      <c r="T2103">
        <v>0</v>
      </c>
      <c r="U2103">
        <v>0</v>
      </c>
      <c r="V2103">
        <v>0</v>
      </c>
      <c r="W2103">
        <v>0</v>
      </c>
      <c r="X2103">
        <v>0</v>
      </c>
      <c r="Y2103">
        <v>0</v>
      </c>
      <c r="Z2103">
        <v>1</v>
      </c>
      <c r="AA2103">
        <v>59.1</v>
      </c>
      <c r="AB2103">
        <v>60</v>
      </c>
      <c r="AC2103">
        <v>6166</v>
      </c>
      <c r="AD2103">
        <v>8.7268056084460959</v>
      </c>
      <c r="AE2103">
        <f t="shared" si="97"/>
        <v>6166.0000000000009</v>
      </c>
      <c r="AF2103">
        <v>8.7703462504321035</v>
      </c>
      <c r="AG2103">
        <f t="shared" si="98"/>
        <v>6440.4020703398182</v>
      </c>
      <c r="AH2103">
        <v>-4.35406419860076E-2</v>
      </c>
      <c r="AJ2103">
        <v>6166</v>
      </c>
      <c r="AK2103">
        <v>0</v>
      </c>
      <c r="AL2103">
        <v>1</v>
      </c>
      <c r="AM2103">
        <v>6.6</v>
      </c>
      <c r="AN2103">
        <v>6.66</v>
      </c>
      <c r="AO2103">
        <v>3.92</v>
      </c>
    </row>
    <row r="2104" spans="1:41" x14ac:dyDescent="0.3">
      <c r="A2104">
        <v>2</v>
      </c>
      <c r="B2104">
        <v>1.01</v>
      </c>
      <c r="C2104">
        <f t="shared" si="96"/>
        <v>1.0021904733436682</v>
      </c>
      <c r="D2104" t="s">
        <v>46</v>
      </c>
      <c r="E2104">
        <v>0</v>
      </c>
      <c r="F2104">
        <v>0</v>
      </c>
      <c r="G2104">
        <v>0</v>
      </c>
      <c r="H2104">
        <v>1</v>
      </c>
      <c r="I2104">
        <v>0</v>
      </c>
      <c r="J2104" t="s">
        <v>44</v>
      </c>
      <c r="K2104">
        <v>0</v>
      </c>
      <c r="L2104">
        <v>0</v>
      </c>
      <c r="M2104">
        <v>0</v>
      </c>
      <c r="N2104">
        <v>0</v>
      </c>
      <c r="O2104">
        <v>0</v>
      </c>
      <c r="P2104">
        <v>1</v>
      </c>
      <c r="Q2104">
        <v>0</v>
      </c>
      <c r="R2104" t="s">
        <v>36</v>
      </c>
      <c r="S2104">
        <v>0</v>
      </c>
      <c r="T2104">
        <v>0</v>
      </c>
      <c r="U2104">
        <v>1</v>
      </c>
      <c r="V2104">
        <v>0</v>
      </c>
      <c r="W2104">
        <v>0</v>
      </c>
      <c r="X2104">
        <v>0</v>
      </c>
      <c r="Y2104">
        <v>0</v>
      </c>
      <c r="Z2104">
        <v>0</v>
      </c>
      <c r="AA2104">
        <v>61.8</v>
      </c>
      <c r="AB2104">
        <v>58</v>
      </c>
      <c r="AC2104">
        <v>4185</v>
      </c>
      <c r="AD2104">
        <v>8.3392619829235759</v>
      </c>
      <c r="AE2104">
        <f t="shared" si="97"/>
        <v>4185.0000000000009</v>
      </c>
      <c r="AF2104">
        <v>8.2270662533484735</v>
      </c>
      <c r="AG2104">
        <f t="shared" si="98"/>
        <v>3740.8429523767559</v>
      </c>
      <c r="AH2104">
        <v>0.11219572957510238</v>
      </c>
      <c r="AJ2104">
        <v>4185</v>
      </c>
      <c r="AK2104">
        <v>0</v>
      </c>
      <c r="AL2104">
        <v>1</v>
      </c>
      <c r="AM2104">
        <v>6.45</v>
      </c>
      <c r="AN2104">
        <v>6.37</v>
      </c>
      <c r="AO2104">
        <v>3.96</v>
      </c>
    </row>
    <row r="2105" spans="1:41" x14ac:dyDescent="0.3">
      <c r="A2105">
        <v>2</v>
      </c>
      <c r="B2105">
        <v>1.1200000000000001</v>
      </c>
      <c r="C2105">
        <f t="shared" si="96"/>
        <v>1.0252341011706301</v>
      </c>
      <c r="D2105" t="s">
        <v>37</v>
      </c>
      <c r="E2105">
        <v>0</v>
      </c>
      <c r="F2105">
        <v>0</v>
      </c>
      <c r="G2105">
        <v>1</v>
      </c>
      <c r="H2105">
        <v>0</v>
      </c>
      <c r="I2105">
        <v>0</v>
      </c>
      <c r="J2105" t="s">
        <v>48</v>
      </c>
      <c r="K2105">
        <v>0</v>
      </c>
      <c r="L2105">
        <v>0</v>
      </c>
      <c r="M2105">
        <v>1</v>
      </c>
      <c r="N2105">
        <v>0</v>
      </c>
      <c r="O2105">
        <v>0</v>
      </c>
      <c r="P2105">
        <v>0</v>
      </c>
      <c r="Q2105">
        <v>0</v>
      </c>
      <c r="R2105" t="s">
        <v>39</v>
      </c>
      <c r="S2105">
        <v>0</v>
      </c>
      <c r="T2105">
        <v>0</v>
      </c>
      <c r="U2105">
        <v>0</v>
      </c>
      <c r="V2105">
        <v>0</v>
      </c>
      <c r="W2105">
        <v>0</v>
      </c>
      <c r="X2105">
        <v>0</v>
      </c>
      <c r="Y2105">
        <v>0</v>
      </c>
      <c r="Z2105">
        <v>1</v>
      </c>
      <c r="AA2105">
        <v>61.4</v>
      </c>
      <c r="AB2105">
        <v>57</v>
      </c>
      <c r="AC2105">
        <v>9461</v>
      </c>
      <c r="AD2105">
        <v>9.1549333647044442</v>
      </c>
      <c r="AE2105">
        <f t="shared" si="97"/>
        <v>9461</v>
      </c>
      <c r="AF2105">
        <v>9.1296609243353188</v>
      </c>
      <c r="AG2105">
        <f t="shared" si="98"/>
        <v>9224.8935019250403</v>
      </c>
      <c r="AH2105">
        <v>2.5272440369125349E-2</v>
      </c>
      <c r="AJ2105">
        <v>9461</v>
      </c>
      <c r="AK2105">
        <v>0</v>
      </c>
      <c r="AL2105">
        <v>1</v>
      </c>
      <c r="AM2105">
        <v>6.66</v>
      </c>
      <c r="AN2105">
        <v>6.69</v>
      </c>
      <c r="AO2105">
        <v>4.0999999999999996</v>
      </c>
    </row>
    <row r="2106" spans="1:41" x14ac:dyDescent="0.3">
      <c r="A2106">
        <v>2</v>
      </c>
      <c r="B2106">
        <v>1.21</v>
      </c>
      <c r="C2106">
        <f t="shared" si="96"/>
        <v>1.0428083570334503</v>
      </c>
      <c r="D2106" t="s">
        <v>37</v>
      </c>
      <c r="E2106">
        <v>0</v>
      </c>
      <c r="F2106">
        <v>0</v>
      </c>
      <c r="G2106">
        <v>1</v>
      </c>
      <c r="H2106">
        <v>0</v>
      </c>
      <c r="I2106">
        <v>0</v>
      </c>
      <c r="J2106" t="s">
        <v>47</v>
      </c>
      <c r="K2106">
        <v>0</v>
      </c>
      <c r="L2106">
        <v>0</v>
      </c>
      <c r="M2106">
        <v>0</v>
      </c>
      <c r="N2106">
        <v>1</v>
      </c>
      <c r="O2106">
        <v>0</v>
      </c>
      <c r="P2106">
        <v>0</v>
      </c>
      <c r="Q2106">
        <v>0</v>
      </c>
      <c r="R2106" t="s">
        <v>43</v>
      </c>
      <c r="S2106">
        <v>0</v>
      </c>
      <c r="T2106">
        <v>0</v>
      </c>
      <c r="U2106">
        <v>0</v>
      </c>
      <c r="V2106">
        <v>0</v>
      </c>
      <c r="W2106">
        <v>0</v>
      </c>
      <c r="X2106">
        <v>0</v>
      </c>
      <c r="Y2106">
        <v>1</v>
      </c>
      <c r="Z2106">
        <v>0</v>
      </c>
      <c r="AA2106">
        <v>61.4</v>
      </c>
      <c r="AB2106">
        <v>58</v>
      </c>
      <c r="AC2106">
        <v>10483</v>
      </c>
      <c r="AD2106">
        <v>9.2575101764525733</v>
      </c>
      <c r="AE2106">
        <f t="shared" si="97"/>
        <v>10483.000000000007</v>
      </c>
      <c r="AF2106">
        <v>9.2639427335638622</v>
      </c>
      <c r="AG2106">
        <f t="shared" si="98"/>
        <v>10550.649843672549</v>
      </c>
      <c r="AH2106">
        <v>-6.4325571112888724E-3</v>
      </c>
      <c r="AJ2106">
        <v>10483</v>
      </c>
      <c r="AK2106">
        <v>0</v>
      </c>
      <c r="AL2106">
        <v>1</v>
      </c>
      <c r="AM2106">
        <v>6.85</v>
      </c>
      <c r="AN2106">
        <v>6.89</v>
      </c>
      <c r="AO2106">
        <v>4.22</v>
      </c>
    </row>
    <row r="2107" spans="1:41" x14ac:dyDescent="0.3">
      <c r="A2107">
        <v>2</v>
      </c>
      <c r="B2107">
        <v>1.53</v>
      </c>
      <c r="C2107">
        <f t="shared" si="96"/>
        <v>1.0980285834290671</v>
      </c>
      <c r="D2107" t="s">
        <v>37</v>
      </c>
      <c r="E2107">
        <v>0</v>
      </c>
      <c r="F2107">
        <v>0</v>
      </c>
      <c r="G2107">
        <v>1</v>
      </c>
      <c r="H2107">
        <v>0</v>
      </c>
      <c r="I2107">
        <v>0</v>
      </c>
      <c r="J2107" t="s">
        <v>44</v>
      </c>
      <c r="K2107">
        <v>0</v>
      </c>
      <c r="L2107">
        <v>0</v>
      </c>
      <c r="M2107">
        <v>0</v>
      </c>
      <c r="N2107">
        <v>0</v>
      </c>
      <c r="O2107">
        <v>0</v>
      </c>
      <c r="P2107">
        <v>1</v>
      </c>
      <c r="Q2107">
        <v>0</v>
      </c>
      <c r="R2107" t="s">
        <v>45</v>
      </c>
      <c r="S2107">
        <v>0</v>
      </c>
      <c r="T2107">
        <v>0</v>
      </c>
      <c r="U2107">
        <v>0</v>
      </c>
      <c r="V2107">
        <v>1</v>
      </c>
      <c r="W2107">
        <v>0</v>
      </c>
      <c r="X2107">
        <v>0</v>
      </c>
      <c r="Y2107">
        <v>0</v>
      </c>
      <c r="Z2107">
        <v>0</v>
      </c>
      <c r="AA2107">
        <v>61.4</v>
      </c>
      <c r="AB2107">
        <v>58</v>
      </c>
      <c r="AC2107">
        <v>8021</v>
      </c>
      <c r="AD2107">
        <v>8.9898183813669252</v>
      </c>
      <c r="AE2107">
        <f t="shared" si="97"/>
        <v>8021.0000000000055</v>
      </c>
      <c r="AF2107">
        <v>8.9151780229051845</v>
      </c>
      <c r="AG2107">
        <f t="shared" si="98"/>
        <v>7444.1072326571621</v>
      </c>
      <c r="AH2107">
        <v>7.4640358461740774E-2</v>
      </c>
      <c r="AJ2107">
        <v>8021</v>
      </c>
      <c r="AK2107">
        <v>0</v>
      </c>
      <c r="AL2107">
        <v>1</v>
      </c>
      <c r="AM2107">
        <v>7.4</v>
      </c>
      <c r="AN2107">
        <v>7.42</v>
      </c>
      <c r="AO2107">
        <v>4.55</v>
      </c>
    </row>
    <row r="2108" spans="1:41" x14ac:dyDescent="0.3">
      <c r="A2108">
        <v>2</v>
      </c>
      <c r="B2108">
        <v>1.2</v>
      </c>
      <c r="C2108">
        <f t="shared" si="96"/>
        <v>1.0409070644037852</v>
      </c>
      <c r="D2108" t="s">
        <v>37</v>
      </c>
      <c r="E2108">
        <v>0</v>
      </c>
      <c r="F2108">
        <v>0</v>
      </c>
      <c r="G2108">
        <v>1</v>
      </c>
      <c r="H2108">
        <v>0</v>
      </c>
      <c r="I2108">
        <v>0</v>
      </c>
      <c r="J2108" t="s">
        <v>44</v>
      </c>
      <c r="K2108">
        <v>0</v>
      </c>
      <c r="L2108">
        <v>0</v>
      </c>
      <c r="M2108">
        <v>0</v>
      </c>
      <c r="N2108">
        <v>0</v>
      </c>
      <c r="O2108">
        <v>0</v>
      </c>
      <c r="P2108">
        <v>1</v>
      </c>
      <c r="Q2108">
        <v>0</v>
      </c>
      <c r="R2108" t="s">
        <v>45</v>
      </c>
      <c r="S2108">
        <v>0</v>
      </c>
      <c r="T2108">
        <v>0</v>
      </c>
      <c r="U2108">
        <v>0</v>
      </c>
      <c r="V2108">
        <v>1</v>
      </c>
      <c r="W2108">
        <v>0</v>
      </c>
      <c r="X2108">
        <v>0</v>
      </c>
      <c r="Y2108">
        <v>0</v>
      </c>
      <c r="Z2108">
        <v>0</v>
      </c>
      <c r="AA2108">
        <v>62.5</v>
      </c>
      <c r="AB2108">
        <v>56</v>
      </c>
      <c r="AC2108">
        <v>3931</v>
      </c>
      <c r="AD2108">
        <v>8.2766491254218604</v>
      </c>
      <c r="AE2108">
        <f t="shared" si="97"/>
        <v>3931</v>
      </c>
      <c r="AF2108">
        <v>8.4166791836428967</v>
      </c>
      <c r="AG2108">
        <f t="shared" si="98"/>
        <v>4521.8622203991536</v>
      </c>
      <c r="AH2108">
        <v>-0.14003005822103631</v>
      </c>
      <c r="AJ2108">
        <v>3931</v>
      </c>
      <c r="AK2108">
        <v>0</v>
      </c>
      <c r="AL2108">
        <v>1</v>
      </c>
      <c r="AM2108">
        <v>6.8</v>
      </c>
      <c r="AN2108">
        <v>6.7</v>
      </c>
      <c r="AO2108">
        <v>4.22</v>
      </c>
    </row>
    <row r="2109" spans="1:41" x14ac:dyDescent="0.3">
      <c r="A2109">
        <v>2</v>
      </c>
      <c r="B2109">
        <v>1.51</v>
      </c>
      <c r="C2109">
        <f t="shared" si="96"/>
        <v>1.0948560705584958</v>
      </c>
      <c r="D2109" t="s">
        <v>46</v>
      </c>
      <c r="E2109">
        <v>0</v>
      </c>
      <c r="F2109">
        <v>0</v>
      </c>
      <c r="G2109">
        <v>0</v>
      </c>
      <c r="H2109">
        <v>1</v>
      </c>
      <c r="I2109">
        <v>0</v>
      </c>
      <c r="J2109" t="s">
        <v>40</v>
      </c>
      <c r="K2109">
        <v>0</v>
      </c>
      <c r="L2109">
        <v>1</v>
      </c>
      <c r="M2109">
        <v>0</v>
      </c>
      <c r="N2109">
        <v>0</v>
      </c>
      <c r="O2109">
        <v>0</v>
      </c>
      <c r="P2109">
        <v>0</v>
      </c>
      <c r="Q2109">
        <v>0</v>
      </c>
      <c r="R2109" t="s">
        <v>49</v>
      </c>
      <c r="S2109">
        <v>0</v>
      </c>
      <c r="T2109">
        <v>0</v>
      </c>
      <c r="U2109">
        <v>0</v>
      </c>
      <c r="V2109">
        <v>0</v>
      </c>
      <c r="W2109">
        <v>0</v>
      </c>
      <c r="X2109">
        <v>1</v>
      </c>
      <c r="Y2109">
        <v>0</v>
      </c>
      <c r="Z2109">
        <v>0</v>
      </c>
      <c r="AA2109">
        <v>62.2</v>
      </c>
      <c r="AB2109">
        <v>59</v>
      </c>
      <c r="AC2109">
        <v>14709</v>
      </c>
      <c r="AD2109">
        <v>9.5962148303193437</v>
      </c>
      <c r="AE2109">
        <f t="shared" si="97"/>
        <v>14709.000000000013</v>
      </c>
      <c r="AF2109">
        <v>9.4925253270273995</v>
      </c>
      <c r="AG2109">
        <f t="shared" si="98"/>
        <v>13260.239521356125</v>
      </c>
      <c r="AH2109">
        <v>0.10368950329194426</v>
      </c>
      <c r="AJ2109">
        <v>14709</v>
      </c>
      <c r="AK2109">
        <v>0</v>
      </c>
      <c r="AL2109">
        <v>1</v>
      </c>
      <c r="AM2109">
        <v>7.36</v>
      </c>
      <c r="AN2109">
        <v>7.4</v>
      </c>
      <c r="AO2109">
        <v>4.59</v>
      </c>
    </row>
    <row r="2110" spans="1:41" x14ac:dyDescent="0.3">
      <c r="A2110">
        <v>2</v>
      </c>
      <c r="B2110">
        <v>1.03</v>
      </c>
      <c r="C2110">
        <f t="shared" si="96"/>
        <v>1.0065211513317971</v>
      </c>
      <c r="D2110" t="s">
        <v>37</v>
      </c>
      <c r="E2110">
        <v>0</v>
      </c>
      <c r="F2110">
        <v>0</v>
      </c>
      <c r="G2110">
        <v>1</v>
      </c>
      <c r="H2110">
        <v>0</v>
      </c>
      <c r="I2110">
        <v>0</v>
      </c>
      <c r="J2110" t="s">
        <v>51</v>
      </c>
      <c r="K2110">
        <v>1</v>
      </c>
      <c r="L2110">
        <v>0</v>
      </c>
      <c r="M2110">
        <v>0</v>
      </c>
      <c r="N2110">
        <v>0</v>
      </c>
      <c r="O2110">
        <v>0</v>
      </c>
      <c r="P2110">
        <v>0</v>
      </c>
      <c r="Q2110">
        <v>0</v>
      </c>
      <c r="R2110" t="s">
        <v>41</v>
      </c>
      <c r="S2110">
        <v>0</v>
      </c>
      <c r="T2110">
        <v>0</v>
      </c>
      <c r="U2110">
        <v>0</v>
      </c>
      <c r="V2110">
        <v>0</v>
      </c>
      <c r="W2110">
        <v>1</v>
      </c>
      <c r="X2110">
        <v>0</v>
      </c>
      <c r="Y2110">
        <v>0</v>
      </c>
      <c r="Z2110">
        <v>0</v>
      </c>
      <c r="AA2110">
        <v>61.5</v>
      </c>
      <c r="AB2110">
        <v>57</v>
      </c>
      <c r="AC2110">
        <v>8742</v>
      </c>
      <c r="AD2110">
        <v>9.0758942754232592</v>
      </c>
      <c r="AE2110">
        <f t="shared" si="97"/>
        <v>8741.9999999999945</v>
      </c>
      <c r="AF2110">
        <v>8.8958304283395506</v>
      </c>
      <c r="AG2110">
        <f t="shared" si="98"/>
        <v>7301.4659959643477</v>
      </c>
      <c r="AH2110">
        <v>0.18006384708370859</v>
      </c>
      <c r="AJ2110">
        <v>8742</v>
      </c>
      <c r="AK2110">
        <v>0</v>
      </c>
      <c r="AL2110">
        <v>1</v>
      </c>
      <c r="AM2110">
        <v>6.48</v>
      </c>
      <c r="AN2110">
        <v>6.52</v>
      </c>
      <c r="AO2110">
        <v>4</v>
      </c>
    </row>
    <row r="2111" spans="1:41" x14ac:dyDescent="0.3">
      <c r="A2111">
        <v>2</v>
      </c>
      <c r="B2111">
        <v>1.2</v>
      </c>
      <c r="C2111">
        <f t="shared" si="96"/>
        <v>1.0409070644037852</v>
      </c>
      <c r="D2111" t="s">
        <v>52</v>
      </c>
      <c r="E2111">
        <v>0</v>
      </c>
      <c r="F2111">
        <v>0</v>
      </c>
      <c r="G2111">
        <v>0</v>
      </c>
      <c r="H2111">
        <v>0</v>
      </c>
      <c r="I2111">
        <v>1</v>
      </c>
      <c r="J2111" t="s">
        <v>48</v>
      </c>
      <c r="K2111">
        <v>0</v>
      </c>
      <c r="L2111">
        <v>0</v>
      </c>
      <c r="M2111">
        <v>1</v>
      </c>
      <c r="N2111">
        <v>0</v>
      </c>
      <c r="O2111">
        <v>0</v>
      </c>
      <c r="P2111">
        <v>0</v>
      </c>
      <c r="Q2111">
        <v>0</v>
      </c>
      <c r="R2111" t="s">
        <v>43</v>
      </c>
      <c r="S2111">
        <v>0</v>
      </c>
      <c r="T2111">
        <v>0</v>
      </c>
      <c r="U2111">
        <v>0</v>
      </c>
      <c r="V2111">
        <v>0</v>
      </c>
      <c r="W2111">
        <v>0</v>
      </c>
      <c r="X2111">
        <v>0</v>
      </c>
      <c r="Y2111">
        <v>1</v>
      </c>
      <c r="Z2111">
        <v>0</v>
      </c>
      <c r="AA2111">
        <v>59.8</v>
      </c>
      <c r="AB2111">
        <v>63</v>
      </c>
      <c r="AC2111">
        <v>11913</v>
      </c>
      <c r="AD2111">
        <v>9.3853855197993603</v>
      </c>
      <c r="AE2111">
        <f t="shared" si="97"/>
        <v>11912.999999999989</v>
      </c>
      <c r="AF2111">
        <v>9.3288300332920588</v>
      </c>
      <c r="AG2111">
        <f t="shared" si="98"/>
        <v>11257.952348004972</v>
      </c>
      <c r="AH2111">
        <v>5.6555486507301467E-2</v>
      </c>
      <c r="AJ2111">
        <v>11913</v>
      </c>
      <c r="AK2111">
        <v>0</v>
      </c>
      <c r="AL2111">
        <v>1</v>
      </c>
      <c r="AM2111">
        <v>6.82</v>
      </c>
      <c r="AN2111">
        <v>6.8</v>
      </c>
      <c r="AO2111">
        <v>4.07</v>
      </c>
    </row>
    <row r="2112" spans="1:41" x14ac:dyDescent="0.3">
      <c r="A2112">
        <v>2</v>
      </c>
      <c r="B2112">
        <v>1.55</v>
      </c>
      <c r="C2112">
        <f t="shared" si="96"/>
        <v>1.1011689080849627</v>
      </c>
      <c r="D2112" t="s">
        <v>52</v>
      </c>
      <c r="E2112">
        <v>0</v>
      </c>
      <c r="F2112">
        <v>0</v>
      </c>
      <c r="G2112">
        <v>0</v>
      </c>
      <c r="H2112">
        <v>0</v>
      </c>
      <c r="I2112">
        <v>1</v>
      </c>
      <c r="J2112" t="s">
        <v>47</v>
      </c>
      <c r="K2112">
        <v>0</v>
      </c>
      <c r="L2112">
        <v>0</v>
      </c>
      <c r="M2112">
        <v>0</v>
      </c>
      <c r="N2112">
        <v>1</v>
      </c>
      <c r="O2112">
        <v>0</v>
      </c>
      <c r="P2112">
        <v>0</v>
      </c>
      <c r="Q2112">
        <v>0</v>
      </c>
      <c r="R2112" t="s">
        <v>36</v>
      </c>
      <c r="S2112">
        <v>0</v>
      </c>
      <c r="T2112">
        <v>0</v>
      </c>
      <c r="U2112">
        <v>1</v>
      </c>
      <c r="V2112">
        <v>0</v>
      </c>
      <c r="W2112">
        <v>0</v>
      </c>
      <c r="X2112">
        <v>0</v>
      </c>
      <c r="Y2112">
        <v>0</v>
      </c>
      <c r="Z2112">
        <v>0</v>
      </c>
      <c r="AA2112">
        <v>59.2</v>
      </c>
      <c r="AB2112">
        <v>59</v>
      </c>
      <c r="AC2112">
        <v>10707</v>
      </c>
      <c r="AD2112">
        <v>9.2786530121582693</v>
      </c>
      <c r="AE2112">
        <f t="shared" si="97"/>
        <v>10706.999999999993</v>
      </c>
      <c r="AF2112">
        <v>9.3196072467539803</v>
      </c>
      <c r="AG2112">
        <f t="shared" si="98"/>
        <v>11154.599987615647</v>
      </c>
      <c r="AH2112">
        <v>-4.0954234595711014E-2</v>
      </c>
      <c r="AJ2112">
        <v>10707</v>
      </c>
      <c r="AK2112">
        <v>0</v>
      </c>
      <c r="AL2112">
        <v>1</v>
      </c>
      <c r="AM2112">
        <v>7.51</v>
      </c>
      <c r="AN2112">
        <v>7.59</v>
      </c>
      <c r="AO2112">
        <v>4.47</v>
      </c>
    </row>
    <row r="2113" spans="1:41" x14ac:dyDescent="0.3">
      <c r="A2113">
        <v>2</v>
      </c>
      <c r="B2113">
        <v>1.01</v>
      </c>
      <c r="C2113">
        <f t="shared" si="96"/>
        <v>1.0021904733436682</v>
      </c>
      <c r="D2113" t="s">
        <v>46</v>
      </c>
      <c r="E2113">
        <v>0</v>
      </c>
      <c r="F2113">
        <v>0</v>
      </c>
      <c r="G2113">
        <v>0</v>
      </c>
      <c r="H2113">
        <v>1</v>
      </c>
      <c r="I2113">
        <v>0</v>
      </c>
      <c r="J2113" t="s">
        <v>47</v>
      </c>
      <c r="K2113">
        <v>0</v>
      </c>
      <c r="L2113">
        <v>0</v>
      </c>
      <c r="M2113">
        <v>0</v>
      </c>
      <c r="N2113">
        <v>1</v>
      </c>
      <c r="O2113">
        <v>0</v>
      </c>
      <c r="P2113">
        <v>0</v>
      </c>
      <c r="Q2113">
        <v>0</v>
      </c>
      <c r="R2113" t="s">
        <v>49</v>
      </c>
      <c r="S2113">
        <v>0</v>
      </c>
      <c r="T2113">
        <v>0</v>
      </c>
      <c r="U2113">
        <v>0</v>
      </c>
      <c r="V2113">
        <v>0</v>
      </c>
      <c r="W2113">
        <v>0</v>
      </c>
      <c r="X2113">
        <v>1</v>
      </c>
      <c r="Y2113">
        <v>0</v>
      </c>
      <c r="Z2113">
        <v>0</v>
      </c>
      <c r="AA2113">
        <v>60.9</v>
      </c>
      <c r="AB2113">
        <v>55</v>
      </c>
      <c r="AC2113">
        <v>5288</v>
      </c>
      <c r="AD2113">
        <v>8.5731953815315229</v>
      </c>
      <c r="AE2113">
        <f t="shared" si="97"/>
        <v>5288.0000000000036</v>
      </c>
      <c r="AF2113">
        <v>8.582811591717272</v>
      </c>
      <c r="AG2113">
        <f t="shared" si="98"/>
        <v>5339.0957996954958</v>
      </c>
      <c r="AH2113">
        <v>-9.6162101857490967E-3</v>
      </c>
      <c r="AJ2113">
        <v>5288</v>
      </c>
      <c r="AK2113">
        <v>0</v>
      </c>
      <c r="AL2113">
        <v>1</v>
      </c>
      <c r="AM2113">
        <v>6.5</v>
      </c>
      <c r="AN2113">
        <v>6.48</v>
      </c>
      <c r="AO2113">
        <v>3.95</v>
      </c>
    </row>
    <row r="2114" spans="1:41" x14ac:dyDescent="0.3">
      <c r="A2114">
        <v>2</v>
      </c>
      <c r="B2114">
        <v>1.5</v>
      </c>
      <c r="C2114">
        <f t="shared" si="96"/>
        <v>1.0932575062388263</v>
      </c>
      <c r="D2114" t="s">
        <v>46</v>
      </c>
      <c r="E2114">
        <v>0</v>
      </c>
      <c r="F2114">
        <v>0</v>
      </c>
      <c r="G2114">
        <v>0</v>
      </c>
      <c r="H2114">
        <v>1</v>
      </c>
      <c r="I2114">
        <v>0</v>
      </c>
      <c r="J2114" t="s">
        <v>38</v>
      </c>
      <c r="K2114">
        <v>0</v>
      </c>
      <c r="L2114">
        <v>0</v>
      </c>
      <c r="M2114">
        <v>0</v>
      </c>
      <c r="N2114">
        <v>0</v>
      </c>
      <c r="O2114">
        <v>1</v>
      </c>
      <c r="P2114">
        <v>0</v>
      </c>
      <c r="Q2114">
        <v>0</v>
      </c>
      <c r="R2114" t="s">
        <v>36</v>
      </c>
      <c r="S2114">
        <v>0</v>
      </c>
      <c r="T2114">
        <v>0</v>
      </c>
      <c r="U2114">
        <v>1</v>
      </c>
      <c r="V2114">
        <v>0</v>
      </c>
      <c r="W2114">
        <v>0</v>
      </c>
      <c r="X2114">
        <v>0</v>
      </c>
      <c r="Y2114">
        <v>0</v>
      </c>
      <c r="Z2114">
        <v>0</v>
      </c>
      <c r="AA2114">
        <v>61.4</v>
      </c>
      <c r="AB2114">
        <v>56</v>
      </c>
      <c r="AC2114">
        <v>7636</v>
      </c>
      <c r="AD2114">
        <v>8.9406291848456387</v>
      </c>
      <c r="AE2114">
        <f t="shared" si="97"/>
        <v>7636.0000000000036</v>
      </c>
      <c r="AF2114">
        <v>9.084196115363806</v>
      </c>
      <c r="AG2114">
        <f t="shared" si="98"/>
        <v>8814.8767718494637</v>
      </c>
      <c r="AH2114">
        <v>-0.14356693051816727</v>
      </c>
      <c r="AJ2114">
        <v>7636</v>
      </c>
      <c r="AK2114">
        <v>0</v>
      </c>
      <c r="AL2114">
        <v>1</v>
      </c>
      <c r="AM2114">
        <v>7.47</v>
      </c>
      <c r="AN2114">
        <v>7.34</v>
      </c>
      <c r="AO2114">
        <v>4.55</v>
      </c>
    </row>
    <row r="2115" spans="1:41" x14ac:dyDescent="0.3">
      <c r="A2115">
        <v>2</v>
      </c>
      <c r="B2115">
        <v>1.7</v>
      </c>
      <c r="C2115">
        <f t="shared" ref="C2115:C2178" si="99">(B2115^0.2199)</f>
        <v>1.1237655591061944</v>
      </c>
      <c r="D2115" t="s">
        <v>46</v>
      </c>
      <c r="E2115">
        <v>0</v>
      </c>
      <c r="F2115">
        <v>0</v>
      </c>
      <c r="G2115">
        <v>0</v>
      </c>
      <c r="H2115">
        <v>1</v>
      </c>
      <c r="I2115">
        <v>0</v>
      </c>
      <c r="J2115" t="s">
        <v>35</v>
      </c>
      <c r="K2115">
        <v>0</v>
      </c>
      <c r="L2115">
        <v>0</v>
      </c>
      <c r="M2115">
        <v>0</v>
      </c>
      <c r="N2115">
        <v>0</v>
      </c>
      <c r="O2115">
        <v>0</v>
      </c>
      <c r="P2115">
        <v>0</v>
      </c>
      <c r="Q2115">
        <v>1</v>
      </c>
      <c r="R2115" t="s">
        <v>43</v>
      </c>
      <c r="S2115">
        <v>0</v>
      </c>
      <c r="T2115">
        <v>0</v>
      </c>
      <c r="U2115">
        <v>0</v>
      </c>
      <c r="V2115">
        <v>0</v>
      </c>
      <c r="W2115">
        <v>0</v>
      </c>
      <c r="X2115">
        <v>0</v>
      </c>
      <c r="Y2115">
        <v>1</v>
      </c>
      <c r="Z2115">
        <v>0</v>
      </c>
      <c r="AA2115">
        <v>62.9</v>
      </c>
      <c r="AB2115">
        <v>60</v>
      </c>
      <c r="AC2115">
        <v>11005</v>
      </c>
      <c r="AD2115">
        <v>9.3061049939605613</v>
      </c>
      <c r="AE2115">
        <f t="shared" ref="AE2115:AE2178" si="100">EXP(AD2115)</f>
        <v>11004.999999999993</v>
      </c>
      <c r="AF2115">
        <v>9.5481329261825945</v>
      </c>
      <c r="AG2115">
        <f t="shared" ref="AG2115:AG2178" si="101">EXP(AF2115)</f>
        <v>14018.496654234703</v>
      </c>
      <c r="AH2115">
        <v>-0.24202793222203312</v>
      </c>
      <c r="AJ2115">
        <v>11005</v>
      </c>
      <c r="AK2115">
        <v>0</v>
      </c>
      <c r="AL2115">
        <v>1</v>
      </c>
      <c r="AM2115">
        <v>7.61</v>
      </c>
      <c r="AN2115">
        <v>7.56</v>
      </c>
      <c r="AO2115">
        <v>4.7699999999999996</v>
      </c>
    </row>
    <row r="2116" spans="1:41" x14ac:dyDescent="0.3">
      <c r="A2116">
        <v>2</v>
      </c>
      <c r="B2116">
        <v>1.0900000000000001</v>
      </c>
      <c r="C2116">
        <f t="shared" si="99"/>
        <v>1.0191311753072512</v>
      </c>
      <c r="D2116" t="s">
        <v>52</v>
      </c>
      <c r="E2116">
        <v>0</v>
      </c>
      <c r="F2116">
        <v>0</v>
      </c>
      <c r="G2116">
        <v>0</v>
      </c>
      <c r="H2116">
        <v>0</v>
      </c>
      <c r="I2116">
        <v>1</v>
      </c>
      <c r="J2116" t="s">
        <v>44</v>
      </c>
      <c r="K2116">
        <v>0</v>
      </c>
      <c r="L2116">
        <v>0</v>
      </c>
      <c r="M2116">
        <v>0</v>
      </c>
      <c r="N2116">
        <v>0</v>
      </c>
      <c r="O2116">
        <v>0</v>
      </c>
      <c r="P2116">
        <v>1</v>
      </c>
      <c r="Q2116">
        <v>0</v>
      </c>
      <c r="R2116" t="s">
        <v>45</v>
      </c>
      <c r="S2116">
        <v>0</v>
      </c>
      <c r="T2116">
        <v>0</v>
      </c>
      <c r="U2116">
        <v>0</v>
      </c>
      <c r="V2116">
        <v>1</v>
      </c>
      <c r="W2116">
        <v>0</v>
      </c>
      <c r="X2116">
        <v>0</v>
      </c>
      <c r="Y2116">
        <v>0</v>
      </c>
      <c r="Z2116">
        <v>0</v>
      </c>
      <c r="AA2116">
        <v>62.5</v>
      </c>
      <c r="AB2116">
        <v>57</v>
      </c>
      <c r="AC2116">
        <v>4584</v>
      </c>
      <c r="AD2116">
        <v>8.4303272583945752</v>
      </c>
      <c r="AE2116">
        <f t="shared" si="100"/>
        <v>4583.9999999999991</v>
      </c>
      <c r="AF2116">
        <v>8.174646901374695</v>
      </c>
      <c r="AG2116">
        <f t="shared" si="101"/>
        <v>3549.8012726761172</v>
      </c>
      <c r="AH2116">
        <v>0.25568035701988023</v>
      </c>
      <c r="AJ2116">
        <v>4584</v>
      </c>
      <c r="AK2116">
        <v>0</v>
      </c>
      <c r="AL2116">
        <v>1</v>
      </c>
      <c r="AM2116">
        <v>6.56</v>
      </c>
      <c r="AN2116">
        <v>6.58</v>
      </c>
      <c r="AO2116">
        <v>4.1100000000000003</v>
      </c>
    </row>
    <row r="2117" spans="1:41" x14ac:dyDescent="0.3">
      <c r="A2117">
        <v>2</v>
      </c>
      <c r="B2117">
        <v>1.0900000000000001</v>
      </c>
      <c r="C2117">
        <f t="shared" si="99"/>
        <v>1.0191311753072512</v>
      </c>
      <c r="D2117" t="s">
        <v>52</v>
      </c>
      <c r="E2117">
        <v>0</v>
      </c>
      <c r="F2117">
        <v>0</v>
      </c>
      <c r="G2117">
        <v>0</v>
      </c>
      <c r="H2117">
        <v>0</v>
      </c>
      <c r="I2117">
        <v>1</v>
      </c>
      <c r="J2117" t="s">
        <v>51</v>
      </c>
      <c r="K2117">
        <v>1</v>
      </c>
      <c r="L2117">
        <v>0</v>
      </c>
      <c r="M2117">
        <v>0</v>
      </c>
      <c r="N2117">
        <v>0</v>
      </c>
      <c r="O2117">
        <v>0</v>
      </c>
      <c r="P2117">
        <v>0</v>
      </c>
      <c r="Q2117">
        <v>0</v>
      </c>
      <c r="R2117" t="s">
        <v>45</v>
      </c>
      <c r="S2117">
        <v>0</v>
      </c>
      <c r="T2117">
        <v>0</v>
      </c>
      <c r="U2117">
        <v>0</v>
      </c>
      <c r="V2117">
        <v>1</v>
      </c>
      <c r="W2117">
        <v>0</v>
      </c>
      <c r="X2117">
        <v>0</v>
      </c>
      <c r="Y2117">
        <v>0</v>
      </c>
      <c r="Z2117">
        <v>0</v>
      </c>
      <c r="AA2117">
        <v>61.9</v>
      </c>
      <c r="AB2117">
        <v>61</v>
      </c>
      <c r="AC2117">
        <v>3890</v>
      </c>
      <c r="AD2117">
        <v>8.2661644366124918</v>
      </c>
      <c r="AE2117">
        <f t="shared" si="100"/>
        <v>3889.9999999999991</v>
      </c>
      <c r="AF2117">
        <v>8.5878177925170842</v>
      </c>
      <c r="AG2117">
        <f t="shared" si="101"/>
        <v>5365.8914014770462</v>
      </c>
      <c r="AH2117">
        <v>-0.32165335590459243</v>
      </c>
      <c r="AJ2117">
        <v>3890</v>
      </c>
      <c r="AK2117">
        <v>0</v>
      </c>
      <c r="AL2117">
        <v>1</v>
      </c>
      <c r="AM2117">
        <v>6.54</v>
      </c>
      <c r="AN2117">
        <v>6.58</v>
      </c>
      <c r="AO2117">
        <v>4.0599999999999996</v>
      </c>
    </row>
    <row r="2118" spans="1:41" x14ac:dyDescent="0.3">
      <c r="A2118">
        <v>2</v>
      </c>
      <c r="B2118">
        <v>1.04</v>
      </c>
      <c r="C2118">
        <f t="shared" si="99"/>
        <v>1.0086619341391987</v>
      </c>
      <c r="D2118" t="s">
        <v>52</v>
      </c>
      <c r="E2118">
        <v>0</v>
      </c>
      <c r="F2118">
        <v>0</v>
      </c>
      <c r="G2118">
        <v>0</v>
      </c>
      <c r="H2118">
        <v>0</v>
      </c>
      <c r="I2118">
        <v>1</v>
      </c>
      <c r="J2118" t="s">
        <v>40</v>
      </c>
      <c r="K2118">
        <v>0</v>
      </c>
      <c r="L2118">
        <v>1</v>
      </c>
      <c r="M2118">
        <v>0</v>
      </c>
      <c r="N2118">
        <v>0</v>
      </c>
      <c r="O2118">
        <v>0</v>
      </c>
      <c r="P2118">
        <v>0</v>
      </c>
      <c r="Q2118">
        <v>0</v>
      </c>
      <c r="R2118" t="s">
        <v>50</v>
      </c>
      <c r="S2118">
        <v>0</v>
      </c>
      <c r="T2118">
        <v>1</v>
      </c>
      <c r="U2118">
        <v>0</v>
      </c>
      <c r="V2118">
        <v>0</v>
      </c>
      <c r="W2118">
        <v>0</v>
      </c>
      <c r="X2118">
        <v>0</v>
      </c>
      <c r="Y2118">
        <v>0</v>
      </c>
      <c r="Z2118">
        <v>0</v>
      </c>
      <c r="AA2118">
        <v>63.6</v>
      </c>
      <c r="AB2118">
        <v>58</v>
      </c>
      <c r="AC2118">
        <v>11269</v>
      </c>
      <c r="AD2118">
        <v>9.3298108719523487</v>
      </c>
      <c r="AE2118">
        <f t="shared" si="100"/>
        <v>11268.999999999993</v>
      </c>
      <c r="AF2118">
        <v>9.1138244513878544</v>
      </c>
      <c r="AG2118">
        <f t="shared" si="101"/>
        <v>9079.9544166304586</v>
      </c>
      <c r="AH2118">
        <v>0.21598642056449435</v>
      </c>
      <c r="AJ2118">
        <v>11269</v>
      </c>
      <c r="AK2118">
        <v>0</v>
      </c>
      <c r="AL2118">
        <v>1</v>
      </c>
      <c r="AM2118">
        <v>6.41</v>
      </c>
      <c r="AN2118">
        <v>6.43</v>
      </c>
      <c r="AO2118">
        <v>4.08</v>
      </c>
    </row>
    <row r="2119" spans="1:41" x14ac:dyDescent="0.3">
      <c r="A2119">
        <v>2</v>
      </c>
      <c r="B2119">
        <v>1.06</v>
      </c>
      <c r="C2119">
        <f t="shared" si="99"/>
        <v>1.0128957753911554</v>
      </c>
      <c r="D2119" t="s">
        <v>46</v>
      </c>
      <c r="E2119">
        <v>0</v>
      </c>
      <c r="F2119">
        <v>0</v>
      </c>
      <c r="G2119">
        <v>0</v>
      </c>
      <c r="H2119">
        <v>1</v>
      </c>
      <c r="I2119">
        <v>0</v>
      </c>
      <c r="J2119" t="s">
        <v>44</v>
      </c>
      <c r="K2119">
        <v>0</v>
      </c>
      <c r="L2119">
        <v>0</v>
      </c>
      <c r="M2119">
        <v>0</v>
      </c>
      <c r="N2119">
        <v>0</v>
      </c>
      <c r="O2119">
        <v>0</v>
      </c>
      <c r="P2119">
        <v>1</v>
      </c>
      <c r="Q2119">
        <v>0</v>
      </c>
      <c r="R2119" t="s">
        <v>36</v>
      </c>
      <c r="S2119">
        <v>0</v>
      </c>
      <c r="T2119">
        <v>0</v>
      </c>
      <c r="U2119">
        <v>1</v>
      </c>
      <c r="V2119">
        <v>0</v>
      </c>
      <c r="W2119">
        <v>0</v>
      </c>
      <c r="X2119">
        <v>0</v>
      </c>
      <c r="Y2119">
        <v>0</v>
      </c>
      <c r="Z2119">
        <v>0</v>
      </c>
      <c r="AA2119">
        <v>61.9</v>
      </c>
      <c r="AB2119">
        <v>59</v>
      </c>
      <c r="AC2119">
        <v>4452</v>
      </c>
      <c r="AD2119">
        <v>8.4011087123954358</v>
      </c>
      <c r="AE2119">
        <f t="shared" si="100"/>
        <v>4452.0000000000018</v>
      </c>
      <c r="AF2119">
        <v>8.3362863392746647</v>
      </c>
      <c r="AG2119">
        <f t="shared" si="101"/>
        <v>4172.5654409127974</v>
      </c>
      <c r="AH2119">
        <v>6.4822373120771104E-2</v>
      </c>
      <c r="AJ2119">
        <v>4452</v>
      </c>
      <c r="AK2119">
        <v>0</v>
      </c>
      <c r="AL2119">
        <v>1</v>
      </c>
      <c r="AM2119">
        <v>6.52</v>
      </c>
      <c r="AN2119">
        <v>6.5</v>
      </c>
      <c r="AO2119">
        <v>4.03</v>
      </c>
    </row>
    <row r="2120" spans="1:41" x14ac:dyDescent="0.3">
      <c r="A2120">
        <v>2</v>
      </c>
      <c r="B2120">
        <v>1.01</v>
      </c>
      <c r="C2120">
        <f t="shared" si="99"/>
        <v>1.0021904733436682</v>
      </c>
      <c r="D2120" t="s">
        <v>37</v>
      </c>
      <c r="E2120">
        <v>0</v>
      </c>
      <c r="F2120">
        <v>0</v>
      </c>
      <c r="G2120">
        <v>1</v>
      </c>
      <c r="H2120">
        <v>0</v>
      </c>
      <c r="I2120">
        <v>0</v>
      </c>
      <c r="J2120" t="s">
        <v>48</v>
      </c>
      <c r="K2120">
        <v>0</v>
      </c>
      <c r="L2120">
        <v>0</v>
      </c>
      <c r="M2120">
        <v>1</v>
      </c>
      <c r="N2120">
        <v>0</v>
      </c>
      <c r="O2120">
        <v>0</v>
      </c>
      <c r="P2120">
        <v>0</v>
      </c>
      <c r="Q2120">
        <v>0</v>
      </c>
      <c r="R2120" t="s">
        <v>45</v>
      </c>
      <c r="S2120">
        <v>0</v>
      </c>
      <c r="T2120">
        <v>0</v>
      </c>
      <c r="U2120">
        <v>0</v>
      </c>
      <c r="V2120">
        <v>1</v>
      </c>
      <c r="W2120">
        <v>0</v>
      </c>
      <c r="X2120">
        <v>0</v>
      </c>
      <c r="Y2120">
        <v>0</v>
      </c>
      <c r="Z2120">
        <v>0</v>
      </c>
      <c r="AA2120">
        <v>62.5</v>
      </c>
      <c r="AB2120">
        <v>55</v>
      </c>
      <c r="AC2120">
        <v>4416</v>
      </c>
      <c r="AD2120">
        <v>8.3929895879569312</v>
      </c>
      <c r="AE2120">
        <f t="shared" si="100"/>
        <v>4416</v>
      </c>
      <c r="AF2120">
        <v>8.3817195840700904</v>
      </c>
      <c r="AG2120">
        <f t="shared" si="101"/>
        <v>4366.5110569364851</v>
      </c>
      <c r="AH2120">
        <v>1.127000388684074E-2</v>
      </c>
      <c r="AJ2120">
        <v>4416</v>
      </c>
      <c r="AK2120">
        <v>0</v>
      </c>
      <c r="AL2120">
        <v>1</v>
      </c>
      <c r="AM2120">
        <v>6.39</v>
      </c>
      <c r="AN2120">
        <v>6.4</v>
      </c>
      <c r="AO2120">
        <v>4</v>
      </c>
    </row>
    <row r="2121" spans="1:41" x14ac:dyDescent="0.3">
      <c r="A2121">
        <v>2</v>
      </c>
      <c r="B2121">
        <v>1.01</v>
      </c>
      <c r="C2121">
        <f t="shared" si="99"/>
        <v>1.0021904733436682</v>
      </c>
      <c r="D2121" t="s">
        <v>42</v>
      </c>
      <c r="E2121">
        <v>1</v>
      </c>
      <c r="F2121">
        <v>0</v>
      </c>
      <c r="G2121">
        <v>0</v>
      </c>
      <c r="H2121">
        <v>0</v>
      </c>
      <c r="I2121">
        <v>0</v>
      </c>
      <c r="J2121" t="s">
        <v>48</v>
      </c>
      <c r="K2121">
        <v>0</v>
      </c>
      <c r="L2121">
        <v>0</v>
      </c>
      <c r="M2121">
        <v>1</v>
      </c>
      <c r="N2121">
        <v>0</v>
      </c>
      <c r="O2121">
        <v>0</v>
      </c>
      <c r="P2121">
        <v>0</v>
      </c>
      <c r="Q2121">
        <v>0</v>
      </c>
      <c r="R2121" t="s">
        <v>41</v>
      </c>
      <c r="S2121">
        <v>0</v>
      </c>
      <c r="T2121">
        <v>0</v>
      </c>
      <c r="U2121">
        <v>0</v>
      </c>
      <c r="V2121">
        <v>0</v>
      </c>
      <c r="W2121">
        <v>1</v>
      </c>
      <c r="X2121">
        <v>0</v>
      </c>
      <c r="Y2121">
        <v>0</v>
      </c>
      <c r="Z2121">
        <v>0</v>
      </c>
      <c r="AA2121">
        <v>64.5</v>
      </c>
      <c r="AB2121">
        <v>59</v>
      </c>
      <c r="AC2121">
        <v>6391</v>
      </c>
      <c r="AD2121">
        <v>8.7626460296502824</v>
      </c>
      <c r="AE2121">
        <f t="shared" si="100"/>
        <v>6391.0000000000036</v>
      </c>
      <c r="AF2121">
        <v>8.6402561886803504</v>
      </c>
      <c r="AG2121">
        <f t="shared" si="101"/>
        <v>5654.7783290806465</v>
      </c>
      <c r="AH2121">
        <v>0.122389840969932</v>
      </c>
      <c r="AJ2121">
        <v>6391</v>
      </c>
      <c r="AK2121">
        <v>0</v>
      </c>
      <c r="AL2121">
        <v>1</v>
      </c>
      <c r="AM2121">
        <v>6.27</v>
      </c>
      <c r="AN2121">
        <v>6.19</v>
      </c>
      <c r="AO2121">
        <v>4.0199999999999996</v>
      </c>
    </row>
    <row r="2122" spans="1:41" x14ac:dyDescent="0.3">
      <c r="A2122">
        <v>2</v>
      </c>
      <c r="B2122">
        <v>1.51</v>
      </c>
      <c r="C2122">
        <f t="shared" si="99"/>
        <v>1.0948560705584958</v>
      </c>
      <c r="D2122" t="s">
        <v>52</v>
      </c>
      <c r="E2122">
        <v>0</v>
      </c>
      <c r="F2122">
        <v>0</v>
      </c>
      <c r="G2122">
        <v>0</v>
      </c>
      <c r="H2122">
        <v>0</v>
      </c>
      <c r="I2122">
        <v>1</v>
      </c>
      <c r="J2122" t="s">
        <v>48</v>
      </c>
      <c r="K2122">
        <v>0</v>
      </c>
      <c r="L2122">
        <v>0</v>
      </c>
      <c r="M2122">
        <v>1</v>
      </c>
      <c r="N2122">
        <v>0</v>
      </c>
      <c r="O2122">
        <v>0</v>
      </c>
      <c r="P2122">
        <v>0</v>
      </c>
      <c r="Q2122">
        <v>0</v>
      </c>
      <c r="R2122" t="s">
        <v>36</v>
      </c>
      <c r="S2122">
        <v>0</v>
      </c>
      <c r="T2122">
        <v>0</v>
      </c>
      <c r="U2122">
        <v>1</v>
      </c>
      <c r="V2122">
        <v>0</v>
      </c>
      <c r="W2122">
        <v>0</v>
      </c>
      <c r="X2122">
        <v>0</v>
      </c>
      <c r="Y2122">
        <v>0</v>
      </c>
      <c r="Z2122">
        <v>0</v>
      </c>
      <c r="AA2122">
        <v>62</v>
      </c>
      <c r="AB2122">
        <v>57</v>
      </c>
      <c r="AC2122">
        <v>9150</v>
      </c>
      <c r="AD2122">
        <v>9.1215091582695678</v>
      </c>
      <c r="AE2122">
        <f t="shared" si="100"/>
        <v>9150.0000000000073</v>
      </c>
      <c r="AF2122">
        <v>9.3309429195127329</v>
      </c>
      <c r="AG2122">
        <f t="shared" si="101"/>
        <v>11281.764267473738</v>
      </c>
      <c r="AH2122">
        <v>-0.20943376124316515</v>
      </c>
      <c r="AJ2122">
        <v>9150</v>
      </c>
      <c r="AK2122">
        <v>0</v>
      </c>
      <c r="AL2122">
        <v>1</v>
      </c>
      <c r="AM2122">
        <v>7.3</v>
      </c>
      <c r="AN2122">
        <v>7.38</v>
      </c>
      <c r="AO2122">
        <v>4.55</v>
      </c>
    </row>
    <row r="2123" spans="1:41" x14ac:dyDescent="0.3">
      <c r="A2123">
        <v>2</v>
      </c>
      <c r="B2123">
        <v>1.4</v>
      </c>
      <c r="C2123">
        <f t="shared" si="99"/>
        <v>1.0767963011172468</v>
      </c>
      <c r="D2123" t="s">
        <v>46</v>
      </c>
      <c r="E2123">
        <v>0</v>
      </c>
      <c r="F2123">
        <v>0</v>
      </c>
      <c r="G2123">
        <v>0</v>
      </c>
      <c r="H2123">
        <v>1</v>
      </c>
      <c r="I2123">
        <v>0</v>
      </c>
      <c r="J2123" t="s">
        <v>47</v>
      </c>
      <c r="K2123">
        <v>0</v>
      </c>
      <c r="L2123">
        <v>0</v>
      </c>
      <c r="M2123">
        <v>0</v>
      </c>
      <c r="N2123">
        <v>1</v>
      </c>
      <c r="O2123">
        <v>0</v>
      </c>
      <c r="P2123">
        <v>0</v>
      </c>
      <c r="Q2123">
        <v>0</v>
      </c>
      <c r="R2123" t="s">
        <v>45</v>
      </c>
      <c r="S2123">
        <v>0</v>
      </c>
      <c r="T2123">
        <v>0</v>
      </c>
      <c r="U2123">
        <v>0</v>
      </c>
      <c r="V2123">
        <v>1</v>
      </c>
      <c r="W2123">
        <v>0</v>
      </c>
      <c r="X2123">
        <v>0</v>
      </c>
      <c r="Y2123">
        <v>0</v>
      </c>
      <c r="Z2123">
        <v>0</v>
      </c>
      <c r="AA2123">
        <v>60.6</v>
      </c>
      <c r="AB2123">
        <v>58</v>
      </c>
      <c r="AC2123">
        <v>5723</v>
      </c>
      <c r="AD2123">
        <v>8.6522484224091016</v>
      </c>
      <c r="AE2123">
        <f t="shared" si="100"/>
        <v>5722.9999999999964</v>
      </c>
      <c r="AF2123">
        <v>8.9011272758464468</v>
      </c>
      <c r="AG2123">
        <f t="shared" si="101"/>
        <v>7340.2433561402013</v>
      </c>
      <c r="AH2123">
        <v>-0.24887885343734517</v>
      </c>
      <c r="AJ2123">
        <v>5723</v>
      </c>
      <c r="AK2123">
        <v>0</v>
      </c>
      <c r="AL2123">
        <v>1</v>
      </c>
      <c r="AM2123">
        <v>7.26</v>
      </c>
      <c r="AN2123">
        <v>7.22</v>
      </c>
      <c r="AO2123">
        <v>4.3899999999999997</v>
      </c>
    </row>
    <row r="2124" spans="1:41" x14ac:dyDescent="0.3">
      <c r="A2124">
        <v>2</v>
      </c>
      <c r="B2124">
        <v>1.71</v>
      </c>
      <c r="C2124">
        <f t="shared" si="99"/>
        <v>1.1252158592910855</v>
      </c>
      <c r="D2124" t="s">
        <v>46</v>
      </c>
      <c r="E2124">
        <v>0</v>
      </c>
      <c r="F2124">
        <v>0</v>
      </c>
      <c r="G2124">
        <v>0</v>
      </c>
      <c r="H2124">
        <v>1</v>
      </c>
      <c r="I2124">
        <v>0</v>
      </c>
      <c r="J2124" t="s">
        <v>44</v>
      </c>
      <c r="K2124">
        <v>0</v>
      </c>
      <c r="L2124">
        <v>0</v>
      </c>
      <c r="M2124">
        <v>0</v>
      </c>
      <c r="N2124">
        <v>0</v>
      </c>
      <c r="O2124">
        <v>0</v>
      </c>
      <c r="P2124">
        <v>1</v>
      </c>
      <c r="Q2124">
        <v>0</v>
      </c>
      <c r="R2124" t="s">
        <v>41</v>
      </c>
      <c r="S2124">
        <v>0</v>
      </c>
      <c r="T2124">
        <v>0</v>
      </c>
      <c r="U2124">
        <v>0</v>
      </c>
      <c r="V2124">
        <v>0</v>
      </c>
      <c r="W2124">
        <v>1</v>
      </c>
      <c r="X2124">
        <v>0</v>
      </c>
      <c r="Y2124">
        <v>0</v>
      </c>
      <c r="Z2124">
        <v>0</v>
      </c>
      <c r="AA2124">
        <v>60.3</v>
      </c>
      <c r="AB2124">
        <v>62</v>
      </c>
      <c r="AC2124">
        <v>10055</v>
      </c>
      <c r="AD2124">
        <v>9.2158253022067527</v>
      </c>
      <c r="AE2124">
        <f t="shared" si="100"/>
        <v>10055.000000000002</v>
      </c>
      <c r="AF2124">
        <v>9.494636065489825</v>
      </c>
      <c r="AG2124">
        <f t="shared" si="101"/>
        <v>13288.257978349886</v>
      </c>
      <c r="AH2124">
        <v>-0.2788107632830723</v>
      </c>
      <c r="AJ2124">
        <v>10055</v>
      </c>
      <c r="AK2124">
        <v>0</v>
      </c>
      <c r="AL2124">
        <v>1</v>
      </c>
      <c r="AM2124">
        <v>7.76</v>
      </c>
      <c r="AN2124">
        <v>7.7</v>
      </c>
      <c r="AO2124">
        <v>4.66</v>
      </c>
    </row>
    <row r="2125" spans="1:41" x14ac:dyDescent="0.3">
      <c r="A2125">
        <v>2</v>
      </c>
      <c r="B2125">
        <v>1.68</v>
      </c>
      <c r="C2125">
        <f t="shared" si="99"/>
        <v>1.1208448767568076</v>
      </c>
      <c r="D2125" t="s">
        <v>34</v>
      </c>
      <c r="E2125">
        <v>0</v>
      </c>
      <c r="F2125">
        <v>1</v>
      </c>
      <c r="G2125">
        <v>0</v>
      </c>
      <c r="H2125">
        <v>0</v>
      </c>
      <c r="I2125">
        <v>0</v>
      </c>
      <c r="J2125" t="s">
        <v>40</v>
      </c>
      <c r="K2125">
        <v>0</v>
      </c>
      <c r="L2125">
        <v>1</v>
      </c>
      <c r="M2125">
        <v>0</v>
      </c>
      <c r="N2125">
        <v>0</v>
      </c>
      <c r="O2125">
        <v>0</v>
      </c>
      <c r="P2125">
        <v>0</v>
      </c>
      <c r="Q2125">
        <v>0</v>
      </c>
      <c r="R2125" t="s">
        <v>53</v>
      </c>
      <c r="S2125">
        <v>1</v>
      </c>
      <c r="T2125">
        <v>0</v>
      </c>
      <c r="U2125">
        <v>0</v>
      </c>
      <c r="V2125">
        <v>0</v>
      </c>
      <c r="W2125">
        <v>0</v>
      </c>
      <c r="X2125">
        <v>0</v>
      </c>
      <c r="Y2125">
        <v>0</v>
      </c>
      <c r="Z2125">
        <v>0</v>
      </c>
      <c r="AA2125">
        <v>64.3</v>
      </c>
      <c r="AB2125">
        <v>60</v>
      </c>
      <c r="AC2125">
        <v>5765</v>
      </c>
      <c r="AD2125">
        <v>8.6595604327031594</v>
      </c>
      <c r="AE2125">
        <f t="shared" si="100"/>
        <v>5765</v>
      </c>
      <c r="AF2125">
        <v>8.9697857079905958</v>
      </c>
      <c r="AG2125">
        <f t="shared" si="101"/>
        <v>7861.9166790346271</v>
      </c>
      <c r="AH2125">
        <v>-0.31022527528743638</v>
      </c>
      <c r="AJ2125">
        <v>5765</v>
      </c>
      <c r="AK2125">
        <v>0</v>
      </c>
      <c r="AL2125">
        <v>1</v>
      </c>
      <c r="AM2125">
        <v>7.44</v>
      </c>
      <c r="AN2125">
        <v>7.48</v>
      </c>
      <c r="AO2125">
        <v>4.8</v>
      </c>
    </row>
    <row r="2126" spans="1:41" x14ac:dyDescent="0.3">
      <c r="A2126">
        <v>2</v>
      </c>
      <c r="B2126">
        <v>1.1100000000000001</v>
      </c>
      <c r="C2126">
        <f t="shared" si="99"/>
        <v>1.023214116253905</v>
      </c>
      <c r="D2126" t="s">
        <v>34</v>
      </c>
      <c r="E2126">
        <v>0</v>
      </c>
      <c r="F2126">
        <v>1</v>
      </c>
      <c r="G2126">
        <v>0</v>
      </c>
      <c r="H2126">
        <v>0</v>
      </c>
      <c r="I2126">
        <v>0</v>
      </c>
      <c r="J2126" t="s">
        <v>51</v>
      </c>
      <c r="K2126">
        <v>1</v>
      </c>
      <c r="L2126">
        <v>0</v>
      </c>
      <c r="M2126">
        <v>0</v>
      </c>
      <c r="N2126">
        <v>0</v>
      </c>
      <c r="O2126">
        <v>0</v>
      </c>
      <c r="P2126">
        <v>0</v>
      </c>
      <c r="Q2126">
        <v>0</v>
      </c>
      <c r="R2126" t="s">
        <v>49</v>
      </c>
      <c r="S2126">
        <v>0</v>
      </c>
      <c r="T2126">
        <v>0</v>
      </c>
      <c r="U2126">
        <v>0</v>
      </c>
      <c r="V2126">
        <v>0</v>
      </c>
      <c r="W2126">
        <v>0</v>
      </c>
      <c r="X2126">
        <v>1</v>
      </c>
      <c r="Y2126">
        <v>0</v>
      </c>
      <c r="Z2126">
        <v>0</v>
      </c>
      <c r="AA2126">
        <v>63.2</v>
      </c>
      <c r="AB2126">
        <v>57</v>
      </c>
      <c r="AC2126">
        <v>7863</v>
      </c>
      <c r="AD2126">
        <v>8.9699234919915156</v>
      </c>
      <c r="AE2126">
        <f t="shared" si="100"/>
        <v>7862.9999999999964</v>
      </c>
      <c r="AF2126">
        <v>8.8439709542109153</v>
      </c>
      <c r="AG2126">
        <f t="shared" si="101"/>
        <v>6932.4665626988481</v>
      </c>
      <c r="AH2126">
        <v>0.12595253778060034</v>
      </c>
      <c r="AJ2126">
        <v>7863</v>
      </c>
      <c r="AK2126">
        <v>0</v>
      </c>
      <c r="AL2126">
        <v>1</v>
      </c>
      <c r="AM2126">
        <v>6.61</v>
      </c>
      <c r="AN2126">
        <v>6.64</v>
      </c>
      <c r="AO2126">
        <v>4.18</v>
      </c>
    </row>
    <row r="2127" spans="1:41" x14ac:dyDescent="0.3">
      <c r="A2127">
        <v>2</v>
      </c>
      <c r="B2127">
        <v>1.51</v>
      </c>
      <c r="C2127">
        <f t="shared" si="99"/>
        <v>1.0948560705584958</v>
      </c>
      <c r="D2127" t="s">
        <v>52</v>
      </c>
      <c r="E2127">
        <v>0</v>
      </c>
      <c r="F2127">
        <v>0</v>
      </c>
      <c r="G2127">
        <v>0</v>
      </c>
      <c r="H2127">
        <v>0</v>
      </c>
      <c r="I2127">
        <v>1</v>
      </c>
      <c r="J2127" t="s">
        <v>51</v>
      </c>
      <c r="K2127">
        <v>1</v>
      </c>
      <c r="L2127">
        <v>0</v>
      </c>
      <c r="M2127">
        <v>0</v>
      </c>
      <c r="N2127">
        <v>0</v>
      </c>
      <c r="O2127">
        <v>0</v>
      </c>
      <c r="P2127">
        <v>0</v>
      </c>
      <c r="Q2127">
        <v>0</v>
      </c>
      <c r="R2127" t="s">
        <v>49</v>
      </c>
      <c r="S2127">
        <v>0</v>
      </c>
      <c r="T2127">
        <v>0</v>
      </c>
      <c r="U2127">
        <v>0</v>
      </c>
      <c r="V2127">
        <v>0</v>
      </c>
      <c r="W2127">
        <v>0</v>
      </c>
      <c r="X2127">
        <v>1</v>
      </c>
      <c r="Y2127">
        <v>0</v>
      </c>
      <c r="Z2127">
        <v>0</v>
      </c>
      <c r="AA2127">
        <v>63.2</v>
      </c>
      <c r="AB2127">
        <v>57</v>
      </c>
      <c r="AC2127">
        <v>12311</v>
      </c>
      <c r="AD2127">
        <v>9.4182484506476154</v>
      </c>
      <c r="AE2127">
        <f t="shared" si="100"/>
        <v>12311.000000000005</v>
      </c>
      <c r="AF2127">
        <v>9.5434878536640806</v>
      </c>
      <c r="AG2127">
        <f t="shared" si="101"/>
        <v>13953.530723218126</v>
      </c>
      <c r="AH2127">
        <v>-0.12523940301646519</v>
      </c>
      <c r="AJ2127">
        <v>12311</v>
      </c>
      <c r="AK2127">
        <v>0</v>
      </c>
      <c r="AL2127">
        <v>1</v>
      </c>
      <c r="AM2127">
        <v>7.27</v>
      </c>
      <c r="AN2127">
        <v>7.25</v>
      </c>
      <c r="AO2127">
        <v>4.59</v>
      </c>
    </row>
    <row r="2128" spans="1:41" x14ac:dyDescent="0.3">
      <c r="A2128">
        <v>2</v>
      </c>
      <c r="B2128">
        <v>1.05</v>
      </c>
      <c r="C2128">
        <f t="shared" si="99"/>
        <v>1.010786718750355</v>
      </c>
      <c r="D2128" t="s">
        <v>46</v>
      </c>
      <c r="E2128">
        <v>0</v>
      </c>
      <c r="F2128">
        <v>0</v>
      </c>
      <c r="G2128">
        <v>0</v>
      </c>
      <c r="H2128">
        <v>1</v>
      </c>
      <c r="I2128">
        <v>0</v>
      </c>
      <c r="J2128" t="s">
        <v>47</v>
      </c>
      <c r="K2128">
        <v>0</v>
      </c>
      <c r="L2128">
        <v>0</v>
      </c>
      <c r="M2128">
        <v>0</v>
      </c>
      <c r="N2128">
        <v>1</v>
      </c>
      <c r="O2128">
        <v>0</v>
      </c>
      <c r="P2128">
        <v>0</v>
      </c>
      <c r="Q2128">
        <v>0</v>
      </c>
      <c r="R2128" t="s">
        <v>41</v>
      </c>
      <c r="S2128">
        <v>0</v>
      </c>
      <c r="T2128">
        <v>0</v>
      </c>
      <c r="U2128">
        <v>0</v>
      </c>
      <c r="V2128">
        <v>0</v>
      </c>
      <c r="W2128">
        <v>1</v>
      </c>
      <c r="X2128">
        <v>0</v>
      </c>
      <c r="Y2128">
        <v>0</v>
      </c>
      <c r="Z2128">
        <v>0</v>
      </c>
      <c r="AA2128">
        <v>61.6</v>
      </c>
      <c r="AB2128">
        <v>58</v>
      </c>
      <c r="AC2128">
        <v>6936</v>
      </c>
      <c r="AD2128">
        <v>8.8444805184603776</v>
      </c>
      <c r="AE2128">
        <f t="shared" si="100"/>
        <v>6935.9999999999991</v>
      </c>
      <c r="AF2128">
        <v>8.7739225757018264</v>
      </c>
      <c r="AG2128">
        <f t="shared" si="101"/>
        <v>6463.4762788551943</v>
      </c>
      <c r="AH2128">
        <v>7.0557942758551206E-2</v>
      </c>
      <c r="AJ2128">
        <v>6936</v>
      </c>
      <c r="AK2128">
        <v>0</v>
      </c>
      <c r="AL2128">
        <v>1</v>
      </c>
      <c r="AM2128">
        <v>6.48</v>
      </c>
      <c r="AN2128">
        <v>6.51</v>
      </c>
      <c r="AO2128">
        <v>4</v>
      </c>
    </row>
    <row r="2129" spans="1:41" x14ac:dyDescent="0.3">
      <c r="A2129">
        <v>2</v>
      </c>
      <c r="B2129">
        <v>1.1000000000000001</v>
      </c>
      <c r="C2129">
        <f t="shared" si="99"/>
        <v>1.0211798847575535</v>
      </c>
      <c r="D2129" t="s">
        <v>46</v>
      </c>
      <c r="E2129">
        <v>0</v>
      </c>
      <c r="F2129">
        <v>0</v>
      </c>
      <c r="G2129">
        <v>0</v>
      </c>
      <c r="H2129">
        <v>1</v>
      </c>
      <c r="I2129">
        <v>0</v>
      </c>
      <c r="J2129" t="s">
        <v>47</v>
      </c>
      <c r="K2129">
        <v>0</v>
      </c>
      <c r="L2129">
        <v>0</v>
      </c>
      <c r="M2129">
        <v>0</v>
      </c>
      <c r="N2129">
        <v>1</v>
      </c>
      <c r="O2129">
        <v>0</v>
      </c>
      <c r="P2129">
        <v>0</v>
      </c>
      <c r="Q2129">
        <v>0</v>
      </c>
      <c r="R2129" t="s">
        <v>49</v>
      </c>
      <c r="S2129">
        <v>0</v>
      </c>
      <c r="T2129">
        <v>0</v>
      </c>
      <c r="U2129">
        <v>0</v>
      </c>
      <c r="V2129">
        <v>0</v>
      </c>
      <c r="W2129">
        <v>0</v>
      </c>
      <c r="X2129">
        <v>1</v>
      </c>
      <c r="Y2129">
        <v>0</v>
      </c>
      <c r="Z2129">
        <v>0</v>
      </c>
      <c r="AA2129">
        <v>59.4</v>
      </c>
      <c r="AB2129">
        <v>60</v>
      </c>
      <c r="AC2129">
        <v>7022</v>
      </c>
      <c r="AD2129">
        <v>8.8568033567283777</v>
      </c>
      <c r="AE2129">
        <f t="shared" si="100"/>
        <v>7022.0000000000009</v>
      </c>
      <c r="AF2129">
        <v>8.7359354248806049</v>
      </c>
      <c r="AG2129">
        <f t="shared" si="101"/>
        <v>6222.5522109693347</v>
      </c>
      <c r="AH2129">
        <v>0.12086793184777278</v>
      </c>
      <c r="AJ2129">
        <v>7022</v>
      </c>
      <c r="AK2129">
        <v>0</v>
      </c>
      <c r="AL2129">
        <v>1</v>
      </c>
      <c r="AM2129">
        <v>6.78</v>
      </c>
      <c r="AN2129">
        <v>6.72</v>
      </c>
      <c r="AO2129">
        <v>4.01</v>
      </c>
    </row>
    <row r="2130" spans="1:41" x14ac:dyDescent="0.3">
      <c r="A2130">
        <v>2</v>
      </c>
      <c r="B2130">
        <v>1.5</v>
      </c>
      <c r="C2130">
        <f t="shared" si="99"/>
        <v>1.0932575062388263</v>
      </c>
      <c r="D2130" t="s">
        <v>34</v>
      </c>
      <c r="E2130">
        <v>0</v>
      </c>
      <c r="F2130">
        <v>1</v>
      </c>
      <c r="G2130">
        <v>0</v>
      </c>
      <c r="H2130">
        <v>0</v>
      </c>
      <c r="I2130">
        <v>0</v>
      </c>
      <c r="J2130" t="s">
        <v>40</v>
      </c>
      <c r="K2130">
        <v>0</v>
      </c>
      <c r="L2130">
        <v>1</v>
      </c>
      <c r="M2130">
        <v>0</v>
      </c>
      <c r="N2130">
        <v>0</v>
      </c>
      <c r="O2130">
        <v>0</v>
      </c>
      <c r="P2130">
        <v>0</v>
      </c>
      <c r="Q2130">
        <v>0</v>
      </c>
      <c r="R2130" t="s">
        <v>45</v>
      </c>
      <c r="S2130">
        <v>0</v>
      </c>
      <c r="T2130">
        <v>0</v>
      </c>
      <c r="U2130">
        <v>0</v>
      </c>
      <c r="V2130">
        <v>1</v>
      </c>
      <c r="W2130">
        <v>0</v>
      </c>
      <c r="X2130">
        <v>0</v>
      </c>
      <c r="Y2130">
        <v>0</v>
      </c>
      <c r="Z2130">
        <v>0</v>
      </c>
      <c r="AA2130">
        <v>63.3</v>
      </c>
      <c r="AB2130">
        <v>57</v>
      </c>
      <c r="AC2130">
        <v>9281</v>
      </c>
      <c r="AD2130">
        <v>9.1357245785953936</v>
      </c>
      <c r="AE2130">
        <f t="shared" si="100"/>
        <v>9281.0000000000073</v>
      </c>
      <c r="AF2130">
        <v>9.0744043532705394</v>
      </c>
      <c r="AG2130">
        <f t="shared" si="101"/>
        <v>8728.9847987669073</v>
      </c>
      <c r="AH2130">
        <v>6.132022532485415E-2</v>
      </c>
      <c r="AJ2130">
        <v>9281</v>
      </c>
      <c r="AK2130">
        <v>0</v>
      </c>
      <c r="AL2130">
        <v>1</v>
      </c>
      <c r="AM2130">
        <v>7.31</v>
      </c>
      <c r="AN2130">
        <v>7.33</v>
      </c>
      <c r="AO2130">
        <v>4.63</v>
      </c>
    </row>
    <row r="2131" spans="1:41" x14ac:dyDescent="0.3">
      <c r="A2131">
        <v>2</v>
      </c>
      <c r="B2131">
        <v>1.22</v>
      </c>
      <c r="C2131">
        <f t="shared" si="99"/>
        <v>1.0446974310615553</v>
      </c>
      <c r="D2131" t="s">
        <v>52</v>
      </c>
      <c r="E2131">
        <v>0</v>
      </c>
      <c r="F2131">
        <v>0</v>
      </c>
      <c r="G2131">
        <v>0</v>
      </c>
      <c r="H2131">
        <v>0</v>
      </c>
      <c r="I2131">
        <v>1</v>
      </c>
      <c r="J2131" t="s">
        <v>47</v>
      </c>
      <c r="K2131">
        <v>0</v>
      </c>
      <c r="L2131">
        <v>0</v>
      </c>
      <c r="M2131">
        <v>0</v>
      </c>
      <c r="N2131">
        <v>1</v>
      </c>
      <c r="O2131">
        <v>0</v>
      </c>
      <c r="P2131">
        <v>0</v>
      </c>
      <c r="Q2131">
        <v>0</v>
      </c>
      <c r="R2131" t="s">
        <v>49</v>
      </c>
      <c r="S2131">
        <v>0</v>
      </c>
      <c r="T2131">
        <v>0</v>
      </c>
      <c r="U2131">
        <v>0</v>
      </c>
      <c r="V2131">
        <v>0</v>
      </c>
      <c r="W2131">
        <v>0</v>
      </c>
      <c r="X2131">
        <v>1</v>
      </c>
      <c r="Y2131">
        <v>0</v>
      </c>
      <c r="Z2131">
        <v>0</v>
      </c>
      <c r="AA2131">
        <v>63.1</v>
      </c>
      <c r="AB2131">
        <v>56</v>
      </c>
      <c r="AC2131">
        <v>6962</v>
      </c>
      <c r="AD2131">
        <v>8.8482220683713848</v>
      </c>
      <c r="AE2131">
        <f t="shared" si="100"/>
        <v>6962.0000000000045</v>
      </c>
      <c r="AF2131">
        <v>8.9286536673807753</v>
      </c>
      <c r="AG2131">
        <f t="shared" si="101"/>
        <v>7545.1003203361788</v>
      </c>
      <c r="AH2131">
        <v>-8.0431599009390453E-2</v>
      </c>
      <c r="AJ2131">
        <v>6962</v>
      </c>
      <c r="AK2131">
        <v>0</v>
      </c>
      <c r="AL2131">
        <v>1</v>
      </c>
      <c r="AM2131">
        <v>6.82</v>
      </c>
      <c r="AN2131">
        <v>6.8</v>
      </c>
      <c r="AO2131">
        <v>4.3</v>
      </c>
    </row>
    <row r="2132" spans="1:41" x14ac:dyDescent="0.3">
      <c r="A2132">
        <v>2</v>
      </c>
      <c r="B2132">
        <v>1.18</v>
      </c>
      <c r="C2132">
        <f t="shared" si="99"/>
        <v>1.0370670916877107</v>
      </c>
      <c r="D2132" t="s">
        <v>37</v>
      </c>
      <c r="E2132">
        <v>0</v>
      </c>
      <c r="F2132">
        <v>0</v>
      </c>
      <c r="G2132">
        <v>1</v>
      </c>
      <c r="H2132">
        <v>0</v>
      </c>
      <c r="I2132">
        <v>0</v>
      </c>
      <c r="J2132" t="s">
        <v>44</v>
      </c>
      <c r="K2132">
        <v>0</v>
      </c>
      <c r="L2132">
        <v>0</v>
      </c>
      <c r="M2132">
        <v>0</v>
      </c>
      <c r="N2132">
        <v>0</v>
      </c>
      <c r="O2132">
        <v>0</v>
      </c>
      <c r="P2132">
        <v>1</v>
      </c>
      <c r="Q2132">
        <v>0</v>
      </c>
      <c r="R2132" t="s">
        <v>36</v>
      </c>
      <c r="S2132">
        <v>0</v>
      </c>
      <c r="T2132">
        <v>0</v>
      </c>
      <c r="U2132">
        <v>1</v>
      </c>
      <c r="V2132">
        <v>0</v>
      </c>
      <c r="W2132">
        <v>0</v>
      </c>
      <c r="X2132">
        <v>0</v>
      </c>
      <c r="Y2132">
        <v>0</v>
      </c>
      <c r="Z2132">
        <v>0</v>
      </c>
      <c r="AA2132">
        <v>61.5</v>
      </c>
      <c r="AB2132">
        <v>56</v>
      </c>
      <c r="AC2132">
        <v>5378</v>
      </c>
      <c r="AD2132">
        <v>8.5900718368288107</v>
      </c>
      <c r="AE2132">
        <f t="shared" si="100"/>
        <v>5378.0000000000036</v>
      </c>
      <c r="AF2132">
        <v>8.5836018596147916</v>
      </c>
      <c r="AG2132">
        <f t="shared" si="101"/>
        <v>5343.3167833420375</v>
      </c>
      <c r="AH2132">
        <v>6.4699772140190959E-3</v>
      </c>
      <c r="AJ2132">
        <v>5378</v>
      </c>
      <c r="AK2132">
        <v>0</v>
      </c>
      <c r="AL2132">
        <v>1</v>
      </c>
      <c r="AM2132">
        <v>6.77</v>
      </c>
      <c r="AN2132">
        <v>6.82</v>
      </c>
      <c r="AO2132">
        <v>4.18</v>
      </c>
    </row>
    <row r="2133" spans="1:41" x14ac:dyDescent="0.3">
      <c r="A2133">
        <v>2</v>
      </c>
      <c r="B2133">
        <v>1.1200000000000001</v>
      </c>
      <c r="C2133">
        <f t="shared" si="99"/>
        <v>1.0252341011706301</v>
      </c>
      <c r="D2133" t="s">
        <v>52</v>
      </c>
      <c r="E2133">
        <v>0</v>
      </c>
      <c r="F2133">
        <v>0</v>
      </c>
      <c r="G2133">
        <v>0</v>
      </c>
      <c r="H2133">
        <v>0</v>
      </c>
      <c r="I2133">
        <v>1</v>
      </c>
      <c r="J2133" t="s">
        <v>47</v>
      </c>
      <c r="K2133">
        <v>0</v>
      </c>
      <c r="L2133">
        <v>0</v>
      </c>
      <c r="M2133">
        <v>0</v>
      </c>
      <c r="N2133">
        <v>1</v>
      </c>
      <c r="O2133">
        <v>0</v>
      </c>
      <c r="P2133">
        <v>0</v>
      </c>
      <c r="Q2133">
        <v>0</v>
      </c>
      <c r="R2133" t="s">
        <v>45</v>
      </c>
      <c r="S2133">
        <v>0</v>
      </c>
      <c r="T2133">
        <v>0</v>
      </c>
      <c r="U2133">
        <v>0</v>
      </c>
      <c r="V2133">
        <v>1</v>
      </c>
      <c r="W2133">
        <v>0</v>
      </c>
      <c r="X2133">
        <v>0</v>
      </c>
      <c r="Y2133">
        <v>0</v>
      </c>
      <c r="Z2133">
        <v>0</v>
      </c>
      <c r="AA2133">
        <v>63.3</v>
      </c>
      <c r="AB2133">
        <v>58</v>
      </c>
      <c r="AC2133">
        <v>4478</v>
      </c>
      <c r="AD2133">
        <v>8.4069317971587001</v>
      </c>
      <c r="AE2133">
        <f t="shared" si="100"/>
        <v>4478</v>
      </c>
      <c r="AF2133">
        <v>8.3777183966771585</v>
      </c>
      <c r="AG2133">
        <f t="shared" si="101"/>
        <v>4349.0747342039504</v>
      </c>
      <c r="AH2133">
        <v>2.921340048154164E-2</v>
      </c>
      <c r="AJ2133">
        <v>4478</v>
      </c>
      <c r="AK2133">
        <v>0</v>
      </c>
      <c r="AL2133">
        <v>1</v>
      </c>
      <c r="AM2133">
        <v>6.7</v>
      </c>
      <c r="AN2133">
        <v>6.63</v>
      </c>
      <c r="AO2133">
        <v>4.22</v>
      </c>
    </row>
    <row r="2134" spans="1:41" x14ac:dyDescent="0.3">
      <c r="A2134">
        <v>2</v>
      </c>
      <c r="B2134">
        <v>1.23</v>
      </c>
      <c r="C2134">
        <f t="shared" si="99"/>
        <v>1.0465744642047201</v>
      </c>
      <c r="D2134" t="s">
        <v>37</v>
      </c>
      <c r="E2134">
        <v>0</v>
      </c>
      <c r="F2134">
        <v>0</v>
      </c>
      <c r="G2134">
        <v>1</v>
      </c>
      <c r="H2134">
        <v>0</v>
      </c>
      <c r="I2134">
        <v>0</v>
      </c>
      <c r="J2134" t="s">
        <v>35</v>
      </c>
      <c r="K2134">
        <v>0</v>
      </c>
      <c r="L2134">
        <v>0</v>
      </c>
      <c r="M2134">
        <v>0</v>
      </c>
      <c r="N2134">
        <v>0</v>
      </c>
      <c r="O2134">
        <v>0</v>
      </c>
      <c r="P2134">
        <v>0</v>
      </c>
      <c r="Q2134">
        <v>1</v>
      </c>
      <c r="R2134" t="s">
        <v>45</v>
      </c>
      <c r="S2134">
        <v>0</v>
      </c>
      <c r="T2134">
        <v>0</v>
      </c>
      <c r="U2134">
        <v>0</v>
      </c>
      <c r="V2134">
        <v>1</v>
      </c>
      <c r="W2134">
        <v>0</v>
      </c>
      <c r="X2134">
        <v>0</v>
      </c>
      <c r="Y2134">
        <v>0</v>
      </c>
      <c r="Z2134">
        <v>0</v>
      </c>
      <c r="AA2134">
        <v>63.2</v>
      </c>
      <c r="AB2134">
        <v>58</v>
      </c>
      <c r="AC2134">
        <v>5083</v>
      </c>
      <c r="AD2134">
        <v>8.533656917446903</v>
      </c>
      <c r="AE2134">
        <f t="shared" si="100"/>
        <v>5083.0000000000027</v>
      </c>
      <c r="AF2134">
        <v>8.3268979499764342</v>
      </c>
      <c r="AG2134">
        <f t="shared" si="101"/>
        <v>4133.5750868821751</v>
      </c>
      <c r="AH2134">
        <v>0.20675896747046885</v>
      </c>
      <c r="AJ2134">
        <v>5083</v>
      </c>
      <c r="AK2134">
        <v>0</v>
      </c>
      <c r="AL2134">
        <v>1</v>
      </c>
      <c r="AM2134">
        <v>6.82</v>
      </c>
      <c r="AN2134">
        <v>6.74</v>
      </c>
      <c r="AO2134">
        <v>4.29</v>
      </c>
    </row>
    <row r="2135" spans="1:41" x14ac:dyDescent="0.3">
      <c r="A2135">
        <v>2</v>
      </c>
      <c r="B2135">
        <v>1.56</v>
      </c>
      <c r="C2135">
        <f t="shared" si="99"/>
        <v>1.1027272307550515</v>
      </c>
      <c r="D2135" t="s">
        <v>37</v>
      </c>
      <c r="E2135">
        <v>0</v>
      </c>
      <c r="F2135">
        <v>0</v>
      </c>
      <c r="G2135">
        <v>1</v>
      </c>
      <c r="H2135">
        <v>0</v>
      </c>
      <c r="I2135">
        <v>0</v>
      </c>
      <c r="J2135" t="s">
        <v>35</v>
      </c>
      <c r="K2135">
        <v>0</v>
      </c>
      <c r="L2135">
        <v>0</v>
      </c>
      <c r="M2135">
        <v>0</v>
      </c>
      <c r="N2135">
        <v>0</v>
      </c>
      <c r="O2135">
        <v>0</v>
      </c>
      <c r="P2135">
        <v>0</v>
      </c>
      <c r="Q2135">
        <v>1</v>
      </c>
      <c r="R2135" t="s">
        <v>41</v>
      </c>
      <c r="S2135">
        <v>0</v>
      </c>
      <c r="T2135">
        <v>0</v>
      </c>
      <c r="U2135">
        <v>0</v>
      </c>
      <c r="V2135">
        <v>0</v>
      </c>
      <c r="W2135">
        <v>1</v>
      </c>
      <c r="X2135">
        <v>0</v>
      </c>
      <c r="Y2135">
        <v>0</v>
      </c>
      <c r="Z2135">
        <v>0</v>
      </c>
      <c r="AA2135">
        <v>62.5</v>
      </c>
      <c r="AB2135">
        <v>56</v>
      </c>
      <c r="AC2135">
        <v>8763</v>
      </c>
      <c r="AD2135">
        <v>9.07829359105585</v>
      </c>
      <c r="AE2135">
        <f t="shared" si="100"/>
        <v>8762.9999999999945</v>
      </c>
      <c r="AF2135">
        <v>9.2144555148241611</v>
      </c>
      <c r="AG2135">
        <f t="shared" si="101"/>
        <v>10041.236216748464</v>
      </c>
      <c r="AH2135">
        <v>-0.13616192376831115</v>
      </c>
      <c r="AJ2135">
        <v>8763</v>
      </c>
      <c r="AK2135">
        <v>0</v>
      </c>
      <c r="AL2135">
        <v>1</v>
      </c>
      <c r="AM2135">
        <v>7.38</v>
      </c>
      <c r="AN2135">
        <v>7.46</v>
      </c>
      <c r="AO2135">
        <v>4.6399999999999997</v>
      </c>
    </row>
    <row r="2136" spans="1:41" x14ac:dyDescent="0.3">
      <c r="A2136">
        <v>2</v>
      </c>
      <c r="B2136">
        <v>1.01</v>
      </c>
      <c r="C2136">
        <f t="shared" si="99"/>
        <v>1.0021904733436682</v>
      </c>
      <c r="D2136" t="s">
        <v>42</v>
      </c>
      <c r="E2136">
        <v>1</v>
      </c>
      <c r="F2136">
        <v>0</v>
      </c>
      <c r="G2136">
        <v>0</v>
      </c>
      <c r="H2136">
        <v>0</v>
      </c>
      <c r="I2136">
        <v>0</v>
      </c>
      <c r="J2136" t="s">
        <v>47</v>
      </c>
      <c r="K2136">
        <v>0</v>
      </c>
      <c r="L2136">
        <v>0</v>
      </c>
      <c r="M2136">
        <v>0</v>
      </c>
      <c r="N2136">
        <v>1</v>
      </c>
      <c r="O2136">
        <v>0</v>
      </c>
      <c r="P2136">
        <v>0</v>
      </c>
      <c r="Q2136">
        <v>0</v>
      </c>
      <c r="R2136" t="s">
        <v>49</v>
      </c>
      <c r="S2136">
        <v>0</v>
      </c>
      <c r="T2136">
        <v>0</v>
      </c>
      <c r="U2136">
        <v>0</v>
      </c>
      <c r="V2136">
        <v>0</v>
      </c>
      <c r="W2136">
        <v>0</v>
      </c>
      <c r="X2136">
        <v>1</v>
      </c>
      <c r="Y2136">
        <v>0</v>
      </c>
      <c r="Z2136">
        <v>0</v>
      </c>
      <c r="AA2136">
        <v>64.400000000000006</v>
      </c>
      <c r="AB2136">
        <v>58</v>
      </c>
      <c r="AC2136">
        <v>4887</v>
      </c>
      <c r="AD2136">
        <v>8.4943338972701543</v>
      </c>
      <c r="AE2136">
        <f t="shared" si="100"/>
        <v>4886.9999999999973</v>
      </c>
      <c r="AF2136">
        <v>8.5259809342934076</v>
      </c>
      <c r="AG2136">
        <f t="shared" si="101"/>
        <v>5044.1323422163032</v>
      </c>
      <c r="AH2136">
        <v>-3.1647037023253333E-2</v>
      </c>
      <c r="AJ2136">
        <v>4887</v>
      </c>
      <c r="AK2136">
        <v>0</v>
      </c>
      <c r="AL2136">
        <v>1</v>
      </c>
      <c r="AM2136">
        <v>6.25</v>
      </c>
      <c r="AN2136">
        <v>6.18</v>
      </c>
      <c r="AO2136">
        <v>4</v>
      </c>
    </row>
    <row r="2137" spans="1:41" x14ac:dyDescent="0.3">
      <c r="A2137">
        <v>2</v>
      </c>
      <c r="B2137">
        <v>1.01</v>
      </c>
      <c r="C2137">
        <f t="shared" si="99"/>
        <v>1.0021904733436682</v>
      </c>
      <c r="D2137" t="s">
        <v>37</v>
      </c>
      <c r="E2137">
        <v>0</v>
      </c>
      <c r="F2137">
        <v>0</v>
      </c>
      <c r="G2137">
        <v>1</v>
      </c>
      <c r="H2137">
        <v>0</v>
      </c>
      <c r="I2137">
        <v>0</v>
      </c>
      <c r="J2137" t="s">
        <v>47</v>
      </c>
      <c r="K2137">
        <v>0</v>
      </c>
      <c r="L2137">
        <v>0</v>
      </c>
      <c r="M2137">
        <v>0</v>
      </c>
      <c r="N2137">
        <v>1</v>
      </c>
      <c r="O2137">
        <v>0</v>
      </c>
      <c r="P2137">
        <v>0</v>
      </c>
      <c r="Q2137">
        <v>0</v>
      </c>
      <c r="R2137" t="s">
        <v>49</v>
      </c>
      <c r="S2137">
        <v>0</v>
      </c>
      <c r="T2137">
        <v>0</v>
      </c>
      <c r="U2137">
        <v>0</v>
      </c>
      <c r="V2137">
        <v>0</v>
      </c>
      <c r="W2137">
        <v>0</v>
      </c>
      <c r="X2137">
        <v>1</v>
      </c>
      <c r="Y2137">
        <v>0</v>
      </c>
      <c r="Z2137">
        <v>0</v>
      </c>
      <c r="AA2137">
        <v>61.9</v>
      </c>
      <c r="AB2137">
        <v>56</v>
      </c>
      <c r="AC2137">
        <v>6439</v>
      </c>
      <c r="AD2137">
        <v>8.7701285275381835</v>
      </c>
      <c r="AE2137">
        <f t="shared" si="100"/>
        <v>6439</v>
      </c>
      <c r="AF2137">
        <v>8.6475945867332715</v>
      </c>
      <c r="AG2137">
        <f t="shared" si="101"/>
        <v>5696.4279772993004</v>
      </c>
      <c r="AH2137">
        <v>0.12253394080491198</v>
      </c>
      <c r="AJ2137">
        <v>6439</v>
      </c>
      <c r="AK2137">
        <v>0</v>
      </c>
      <c r="AL2137">
        <v>1</v>
      </c>
      <c r="AM2137">
        <v>6.41</v>
      </c>
      <c r="AN2137">
        <v>6.45</v>
      </c>
      <c r="AO2137">
        <v>3.98</v>
      </c>
    </row>
    <row r="2138" spans="1:41" x14ac:dyDescent="0.3">
      <c r="A2138">
        <v>2</v>
      </c>
      <c r="B2138">
        <v>1.1000000000000001</v>
      </c>
      <c r="C2138">
        <f t="shared" si="99"/>
        <v>1.0211798847575535</v>
      </c>
      <c r="D2138" t="s">
        <v>46</v>
      </c>
      <c r="E2138">
        <v>0</v>
      </c>
      <c r="F2138">
        <v>0</v>
      </c>
      <c r="G2138">
        <v>0</v>
      </c>
      <c r="H2138">
        <v>1</v>
      </c>
      <c r="I2138">
        <v>0</v>
      </c>
      <c r="J2138" t="s">
        <v>47</v>
      </c>
      <c r="K2138">
        <v>0</v>
      </c>
      <c r="L2138">
        <v>0</v>
      </c>
      <c r="M2138">
        <v>0</v>
      </c>
      <c r="N2138">
        <v>1</v>
      </c>
      <c r="O2138">
        <v>0</v>
      </c>
      <c r="P2138">
        <v>0</v>
      </c>
      <c r="Q2138">
        <v>0</v>
      </c>
      <c r="R2138" t="s">
        <v>49</v>
      </c>
      <c r="S2138">
        <v>0</v>
      </c>
      <c r="T2138">
        <v>0</v>
      </c>
      <c r="U2138">
        <v>0</v>
      </c>
      <c r="V2138">
        <v>0</v>
      </c>
      <c r="W2138">
        <v>0</v>
      </c>
      <c r="X2138">
        <v>1</v>
      </c>
      <c r="Y2138">
        <v>0</v>
      </c>
      <c r="Z2138">
        <v>0</v>
      </c>
      <c r="AA2138">
        <v>61.2</v>
      </c>
      <c r="AB2138">
        <v>62</v>
      </c>
      <c r="AC2138">
        <v>6653</v>
      </c>
      <c r="AD2138">
        <v>8.8028231597418873</v>
      </c>
      <c r="AE2138">
        <f t="shared" si="100"/>
        <v>6652.9999999999991</v>
      </c>
      <c r="AF2138">
        <v>8.7752802818923143</v>
      </c>
      <c r="AG2138">
        <f t="shared" si="101"/>
        <v>6472.2577405845896</v>
      </c>
      <c r="AH2138">
        <v>2.7542877849572989E-2</v>
      </c>
      <c r="AJ2138">
        <v>6653</v>
      </c>
      <c r="AK2138">
        <v>0</v>
      </c>
      <c r="AL2138">
        <v>1</v>
      </c>
      <c r="AM2138">
        <v>6.64</v>
      </c>
      <c r="AN2138">
        <v>6.6</v>
      </c>
      <c r="AO2138">
        <v>4.05</v>
      </c>
    </row>
    <row r="2139" spans="1:41" x14ac:dyDescent="0.3">
      <c r="A2139">
        <v>2</v>
      </c>
      <c r="B2139">
        <v>1.03</v>
      </c>
      <c r="C2139">
        <f t="shared" si="99"/>
        <v>1.0065211513317971</v>
      </c>
      <c r="D2139" t="s">
        <v>37</v>
      </c>
      <c r="E2139">
        <v>0</v>
      </c>
      <c r="F2139">
        <v>0</v>
      </c>
      <c r="G2139">
        <v>1</v>
      </c>
      <c r="H2139">
        <v>0</v>
      </c>
      <c r="I2139">
        <v>0</v>
      </c>
      <c r="J2139" t="s">
        <v>48</v>
      </c>
      <c r="K2139">
        <v>0</v>
      </c>
      <c r="L2139">
        <v>0</v>
      </c>
      <c r="M2139">
        <v>1</v>
      </c>
      <c r="N2139">
        <v>0</v>
      </c>
      <c r="O2139">
        <v>0</v>
      </c>
      <c r="P2139">
        <v>0</v>
      </c>
      <c r="Q2139">
        <v>0</v>
      </c>
      <c r="R2139" t="s">
        <v>39</v>
      </c>
      <c r="S2139">
        <v>0</v>
      </c>
      <c r="T2139">
        <v>0</v>
      </c>
      <c r="U2139">
        <v>0</v>
      </c>
      <c r="V2139">
        <v>0</v>
      </c>
      <c r="W2139">
        <v>0</v>
      </c>
      <c r="X2139">
        <v>0</v>
      </c>
      <c r="Y2139">
        <v>0</v>
      </c>
      <c r="Z2139">
        <v>1</v>
      </c>
      <c r="AA2139">
        <v>62</v>
      </c>
      <c r="AB2139">
        <v>56</v>
      </c>
      <c r="AC2139">
        <v>9245</v>
      </c>
      <c r="AD2139">
        <v>9.1318381438212253</v>
      </c>
      <c r="AE2139">
        <f t="shared" si="100"/>
        <v>9245</v>
      </c>
      <c r="AF2139">
        <v>8.9648138159198876</v>
      </c>
      <c r="AG2139">
        <f t="shared" si="101"/>
        <v>7822.9250891475594</v>
      </c>
      <c r="AH2139">
        <v>0.1670243279013377</v>
      </c>
      <c r="AJ2139">
        <v>9245</v>
      </c>
      <c r="AK2139">
        <v>0</v>
      </c>
      <c r="AL2139">
        <v>1</v>
      </c>
      <c r="AM2139">
        <v>6.45</v>
      </c>
      <c r="AN2139">
        <v>6.48</v>
      </c>
      <c r="AO2139">
        <v>4.01</v>
      </c>
    </row>
    <row r="2140" spans="1:41" x14ac:dyDescent="0.3">
      <c r="A2140">
        <v>2</v>
      </c>
      <c r="B2140">
        <v>1.01</v>
      </c>
      <c r="C2140">
        <f t="shared" si="99"/>
        <v>1.0021904733436682</v>
      </c>
      <c r="D2140" t="s">
        <v>34</v>
      </c>
      <c r="E2140">
        <v>0</v>
      </c>
      <c r="F2140">
        <v>1</v>
      </c>
      <c r="G2140">
        <v>0</v>
      </c>
      <c r="H2140">
        <v>0</v>
      </c>
      <c r="I2140">
        <v>0</v>
      </c>
      <c r="J2140" t="s">
        <v>44</v>
      </c>
      <c r="K2140">
        <v>0</v>
      </c>
      <c r="L2140">
        <v>0</v>
      </c>
      <c r="M2140">
        <v>0</v>
      </c>
      <c r="N2140">
        <v>0</v>
      </c>
      <c r="O2140">
        <v>0</v>
      </c>
      <c r="P2140">
        <v>1</v>
      </c>
      <c r="Q2140">
        <v>0</v>
      </c>
      <c r="R2140" t="s">
        <v>41</v>
      </c>
      <c r="S2140">
        <v>0</v>
      </c>
      <c r="T2140">
        <v>0</v>
      </c>
      <c r="U2140">
        <v>0</v>
      </c>
      <c r="V2140">
        <v>0</v>
      </c>
      <c r="W2140">
        <v>1</v>
      </c>
      <c r="X2140">
        <v>0</v>
      </c>
      <c r="Y2140">
        <v>0</v>
      </c>
      <c r="Z2140">
        <v>0</v>
      </c>
      <c r="AA2140">
        <v>64.2</v>
      </c>
      <c r="AB2140">
        <v>60</v>
      </c>
      <c r="AC2140">
        <v>3484</v>
      </c>
      <c r="AD2140">
        <v>8.1559363379723937</v>
      </c>
      <c r="AE2140">
        <f t="shared" si="100"/>
        <v>3484.0000000000009</v>
      </c>
      <c r="AF2140">
        <v>8.3681447890194001</v>
      </c>
      <c r="AG2140">
        <f t="shared" si="101"/>
        <v>4307.6370694898924</v>
      </c>
      <c r="AH2140">
        <v>-0.21220845104700636</v>
      </c>
      <c r="AJ2140">
        <v>3484</v>
      </c>
      <c r="AK2140">
        <v>0</v>
      </c>
      <c r="AL2140">
        <v>1</v>
      </c>
      <c r="AM2140">
        <v>6.35</v>
      </c>
      <c r="AN2140">
        <v>6.27</v>
      </c>
      <c r="AO2140">
        <v>4.05</v>
      </c>
    </row>
    <row r="2141" spans="1:41" x14ac:dyDescent="0.3">
      <c r="A2141">
        <v>2</v>
      </c>
      <c r="B2141">
        <v>1.2</v>
      </c>
      <c r="C2141">
        <f t="shared" si="99"/>
        <v>1.0409070644037852</v>
      </c>
      <c r="D2141" t="s">
        <v>46</v>
      </c>
      <c r="E2141">
        <v>0</v>
      </c>
      <c r="F2141">
        <v>0</v>
      </c>
      <c r="G2141">
        <v>0</v>
      </c>
      <c r="H2141">
        <v>1</v>
      </c>
      <c r="I2141">
        <v>0</v>
      </c>
      <c r="J2141" t="s">
        <v>38</v>
      </c>
      <c r="K2141">
        <v>0</v>
      </c>
      <c r="L2141">
        <v>0</v>
      </c>
      <c r="M2141">
        <v>0</v>
      </c>
      <c r="N2141">
        <v>0</v>
      </c>
      <c r="O2141">
        <v>1</v>
      </c>
      <c r="P2141">
        <v>0</v>
      </c>
      <c r="Q2141">
        <v>0</v>
      </c>
      <c r="R2141" t="s">
        <v>49</v>
      </c>
      <c r="S2141">
        <v>0</v>
      </c>
      <c r="T2141">
        <v>0</v>
      </c>
      <c r="U2141">
        <v>0</v>
      </c>
      <c r="V2141">
        <v>0</v>
      </c>
      <c r="W2141">
        <v>0</v>
      </c>
      <c r="X2141">
        <v>1</v>
      </c>
      <c r="Y2141">
        <v>0</v>
      </c>
      <c r="Z2141">
        <v>0</v>
      </c>
      <c r="AA2141">
        <v>60.6</v>
      </c>
      <c r="AB2141">
        <v>58</v>
      </c>
      <c r="AC2141">
        <v>6547</v>
      </c>
      <c r="AD2141">
        <v>8.7867622084410915</v>
      </c>
      <c r="AE2141">
        <f t="shared" si="100"/>
        <v>6547.0000000000009</v>
      </c>
      <c r="AF2141">
        <v>8.8790964312170377</v>
      </c>
      <c r="AG2141">
        <f t="shared" si="101"/>
        <v>7180.2999089382638</v>
      </c>
      <c r="AH2141">
        <v>-9.2334222775946273E-2</v>
      </c>
      <c r="AJ2141">
        <v>6547</v>
      </c>
      <c r="AK2141">
        <v>0</v>
      </c>
      <c r="AL2141">
        <v>1</v>
      </c>
      <c r="AM2141">
        <v>6.82</v>
      </c>
      <c r="AN2141">
        <v>6.88</v>
      </c>
      <c r="AO2141">
        <v>4.1500000000000004</v>
      </c>
    </row>
    <row r="2142" spans="1:41" x14ac:dyDescent="0.3">
      <c r="A2142">
        <v>2</v>
      </c>
      <c r="B2142">
        <v>1.1000000000000001</v>
      </c>
      <c r="C2142">
        <f t="shared" si="99"/>
        <v>1.0211798847575535</v>
      </c>
      <c r="D2142" t="s">
        <v>46</v>
      </c>
      <c r="E2142">
        <v>0</v>
      </c>
      <c r="F2142">
        <v>0</v>
      </c>
      <c r="G2142">
        <v>0</v>
      </c>
      <c r="H2142">
        <v>1</v>
      </c>
      <c r="I2142">
        <v>0</v>
      </c>
      <c r="J2142" t="s">
        <v>38</v>
      </c>
      <c r="K2142">
        <v>0</v>
      </c>
      <c r="L2142">
        <v>0</v>
      </c>
      <c r="M2142">
        <v>0</v>
      </c>
      <c r="N2142">
        <v>0</v>
      </c>
      <c r="O2142">
        <v>1</v>
      </c>
      <c r="P2142">
        <v>0</v>
      </c>
      <c r="Q2142">
        <v>0</v>
      </c>
      <c r="R2142" t="s">
        <v>49</v>
      </c>
      <c r="S2142">
        <v>0</v>
      </c>
      <c r="T2142">
        <v>0</v>
      </c>
      <c r="U2142">
        <v>0</v>
      </c>
      <c r="V2142">
        <v>0</v>
      </c>
      <c r="W2142">
        <v>0</v>
      </c>
      <c r="X2142">
        <v>1</v>
      </c>
      <c r="Y2142">
        <v>0</v>
      </c>
      <c r="Z2142">
        <v>0</v>
      </c>
      <c r="AA2142">
        <v>62.5</v>
      </c>
      <c r="AB2142">
        <v>58</v>
      </c>
      <c r="AC2142">
        <v>5729</v>
      </c>
      <c r="AD2142">
        <v>8.6532962744085786</v>
      </c>
      <c r="AE2142">
        <f t="shared" si="100"/>
        <v>5729.0000000000045</v>
      </c>
      <c r="AF2142">
        <v>8.6792611848409571</v>
      </c>
      <c r="AG2142">
        <f t="shared" si="101"/>
        <v>5879.7009740196172</v>
      </c>
      <c r="AH2142">
        <v>-2.5964910432378474E-2</v>
      </c>
      <c r="AJ2142">
        <v>5729</v>
      </c>
      <c r="AK2142">
        <v>0</v>
      </c>
      <c r="AL2142">
        <v>1</v>
      </c>
      <c r="AM2142">
        <v>6.59</v>
      </c>
      <c r="AN2142">
        <v>6.54</v>
      </c>
      <c r="AO2142">
        <v>4.0999999999999996</v>
      </c>
    </row>
    <row r="2143" spans="1:41" x14ac:dyDescent="0.3">
      <c r="A2143">
        <v>2</v>
      </c>
      <c r="B2143">
        <v>1.74</v>
      </c>
      <c r="C2143">
        <f t="shared" si="99"/>
        <v>1.1295274239971898</v>
      </c>
      <c r="D2143" t="s">
        <v>46</v>
      </c>
      <c r="E2143">
        <v>0</v>
      </c>
      <c r="F2143">
        <v>0</v>
      </c>
      <c r="G2143">
        <v>0</v>
      </c>
      <c r="H2143">
        <v>1</v>
      </c>
      <c r="I2143">
        <v>0</v>
      </c>
      <c r="J2143" t="s">
        <v>35</v>
      </c>
      <c r="K2143">
        <v>0</v>
      </c>
      <c r="L2143">
        <v>0</v>
      </c>
      <c r="M2143">
        <v>0</v>
      </c>
      <c r="N2143">
        <v>0</v>
      </c>
      <c r="O2143">
        <v>0</v>
      </c>
      <c r="P2143">
        <v>0</v>
      </c>
      <c r="Q2143">
        <v>1</v>
      </c>
      <c r="R2143" t="s">
        <v>41</v>
      </c>
      <c r="S2143">
        <v>0</v>
      </c>
      <c r="T2143">
        <v>0</v>
      </c>
      <c r="U2143">
        <v>0</v>
      </c>
      <c r="V2143">
        <v>0</v>
      </c>
      <c r="W2143">
        <v>1</v>
      </c>
      <c r="X2143">
        <v>0</v>
      </c>
      <c r="Y2143">
        <v>0</v>
      </c>
      <c r="Z2143">
        <v>0</v>
      </c>
      <c r="AA2143">
        <v>62.5</v>
      </c>
      <c r="AB2143">
        <v>58</v>
      </c>
      <c r="AC2143">
        <v>11050</v>
      </c>
      <c r="AD2143">
        <v>9.3101857069458998</v>
      </c>
      <c r="AE2143">
        <f t="shared" si="100"/>
        <v>11050.000000000009</v>
      </c>
      <c r="AF2143">
        <v>9.3993312617477542</v>
      </c>
      <c r="AG2143">
        <f t="shared" si="101"/>
        <v>12080.29947004005</v>
      </c>
      <c r="AH2143">
        <v>-8.9145554801854487E-2</v>
      </c>
      <c r="AJ2143">
        <v>11050</v>
      </c>
      <c r="AK2143">
        <v>0</v>
      </c>
      <c r="AL2143">
        <v>1</v>
      </c>
      <c r="AM2143">
        <v>7.67</v>
      </c>
      <c r="AN2143">
        <v>7.65</v>
      </c>
      <c r="AO2143">
        <v>4.79</v>
      </c>
    </row>
    <row r="2144" spans="1:41" x14ac:dyDescent="0.3">
      <c r="A2144">
        <v>2</v>
      </c>
      <c r="B2144">
        <v>1.51</v>
      </c>
      <c r="C2144">
        <f t="shared" si="99"/>
        <v>1.0948560705584958</v>
      </c>
      <c r="D2144" t="s">
        <v>52</v>
      </c>
      <c r="E2144">
        <v>0</v>
      </c>
      <c r="F2144">
        <v>0</v>
      </c>
      <c r="G2144">
        <v>0</v>
      </c>
      <c r="H2144">
        <v>0</v>
      </c>
      <c r="I2144">
        <v>1</v>
      </c>
      <c r="J2144" t="s">
        <v>44</v>
      </c>
      <c r="K2144">
        <v>0</v>
      </c>
      <c r="L2144">
        <v>0</v>
      </c>
      <c r="M2144">
        <v>0</v>
      </c>
      <c r="N2144">
        <v>0</v>
      </c>
      <c r="O2144">
        <v>0</v>
      </c>
      <c r="P2144">
        <v>1</v>
      </c>
      <c r="Q2144">
        <v>0</v>
      </c>
      <c r="R2144" t="s">
        <v>41</v>
      </c>
      <c r="S2144">
        <v>0</v>
      </c>
      <c r="T2144">
        <v>0</v>
      </c>
      <c r="U2144">
        <v>0</v>
      </c>
      <c r="V2144">
        <v>0</v>
      </c>
      <c r="W2144">
        <v>1</v>
      </c>
      <c r="X2144">
        <v>0</v>
      </c>
      <c r="Y2144">
        <v>0</v>
      </c>
      <c r="Z2144">
        <v>0</v>
      </c>
      <c r="AA2144">
        <v>63.1</v>
      </c>
      <c r="AB2144">
        <v>53</v>
      </c>
      <c r="AC2144">
        <v>9513</v>
      </c>
      <c r="AD2144">
        <v>9.1604145632064569</v>
      </c>
      <c r="AE2144">
        <f t="shared" si="100"/>
        <v>9512.9999999999982</v>
      </c>
      <c r="AF2144">
        <v>9.1951468104068486</v>
      </c>
      <c r="AG2144">
        <f t="shared" si="101"/>
        <v>9849.212782430146</v>
      </c>
      <c r="AH2144">
        <v>-3.4732247200391697E-2</v>
      </c>
      <c r="AJ2144">
        <v>9513</v>
      </c>
      <c r="AK2144">
        <v>0</v>
      </c>
      <c r="AL2144">
        <v>1</v>
      </c>
      <c r="AM2144">
        <v>7.34</v>
      </c>
      <c r="AN2144">
        <v>7.25</v>
      </c>
      <c r="AO2144">
        <v>4.5999999999999996</v>
      </c>
    </row>
    <row r="2145" spans="1:41" x14ac:dyDescent="0.3">
      <c r="A2145">
        <v>2</v>
      </c>
      <c r="B2145">
        <v>1.54</v>
      </c>
      <c r="C2145">
        <f t="shared" si="99"/>
        <v>1.09960272268227</v>
      </c>
      <c r="D2145" t="s">
        <v>46</v>
      </c>
      <c r="E2145">
        <v>0</v>
      </c>
      <c r="F2145">
        <v>0</v>
      </c>
      <c r="G2145">
        <v>0</v>
      </c>
      <c r="H2145">
        <v>1</v>
      </c>
      <c r="I2145">
        <v>0</v>
      </c>
      <c r="J2145" t="s">
        <v>40</v>
      </c>
      <c r="K2145">
        <v>0</v>
      </c>
      <c r="L2145">
        <v>1</v>
      </c>
      <c r="M2145">
        <v>0</v>
      </c>
      <c r="N2145">
        <v>0</v>
      </c>
      <c r="O2145">
        <v>0</v>
      </c>
      <c r="P2145">
        <v>0</v>
      </c>
      <c r="Q2145">
        <v>0</v>
      </c>
      <c r="R2145" t="s">
        <v>49</v>
      </c>
      <c r="S2145">
        <v>0</v>
      </c>
      <c r="T2145">
        <v>0</v>
      </c>
      <c r="U2145">
        <v>0</v>
      </c>
      <c r="V2145">
        <v>0</v>
      </c>
      <c r="W2145">
        <v>0</v>
      </c>
      <c r="X2145">
        <v>1</v>
      </c>
      <c r="Y2145">
        <v>0</v>
      </c>
      <c r="Z2145">
        <v>0</v>
      </c>
      <c r="AA2145">
        <v>62.3</v>
      </c>
      <c r="AB2145">
        <v>58</v>
      </c>
      <c r="AC2145">
        <v>15002</v>
      </c>
      <c r="AD2145">
        <v>9.6159388045295824</v>
      </c>
      <c r="AE2145">
        <f t="shared" si="100"/>
        <v>15002.000000000011</v>
      </c>
      <c r="AF2145">
        <v>9.5973351164872671</v>
      </c>
      <c r="AG2145">
        <f t="shared" si="101"/>
        <v>14725.487522891539</v>
      </c>
      <c r="AH2145">
        <v>1.860368804231527E-2</v>
      </c>
      <c r="AJ2145">
        <v>15002</v>
      </c>
      <c r="AK2145">
        <v>0</v>
      </c>
      <c r="AL2145">
        <v>1</v>
      </c>
      <c r="AM2145">
        <v>7.31</v>
      </c>
      <c r="AN2145">
        <v>7.39</v>
      </c>
      <c r="AO2145">
        <v>4.58</v>
      </c>
    </row>
    <row r="2146" spans="1:41" x14ac:dyDescent="0.3">
      <c r="A2146">
        <v>2</v>
      </c>
      <c r="B2146">
        <v>1.57</v>
      </c>
      <c r="C2146">
        <f t="shared" si="99"/>
        <v>1.1042777801906405</v>
      </c>
      <c r="D2146" t="s">
        <v>46</v>
      </c>
      <c r="E2146">
        <v>0</v>
      </c>
      <c r="F2146">
        <v>0</v>
      </c>
      <c r="G2146">
        <v>0</v>
      </c>
      <c r="H2146">
        <v>1</v>
      </c>
      <c r="I2146">
        <v>0</v>
      </c>
      <c r="J2146" t="s">
        <v>44</v>
      </c>
      <c r="K2146">
        <v>0</v>
      </c>
      <c r="L2146">
        <v>0</v>
      </c>
      <c r="M2146">
        <v>0</v>
      </c>
      <c r="N2146">
        <v>0</v>
      </c>
      <c r="O2146">
        <v>0</v>
      </c>
      <c r="P2146">
        <v>1</v>
      </c>
      <c r="Q2146">
        <v>0</v>
      </c>
      <c r="R2146" t="s">
        <v>49</v>
      </c>
      <c r="S2146">
        <v>0</v>
      </c>
      <c r="T2146">
        <v>0</v>
      </c>
      <c r="U2146">
        <v>0</v>
      </c>
      <c r="V2146">
        <v>0</v>
      </c>
      <c r="W2146">
        <v>0</v>
      </c>
      <c r="X2146">
        <v>1</v>
      </c>
      <c r="Y2146">
        <v>0</v>
      </c>
      <c r="Z2146">
        <v>0</v>
      </c>
      <c r="AA2146">
        <v>62.5</v>
      </c>
      <c r="AB2146">
        <v>58</v>
      </c>
      <c r="AC2146">
        <v>9847</v>
      </c>
      <c r="AD2146">
        <v>9.1949221192478028</v>
      </c>
      <c r="AE2146">
        <f t="shared" si="100"/>
        <v>9847.0000000000073</v>
      </c>
      <c r="AF2146">
        <v>9.1991480721975378</v>
      </c>
      <c r="AG2146">
        <f t="shared" si="101"/>
        <v>9888.7010098885294</v>
      </c>
      <c r="AH2146">
        <v>-4.2259529497350456E-3</v>
      </c>
      <c r="AJ2146">
        <v>9847</v>
      </c>
      <c r="AK2146">
        <v>0</v>
      </c>
      <c r="AL2146">
        <v>1</v>
      </c>
      <c r="AM2146">
        <v>7.5</v>
      </c>
      <c r="AN2146">
        <v>7.42</v>
      </c>
      <c r="AO2146">
        <v>4.66</v>
      </c>
    </row>
    <row r="2147" spans="1:41" x14ac:dyDescent="0.3">
      <c r="A2147">
        <v>2</v>
      </c>
      <c r="B2147">
        <v>1.5</v>
      </c>
      <c r="C2147">
        <f t="shared" si="99"/>
        <v>1.0932575062388263</v>
      </c>
      <c r="D2147" t="s">
        <v>34</v>
      </c>
      <c r="E2147">
        <v>0</v>
      </c>
      <c r="F2147">
        <v>1</v>
      </c>
      <c r="G2147">
        <v>0</v>
      </c>
      <c r="H2147">
        <v>0</v>
      </c>
      <c r="I2147">
        <v>0</v>
      </c>
      <c r="J2147" t="s">
        <v>47</v>
      </c>
      <c r="K2147">
        <v>0</v>
      </c>
      <c r="L2147">
        <v>0</v>
      </c>
      <c r="M2147">
        <v>0</v>
      </c>
      <c r="N2147">
        <v>1</v>
      </c>
      <c r="O2147">
        <v>0</v>
      </c>
      <c r="P2147">
        <v>0</v>
      </c>
      <c r="Q2147">
        <v>0</v>
      </c>
      <c r="R2147" t="s">
        <v>45</v>
      </c>
      <c r="S2147">
        <v>0</v>
      </c>
      <c r="T2147">
        <v>0</v>
      </c>
      <c r="U2147">
        <v>0</v>
      </c>
      <c r="V2147">
        <v>1</v>
      </c>
      <c r="W2147">
        <v>0</v>
      </c>
      <c r="X2147">
        <v>0</v>
      </c>
      <c r="Y2147">
        <v>0</v>
      </c>
      <c r="Z2147">
        <v>0</v>
      </c>
      <c r="AA2147">
        <v>63.1</v>
      </c>
      <c r="AB2147">
        <v>57</v>
      </c>
      <c r="AC2147">
        <v>9116</v>
      </c>
      <c r="AD2147">
        <v>9.1177863903655751</v>
      </c>
      <c r="AE2147">
        <f t="shared" si="100"/>
        <v>9116.0000000000018</v>
      </c>
      <c r="AF2147">
        <v>9.0062611372910961</v>
      </c>
      <c r="AG2147">
        <f t="shared" si="101"/>
        <v>8153.9776084283558</v>
      </c>
      <c r="AH2147">
        <v>0.11152525307447902</v>
      </c>
      <c r="AJ2147">
        <v>9116</v>
      </c>
      <c r="AK2147">
        <v>0</v>
      </c>
      <c r="AL2147">
        <v>1</v>
      </c>
      <c r="AM2147">
        <v>7.25</v>
      </c>
      <c r="AN2147">
        <v>7.29</v>
      </c>
      <c r="AO2147">
        <v>4.59</v>
      </c>
    </row>
    <row r="2148" spans="1:41" x14ac:dyDescent="0.3">
      <c r="A2148">
        <v>2</v>
      </c>
      <c r="B2148">
        <v>1.01</v>
      </c>
      <c r="C2148">
        <f t="shared" si="99"/>
        <v>1.0021904733436682</v>
      </c>
      <c r="D2148" t="s">
        <v>37</v>
      </c>
      <c r="E2148">
        <v>0</v>
      </c>
      <c r="F2148">
        <v>0</v>
      </c>
      <c r="G2148">
        <v>1</v>
      </c>
      <c r="H2148">
        <v>0</v>
      </c>
      <c r="I2148">
        <v>0</v>
      </c>
      <c r="J2148" t="s">
        <v>48</v>
      </c>
      <c r="K2148">
        <v>0</v>
      </c>
      <c r="L2148">
        <v>0</v>
      </c>
      <c r="M2148">
        <v>1</v>
      </c>
      <c r="N2148">
        <v>0</v>
      </c>
      <c r="O2148">
        <v>0</v>
      </c>
      <c r="P2148">
        <v>0</v>
      </c>
      <c r="Q2148">
        <v>0</v>
      </c>
      <c r="R2148" t="s">
        <v>45</v>
      </c>
      <c r="S2148">
        <v>0</v>
      </c>
      <c r="T2148">
        <v>0</v>
      </c>
      <c r="U2148">
        <v>0</v>
      </c>
      <c r="V2148">
        <v>1</v>
      </c>
      <c r="W2148">
        <v>0</v>
      </c>
      <c r="X2148">
        <v>0</v>
      </c>
      <c r="Y2148">
        <v>0</v>
      </c>
      <c r="Z2148">
        <v>0</v>
      </c>
      <c r="AA2148">
        <v>62.7</v>
      </c>
      <c r="AB2148">
        <v>57</v>
      </c>
      <c r="AC2148">
        <v>3945</v>
      </c>
      <c r="AD2148">
        <v>8.2802042332799743</v>
      </c>
      <c r="AE2148">
        <f t="shared" si="100"/>
        <v>3944.9999999999991</v>
      </c>
      <c r="AF2148">
        <v>8.3877890587582531</v>
      </c>
      <c r="AG2148">
        <f t="shared" si="101"/>
        <v>4393.0940761467127</v>
      </c>
      <c r="AH2148">
        <v>-0.10758482547827874</v>
      </c>
      <c r="AJ2148">
        <v>3945</v>
      </c>
      <c r="AK2148">
        <v>0</v>
      </c>
      <c r="AL2148">
        <v>1</v>
      </c>
      <c r="AM2148">
        <v>6.37</v>
      </c>
      <c r="AN2148">
        <v>6.43</v>
      </c>
      <c r="AO2148">
        <v>4.01</v>
      </c>
    </row>
    <row r="2149" spans="1:41" x14ac:dyDescent="0.3">
      <c r="A2149">
        <v>2</v>
      </c>
      <c r="B2149">
        <v>1.01</v>
      </c>
      <c r="C2149">
        <f t="shared" si="99"/>
        <v>1.0021904733436682</v>
      </c>
      <c r="D2149" t="s">
        <v>52</v>
      </c>
      <c r="E2149">
        <v>0</v>
      </c>
      <c r="F2149">
        <v>0</v>
      </c>
      <c r="G2149">
        <v>0</v>
      </c>
      <c r="H2149">
        <v>0</v>
      </c>
      <c r="I2149">
        <v>1</v>
      </c>
      <c r="J2149" t="s">
        <v>40</v>
      </c>
      <c r="K2149">
        <v>0</v>
      </c>
      <c r="L2149">
        <v>1</v>
      </c>
      <c r="M2149">
        <v>0</v>
      </c>
      <c r="N2149">
        <v>0</v>
      </c>
      <c r="O2149">
        <v>0</v>
      </c>
      <c r="P2149">
        <v>0</v>
      </c>
      <c r="Q2149">
        <v>0</v>
      </c>
      <c r="R2149" t="s">
        <v>45</v>
      </c>
      <c r="S2149">
        <v>0</v>
      </c>
      <c r="T2149">
        <v>0</v>
      </c>
      <c r="U2149">
        <v>0</v>
      </c>
      <c r="V2149">
        <v>1</v>
      </c>
      <c r="W2149">
        <v>0</v>
      </c>
      <c r="X2149">
        <v>0</v>
      </c>
      <c r="Y2149">
        <v>0</v>
      </c>
      <c r="Z2149">
        <v>0</v>
      </c>
      <c r="AA2149">
        <v>63.1</v>
      </c>
      <c r="AB2149">
        <v>61</v>
      </c>
      <c r="AC2149">
        <v>4118</v>
      </c>
      <c r="AD2149">
        <v>8.3231228875877346</v>
      </c>
      <c r="AE2149">
        <f t="shared" si="100"/>
        <v>4117.9999999999991</v>
      </c>
      <c r="AF2149">
        <v>8.4004175138919912</v>
      </c>
      <c r="AG2149">
        <f t="shared" si="101"/>
        <v>4448.9238475011389</v>
      </c>
      <c r="AH2149">
        <v>-7.7294626304256653E-2</v>
      </c>
      <c r="AJ2149">
        <v>4118</v>
      </c>
      <c r="AK2149">
        <v>0</v>
      </c>
      <c r="AL2149">
        <v>1</v>
      </c>
      <c r="AM2149">
        <v>6.34</v>
      </c>
      <c r="AN2149">
        <v>6.27</v>
      </c>
      <c r="AO2149">
        <v>3.98</v>
      </c>
    </row>
    <row r="2150" spans="1:41" x14ac:dyDescent="0.3">
      <c r="A2150">
        <v>2</v>
      </c>
      <c r="B2150">
        <v>1.5</v>
      </c>
      <c r="C2150">
        <f t="shared" si="99"/>
        <v>1.0932575062388263</v>
      </c>
      <c r="D2150" t="s">
        <v>46</v>
      </c>
      <c r="E2150">
        <v>0</v>
      </c>
      <c r="F2150">
        <v>0</v>
      </c>
      <c r="G2150">
        <v>0</v>
      </c>
      <c r="H2150">
        <v>1</v>
      </c>
      <c r="I2150">
        <v>0</v>
      </c>
      <c r="J2150" t="s">
        <v>47</v>
      </c>
      <c r="K2150">
        <v>0</v>
      </c>
      <c r="L2150">
        <v>0</v>
      </c>
      <c r="M2150">
        <v>0</v>
      </c>
      <c r="N2150">
        <v>1</v>
      </c>
      <c r="O2150">
        <v>0</v>
      </c>
      <c r="P2150">
        <v>0</v>
      </c>
      <c r="Q2150">
        <v>0</v>
      </c>
      <c r="R2150" t="s">
        <v>49</v>
      </c>
      <c r="S2150">
        <v>0</v>
      </c>
      <c r="T2150">
        <v>0</v>
      </c>
      <c r="U2150">
        <v>0</v>
      </c>
      <c r="V2150">
        <v>0</v>
      </c>
      <c r="W2150">
        <v>0</v>
      </c>
      <c r="X2150">
        <v>1</v>
      </c>
      <c r="Y2150">
        <v>0</v>
      </c>
      <c r="Z2150">
        <v>0</v>
      </c>
      <c r="AA2150">
        <v>60.3</v>
      </c>
      <c r="AB2150">
        <v>60</v>
      </c>
      <c r="AC2150">
        <v>12787</v>
      </c>
      <c r="AD2150">
        <v>9.456184308811169</v>
      </c>
      <c r="AE2150">
        <f t="shared" si="100"/>
        <v>12787.000000000009</v>
      </c>
      <c r="AF2150">
        <v>9.4521517386461618</v>
      </c>
      <c r="AG2150">
        <f t="shared" si="101"/>
        <v>12735.539354368297</v>
      </c>
      <c r="AH2150">
        <v>4.0325701650072432E-3</v>
      </c>
      <c r="AJ2150">
        <v>12787</v>
      </c>
      <c r="AK2150">
        <v>0</v>
      </c>
      <c r="AL2150">
        <v>1</v>
      </c>
      <c r="AM2150">
        <v>7.34</v>
      </c>
      <c r="AN2150">
        <v>7.26</v>
      </c>
      <c r="AO2150">
        <v>4.4000000000000004</v>
      </c>
    </row>
    <row r="2151" spans="1:41" x14ac:dyDescent="0.3">
      <c r="A2151">
        <v>2</v>
      </c>
      <c r="B2151">
        <v>1.01</v>
      </c>
      <c r="C2151">
        <f t="shared" si="99"/>
        <v>1.0021904733436682</v>
      </c>
      <c r="D2151" t="s">
        <v>52</v>
      </c>
      <c r="E2151">
        <v>0</v>
      </c>
      <c r="F2151">
        <v>0</v>
      </c>
      <c r="G2151">
        <v>0</v>
      </c>
      <c r="H2151">
        <v>0</v>
      </c>
      <c r="I2151">
        <v>1</v>
      </c>
      <c r="J2151" t="s">
        <v>38</v>
      </c>
      <c r="K2151">
        <v>0</v>
      </c>
      <c r="L2151">
        <v>0</v>
      </c>
      <c r="M2151">
        <v>0</v>
      </c>
      <c r="N2151">
        <v>0</v>
      </c>
      <c r="O2151">
        <v>1</v>
      </c>
      <c r="P2151">
        <v>0</v>
      </c>
      <c r="Q2151">
        <v>0</v>
      </c>
      <c r="R2151" t="s">
        <v>49</v>
      </c>
      <c r="S2151">
        <v>0</v>
      </c>
      <c r="T2151">
        <v>0</v>
      </c>
      <c r="U2151">
        <v>0</v>
      </c>
      <c r="V2151">
        <v>0</v>
      </c>
      <c r="W2151">
        <v>0</v>
      </c>
      <c r="X2151">
        <v>1</v>
      </c>
      <c r="Y2151">
        <v>0</v>
      </c>
      <c r="Z2151">
        <v>0</v>
      </c>
      <c r="AA2151">
        <v>63.3</v>
      </c>
      <c r="AB2151">
        <v>58</v>
      </c>
      <c r="AC2151">
        <v>4692</v>
      </c>
      <c r="AD2151">
        <v>8.4536142097733666</v>
      </c>
      <c r="AE2151">
        <f t="shared" si="100"/>
        <v>4692.0000000000027</v>
      </c>
      <c r="AF2151">
        <v>8.5220430089879926</v>
      </c>
      <c r="AG2151">
        <f t="shared" si="101"/>
        <v>5024.3079848597181</v>
      </c>
      <c r="AH2151">
        <v>-6.8428799214625968E-2</v>
      </c>
      <c r="AJ2151">
        <v>4692</v>
      </c>
      <c r="AK2151">
        <v>0</v>
      </c>
      <c r="AL2151">
        <v>1</v>
      </c>
      <c r="AM2151">
        <v>6.33</v>
      </c>
      <c r="AN2151">
        <v>6.27</v>
      </c>
      <c r="AO2151">
        <v>3.99</v>
      </c>
    </row>
    <row r="2152" spans="1:41" x14ac:dyDescent="0.3">
      <c r="A2152">
        <v>2</v>
      </c>
      <c r="B2152">
        <v>1.25</v>
      </c>
      <c r="C2152">
        <f t="shared" si="99"/>
        <v>1.0502930988032313</v>
      </c>
      <c r="D2152" t="s">
        <v>37</v>
      </c>
      <c r="E2152">
        <v>0</v>
      </c>
      <c r="F2152">
        <v>0</v>
      </c>
      <c r="G2152">
        <v>1</v>
      </c>
      <c r="H2152">
        <v>0</v>
      </c>
      <c r="I2152">
        <v>0</v>
      </c>
      <c r="J2152" t="s">
        <v>40</v>
      </c>
      <c r="K2152">
        <v>0</v>
      </c>
      <c r="L2152">
        <v>1</v>
      </c>
      <c r="M2152">
        <v>0</v>
      </c>
      <c r="N2152">
        <v>0</v>
      </c>
      <c r="O2152">
        <v>0</v>
      </c>
      <c r="P2152">
        <v>0</v>
      </c>
      <c r="Q2152">
        <v>0</v>
      </c>
      <c r="R2152" t="s">
        <v>45</v>
      </c>
      <c r="S2152">
        <v>0</v>
      </c>
      <c r="T2152">
        <v>0</v>
      </c>
      <c r="U2152">
        <v>0</v>
      </c>
      <c r="V2152">
        <v>1</v>
      </c>
      <c r="W2152">
        <v>0</v>
      </c>
      <c r="X2152">
        <v>0</v>
      </c>
      <c r="Y2152">
        <v>0</v>
      </c>
      <c r="Z2152">
        <v>0</v>
      </c>
      <c r="AA2152">
        <v>62.3</v>
      </c>
      <c r="AB2152">
        <v>57</v>
      </c>
      <c r="AC2152">
        <v>6670</v>
      </c>
      <c r="AD2152">
        <v>8.8053751389096693</v>
      </c>
      <c r="AE2152">
        <f t="shared" si="100"/>
        <v>6669.9999999999991</v>
      </c>
      <c r="AF2152">
        <v>8.8793571328172103</v>
      </c>
      <c r="AG2152">
        <f t="shared" si="101"/>
        <v>7182.1720686411545</v>
      </c>
      <c r="AH2152">
        <v>-7.398199390754101E-2</v>
      </c>
      <c r="AJ2152">
        <v>6670</v>
      </c>
      <c r="AK2152">
        <v>0</v>
      </c>
      <c r="AL2152">
        <v>1</v>
      </c>
      <c r="AM2152">
        <v>6.83</v>
      </c>
      <c r="AN2152">
        <v>6.88</v>
      </c>
      <c r="AO2152">
        <v>4.2699999999999996</v>
      </c>
    </row>
    <row r="2153" spans="1:41" x14ac:dyDescent="0.3">
      <c r="A2153">
        <v>2</v>
      </c>
      <c r="B2153">
        <v>1.01</v>
      </c>
      <c r="C2153">
        <f t="shared" si="99"/>
        <v>1.0021904733436682</v>
      </c>
      <c r="D2153" t="s">
        <v>34</v>
      </c>
      <c r="E2153">
        <v>0</v>
      </c>
      <c r="F2153">
        <v>1</v>
      </c>
      <c r="G2153">
        <v>0</v>
      </c>
      <c r="H2153">
        <v>0</v>
      </c>
      <c r="I2153">
        <v>0</v>
      </c>
      <c r="J2153" t="s">
        <v>35</v>
      </c>
      <c r="K2153">
        <v>0</v>
      </c>
      <c r="L2153">
        <v>0</v>
      </c>
      <c r="M2153">
        <v>0</v>
      </c>
      <c r="N2153">
        <v>0</v>
      </c>
      <c r="O2153">
        <v>0</v>
      </c>
      <c r="P2153">
        <v>0</v>
      </c>
      <c r="Q2153">
        <v>1</v>
      </c>
      <c r="R2153" t="s">
        <v>49</v>
      </c>
      <c r="S2153">
        <v>0</v>
      </c>
      <c r="T2153">
        <v>0</v>
      </c>
      <c r="U2153">
        <v>0</v>
      </c>
      <c r="V2153">
        <v>0</v>
      </c>
      <c r="W2153">
        <v>0</v>
      </c>
      <c r="X2153">
        <v>1</v>
      </c>
      <c r="Y2153">
        <v>0</v>
      </c>
      <c r="Z2153">
        <v>0</v>
      </c>
      <c r="AA2153">
        <v>63.3</v>
      </c>
      <c r="AB2153">
        <v>54</v>
      </c>
      <c r="AC2153">
        <v>3555</v>
      </c>
      <c r="AD2153">
        <v>8.176110342237342</v>
      </c>
      <c r="AE2153">
        <f t="shared" si="100"/>
        <v>3555.0000000000027</v>
      </c>
      <c r="AF2153">
        <v>8.1818607724866599</v>
      </c>
      <c r="AG2153">
        <f t="shared" si="101"/>
        <v>3575.501669752487</v>
      </c>
      <c r="AH2153">
        <v>-5.7504302493178727E-3</v>
      </c>
      <c r="AJ2153">
        <v>3555</v>
      </c>
      <c r="AK2153">
        <v>0</v>
      </c>
      <c r="AL2153">
        <v>1</v>
      </c>
      <c r="AM2153">
        <v>6.34</v>
      </c>
      <c r="AN2153">
        <v>6.42</v>
      </c>
      <c r="AO2153">
        <v>4.04</v>
      </c>
    </row>
    <row r="2154" spans="1:41" x14ac:dyDescent="0.3">
      <c r="A2154">
        <v>2</v>
      </c>
      <c r="B2154">
        <v>1.7</v>
      </c>
      <c r="C2154">
        <f t="shared" si="99"/>
        <v>1.1237655591061944</v>
      </c>
      <c r="D2154" t="s">
        <v>52</v>
      </c>
      <c r="E2154">
        <v>0</v>
      </c>
      <c r="F2154">
        <v>0</v>
      </c>
      <c r="G2154">
        <v>0</v>
      </c>
      <c r="H2154">
        <v>0</v>
      </c>
      <c r="I2154">
        <v>1</v>
      </c>
      <c r="J2154" t="s">
        <v>48</v>
      </c>
      <c r="K2154">
        <v>0</v>
      </c>
      <c r="L2154">
        <v>0</v>
      </c>
      <c r="M2154">
        <v>1</v>
      </c>
      <c r="N2154">
        <v>0</v>
      </c>
      <c r="O2154">
        <v>0</v>
      </c>
      <c r="P2154">
        <v>0</v>
      </c>
      <c r="Q2154">
        <v>0</v>
      </c>
      <c r="R2154" t="s">
        <v>53</v>
      </c>
      <c r="S2154">
        <v>1</v>
      </c>
      <c r="T2154">
        <v>0</v>
      </c>
      <c r="U2154">
        <v>0</v>
      </c>
      <c r="V2154">
        <v>0</v>
      </c>
      <c r="W2154">
        <v>0</v>
      </c>
      <c r="X2154">
        <v>0</v>
      </c>
      <c r="Y2154">
        <v>0</v>
      </c>
      <c r="Z2154">
        <v>0</v>
      </c>
      <c r="AA2154">
        <v>63.1</v>
      </c>
      <c r="AB2154">
        <v>56</v>
      </c>
      <c r="AC2154">
        <v>5998</v>
      </c>
      <c r="AD2154">
        <v>8.6991813593089535</v>
      </c>
      <c r="AE2154">
        <f t="shared" si="100"/>
        <v>5997.9999999999945</v>
      </c>
      <c r="AF2154">
        <v>8.9375949405488129</v>
      </c>
      <c r="AG2154">
        <f t="shared" si="101"/>
        <v>7612.8656259698209</v>
      </c>
      <c r="AH2154">
        <v>-0.23841358123985934</v>
      </c>
      <c r="AJ2154">
        <v>5998</v>
      </c>
      <c r="AK2154">
        <v>0</v>
      </c>
      <c r="AL2154">
        <v>1</v>
      </c>
      <c r="AM2154">
        <v>7.62</v>
      </c>
      <c r="AN2154">
        <v>7.51</v>
      </c>
      <c r="AO2154">
        <v>4.78</v>
      </c>
    </row>
    <row r="2155" spans="1:41" x14ac:dyDescent="0.3">
      <c r="A2155">
        <v>2</v>
      </c>
      <c r="B2155">
        <v>1.18</v>
      </c>
      <c r="C2155">
        <f t="shared" si="99"/>
        <v>1.0370670916877107</v>
      </c>
      <c r="D2155" t="s">
        <v>37</v>
      </c>
      <c r="E2155">
        <v>0</v>
      </c>
      <c r="F2155">
        <v>0</v>
      </c>
      <c r="G2155">
        <v>1</v>
      </c>
      <c r="H2155">
        <v>0</v>
      </c>
      <c r="I2155">
        <v>0</v>
      </c>
      <c r="J2155" t="s">
        <v>40</v>
      </c>
      <c r="K2155">
        <v>0</v>
      </c>
      <c r="L2155">
        <v>1</v>
      </c>
      <c r="M2155">
        <v>0</v>
      </c>
      <c r="N2155">
        <v>0</v>
      </c>
      <c r="O2155">
        <v>0</v>
      </c>
      <c r="P2155">
        <v>0</v>
      </c>
      <c r="Q2155">
        <v>0</v>
      </c>
      <c r="R2155" t="s">
        <v>53</v>
      </c>
      <c r="S2155">
        <v>1</v>
      </c>
      <c r="T2155">
        <v>0</v>
      </c>
      <c r="U2155">
        <v>0</v>
      </c>
      <c r="V2155">
        <v>0</v>
      </c>
      <c r="W2155">
        <v>0</v>
      </c>
      <c r="X2155">
        <v>0</v>
      </c>
      <c r="Y2155">
        <v>0</v>
      </c>
      <c r="Z2155">
        <v>0</v>
      </c>
      <c r="AA2155">
        <v>61.6</v>
      </c>
      <c r="AB2155">
        <v>56</v>
      </c>
      <c r="AC2155">
        <v>4229</v>
      </c>
      <c r="AD2155">
        <v>8.3497208374724892</v>
      </c>
      <c r="AE2155">
        <f t="shared" si="100"/>
        <v>4229.0000000000027</v>
      </c>
      <c r="AF2155">
        <v>8.3033289392715233</v>
      </c>
      <c r="AG2155">
        <f t="shared" si="101"/>
        <v>4037.2899413672581</v>
      </c>
      <c r="AH2155">
        <v>4.6391898200965898E-2</v>
      </c>
      <c r="AJ2155">
        <v>4229</v>
      </c>
      <c r="AK2155">
        <v>0</v>
      </c>
      <c r="AL2155">
        <v>1</v>
      </c>
      <c r="AM2155">
        <v>6.82</v>
      </c>
      <c r="AN2155">
        <v>6.79</v>
      </c>
      <c r="AO2155">
        <v>4.1900000000000004</v>
      </c>
    </row>
    <row r="2156" spans="1:41" x14ac:dyDescent="0.3">
      <c r="A2156">
        <v>2</v>
      </c>
      <c r="B2156">
        <v>1.61</v>
      </c>
      <c r="C2156">
        <f t="shared" si="99"/>
        <v>1.1104039810031108</v>
      </c>
      <c r="D2156" t="s">
        <v>37</v>
      </c>
      <c r="E2156">
        <v>0</v>
      </c>
      <c r="F2156">
        <v>0</v>
      </c>
      <c r="G2156">
        <v>1</v>
      </c>
      <c r="H2156">
        <v>0</v>
      </c>
      <c r="I2156">
        <v>0</v>
      </c>
      <c r="J2156" t="s">
        <v>47</v>
      </c>
      <c r="K2156">
        <v>0</v>
      </c>
      <c r="L2156">
        <v>0</v>
      </c>
      <c r="M2156">
        <v>0</v>
      </c>
      <c r="N2156">
        <v>1</v>
      </c>
      <c r="O2156">
        <v>0</v>
      </c>
      <c r="P2156">
        <v>0</v>
      </c>
      <c r="Q2156">
        <v>0</v>
      </c>
      <c r="R2156" t="s">
        <v>41</v>
      </c>
      <c r="S2156">
        <v>0</v>
      </c>
      <c r="T2156">
        <v>0</v>
      </c>
      <c r="U2156">
        <v>0</v>
      </c>
      <c r="V2156">
        <v>0</v>
      </c>
      <c r="W2156">
        <v>1</v>
      </c>
      <c r="X2156">
        <v>0</v>
      </c>
      <c r="Y2156">
        <v>0</v>
      </c>
      <c r="Z2156">
        <v>0</v>
      </c>
      <c r="AA2156">
        <v>61.8</v>
      </c>
      <c r="AB2156">
        <v>57</v>
      </c>
      <c r="AC2156">
        <v>17076</v>
      </c>
      <c r="AD2156">
        <v>9.745429247877853</v>
      </c>
      <c r="AE2156">
        <f t="shared" si="100"/>
        <v>17076.000000000007</v>
      </c>
      <c r="AF2156">
        <v>9.6615264553430631</v>
      </c>
      <c r="AG2156">
        <f t="shared" si="101"/>
        <v>15701.734380696176</v>
      </c>
      <c r="AH2156">
        <v>8.3902792534789938E-2</v>
      </c>
      <c r="AJ2156">
        <v>17076</v>
      </c>
      <c r="AK2156">
        <v>0</v>
      </c>
      <c r="AL2156">
        <v>1</v>
      </c>
      <c r="AM2156">
        <v>7.48</v>
      </c>
      <c r="AN2156">
        <v>7.51</v>
      </c>
      <c r="AO2156">
        <v>4.63</v>
      </c>
    </row>
    <row r="2157" spans="1:41" x14ac:dyDescent="0.3">
      <c r="A2157">
        <v>2</v>
      </c>
      <c r="B2157">
        <v>1.33</v>
      </c>
      <c r="C2157">
        <f t="shared" si="99"/>
        <v>1.0647189305968536</v>
      </c>
      <c r="D2157" t="s">
        <v>46</v>
      </c>
      <c r="E2157">
        <v>0</v>
      </c>
      <c r="F2157">
        <v>0</v>
      </c>
      <c r="G2157">
        <v>0</v>
      </c>
      <c r="H2157">
        <v>1</v>
      </c>
      <c r="I2157">
        <v>0</v>
      </c>
      <c r="J2157" t="s">
        <v>47</v>
      </c>
      <c r="K2157">
        <v>0</v>
      </c>
      <c r="L2157">
        <v>0</v>
      </c>
      <c r="M2157">
        <v>0</v>
      </c>
      <c r="N2157">
        <v>1</v>
      </c>
      <c r="O2157">
        <v>0</v>
      </c>
      <c r="P2157">
        <v>0</v>
      </c>
      <c r="Q2157">
        <v>0</v>
      </c>
      <c r="R2157" t="s">
        <v>45</v>
      </c>
      <c r="S2157">
        <v>0</v>
      </c>
      <c r="T2157">
        <v>0</v>
      </c>
      <c r="U2157">
        <v>0</v>
      </c>
      <c r="V2157">
        <v>1</v>
      </c>
      <c r="W2157">
        <v>0</v>
      </c>
      <c r="X2157">
        <v>0</v>
      </c>
      <c r="Y2157">
        <v>0</v>
      </c>
      <c r="Z2157">
        <v>0</v>
      </c>
      <c r="AA2157">
        <v>63</v>
      </c>
      <c r="AB2157">
        <v>59</v>
      </c>
      <c r="AC2157">
        <v>6480</v>
      </c>
      <c r="AD2157">
        <v>8.7764757893463212</v>
      </c>
      <c r="AE2157">
        <f t="shared" si="100"/>
        <v>6480.0000000000055</v>
      </c>
      <c r="AF2157">
        <v>8.8122944310080591</v>
      </c>
      <c r="AG2157">
        <f t="shared" si="101"/>
        <v>6716.31171566992</v>
      </c>
      <c r="AH2157">
        <v>-3.5818641661737871E-2</v>
      </c>
      <c r="AJ2157">
        <v>6480</v>
      </c>
      <c r="AK2157">
        <v>0</v>
      </c>
      <c r="AL2157">
        <v>1</v>
      </c>
      <c r="AM2157">
        <v>7</v>
      </c>
      <c r="AN2157">
        <v>6.97</v>
      </c>
      <c r="AO2157">
        <v>4.4000000000000004</v>
      </c>
    </row>
    <row r="2158" spans="1:41" x14ac:dyDescent="0.3">
      <c r="A2158">
        <v>2</v>
      </c>
      <c r="B2158">
        <v>1.74</v>
      </c>
      <c r="C2158">
        <f t="shared" si="99"/>
        <v>1.1295274239971898</v>
      </c>
      <c r="D2158" t="s">
        <v>34</v>
      </c>
      <c r="E2158">
        <v>0</v>
      </c>
      <c r="F2158">
        <v>1</v>
      </c>
      <c r="G2158">
        <v>0</v>
      </c>
      <c r="H2158">
        <v>0</v>
      </c>
      <c r="I2158">
        <v>0</v>
      </c>
      <c r="J2158" t="s">
        <v>38</v>
      </c>
      <c r="K2158">
        <v>0</v>
      </c>
      <c r="L2158">
        <v>0</v>
      </c>
      <c r="M2158">
        <v>0</v>
      </c>
      <c r="N2158">
        <v>0</v>
      </c>
      <c r="O2158">
        <v>1</v>
      </c>
      <c r="P2158">
        <v>0</v>
      </c>
      <c r="Q2158">
        <v>0</v>
      </c>
      <c r="R2158" t="s">
        <v>36</v>
      </c>
      <c r="S2158">
        <v>0</v>
      </c>
      <c r="T2158">
        <v>0</v>
      </c>
      <c r="U2158">
        <v>1</v>
      </c>
      <c r="V2158">
        <v>0</v>
      </c>
      <c r="W2158">
        <v>0</v>
      </c>
      <c r="X2158">
        <v>0</v>
      </c>
      <c r="Y2158">
        <v>0</v>
      </c>
      <c r="Z2158">
        <v>0</v>
      </c>
      <c r="AA2158">
        <v>60.6</v>
      </c>
      <c r="AB2158">
        <v>62</v>
      </c>
      <c r="AC2158">
        <v>12032</v>
      </c>
      <c r="AD2158">
        <v>9.3953250461896207</v>
      </c>
      <c r="AE2158">
        <f t="shared" si="100"/>
        <v>12031.999999999996</v>
      </c>
      <c r="AF2158">
        <v>9.4163484015456174</v>
      </c>
      <c r="AG2158">
        <f t="shared" si="101"/>
        <v>12287.630703940929</v>
      </c>
      <c r="AH2158">
        <v>-2.1023355355996642E-2</v>
      </c>
      <c r="AJ2158">
        <v>12032</v>
      </c>
      <c r="AK2158">
        <v>0</v>
      </c>
      <c r="AL2158">
        <v>1</v>
      </c>
      <c r="AM2158">
        <v>7.74</v>
      </c>
      <c r="AN2158">
        <v>7.8</v>
      </c>
      <c r="AO2158">
        <v>4.71</v>
      </c>
    </row>
    <row r="2159" spans="1:41" x14ac:dyDescent="0.3">
      <c r="A2159">
        <v>2</v>
      </c>
      <c r="B2159">
        <v>1.08</v>
      </c>
      <c r="C2159">
        <f t="shared" si="99"/>
        <v>1.0170677506059698</v>
      </c>
      <c r="D2159" t="s">
        <v>37</v>
      </c>
      <c r="E2159">
        <v>0</v>
      </c>
      <c r="F2159">
        <v>0</v>
      </c>
      <c r="G2159">
        <v>1</v>
      </c>
      <c r="H2159">
        <v>0</v>
      </c>
      <c r="I2159">
        <v>0</v>
      </c>
      <c r="J2159" t="s">
        <v>38</v>
      </c>
      <c r="K2159">
        <v>0</v>
      </c>
      <c r="L2159">
        <v>0</v>
      </c>
      <c r="M2159">
        <v>0</v>
      </c>
      <c r="N2159">
        <v>0</v>
      </c>
      <c r="O2159">
        <v>1</v>
      </c>
      <c r="P2159">
        <v>0</v>
      </c>
      <c r="Q2159">
        <v>0</v>
      </c>
      <c r="R2159" t="s">
        <v>43</v>
      </c>
      <c r="S2159">
        <v>0</v>
      </c>
      <c r="T2159">
        <v>0</v>
      </c>
      <c r="U2159">
        <v>0</v>
      </c>
      <c r="V2159">
        <v>0</v>
      </c>
      <c r="W2159">
        <v>0</v>
      </c>
      <c r="X2159">
        <v>0</v>
      </c>
      <c r="Y2159">
        <v>1</v>
      </c>
      <c r="Z2159">
        <v>0</v>
      </c>
      <c r="AA2159">
        <v>62.5</v>
      </c>
      <c r="AB2159">
        <v>54</v>
      </c>
      <c r="AC2159">
        <v>6961</v>
      </c>
      <c r="AD2159">
        <v>8.8480784211686672</v>
      </c>
      <c r="AE2159">
        <f t="shared" si="100"/>
        <v>6961.0000000000045</v>
      </c>
      <c r="AF2159">
        <v>8.9440902076501434</v>
      </c>
      <c r="AG2159">
        <f t="shared" si="101"/>
        <v>7662.4741575395747</v>
      </c>
      <c r="AH2159">
        <v>-9.6011786481476236E-2</v>
      </c>
      <c r="AJ2159">
        <v>6961</v>
      </c>
      <c r="AK2159">
        <v>0</v>
      </c>
      <c r="AL2159">
        <v>1</v>
      </c>
      <c r="AM2159">
        <v>6.56</v>
      </c>
      <c r="AN2159">
        <v>6.58</v>
      </c>
      <c r="AO2159">
        <v>4.0999999999999996</v>
      </c>
    </row>
    <row r="2160" spans="1:41" x14ac:dyDescent="0.3">
      <c r="A2160">
        <v>2</v>
      </c>
      <c r="B2160">
        <v>1.04</v>
      </c>
      <c r="C2160">
        <f t="shared" si="99"/>
        <v>1.0086619341391987</v>
      </c>
      <c r="D2160" t="s">
        <v>52</v>
      </c>
      <c r="E2160">
        <v>0</v>
      </c>
      <c r="F2160">
        <v>0</v>
      </c>
      <c r="G2160">
        <v>0</v>
      </c>
      <c r="H2160">
        <v>0</v>
      </c>
      <c r="I2160">
        <v>1</v>
      </c>
      <c r="J2160" t="s">
        <v>51</v>
      </c>
      <c r="K2160">
        <v>1</v>
      </c>
      <c r="L2160">
        <v>0</v>
      </c>
      <c r="M2160">
        <v>0</v>
      </c>
      <c r="N2160">
        <v>0</v>
      </c>
      <c r="O2160">
        <v>0</v>
      </c>
      <c r="P2160">
        <v>0</v>
      </c>
      <c r="Q2160">
        <v>0</v>
      </c>
      <c r="R2160" t="s">
        <v>45</v>
      </c>
      <c r="S2160">
        <v>0</v>
      </c>
      <c r="T2160">
        <v>0</v>
      </c>
      <c r="U2160">
        <v>0</v>
      </c>
      <c r="V2160">
        <v>1</v>
      </c>
      <c r="W2160">
        <v>0</v>
      </c>
      <c r="X2160">
        <v>0</v>
      </c>
      <c r="Y2160">
        <v>0</v>
      </c>
      <c r="Z2160">
        <v>0</v>
      </c>
      <c r="AA2160">
        <v>58.2</v>
      </c>
      <c r="AB2160">
        <v>59</v>
      </c>
      <c r="AC2160">
        <v>4252</v>
      </c>
      <c r="AD2160">
        <v>8.3551447394618386</v>
      </c>
      <c r="AE2160">
        <f t="shared" si="100"/>
        <v>4252</v>
      </c>
      <c r="AF2160">
        <v>8.4857058012196873</v>
      </c>
      <c r="AG2160">
        <f t="shared" si="101"/>
        <v>4845.0158765814194</v>
      </c>
      <c r="AH2160">
        <v>-0.13056106175784876</v>
      </c>
      <c r="AJ2160">
        <v>4252</v>
      </c>
      <c r="AK2160">
        <v>0</v>
      </c>
      <c r="AL2160">
        <v>1</v>
      </c>
      <c r="AM2160">
        <v>6.62</v>
      </c>
      <c r="AN2160">
        <v>6.67</v>
      </c>
      <c r="AO2160">
        <v>3.87</v>
      </c>
    </row>
    <row r="2161" spans="1:41" x14ac:dyDescent="0.3">
      <c r="A2161">
        <v>2</v>
      </c>
      <c r="B2161">
        <v>1.04</v>
      </c>
      <c r="C2161">
        <f t="shared" si="99"/>
        <v>1.0086619341391987</v>
      </c>
      <c r="D2161" t="s">
        <v>37</v>
      </c>
      <c r="E2161">
        <v>0</v>
      </c>
      <c r="F2161">
        <v>0</v>
      </c>
      <c r="G2161">
        <v>1</v>
      </c>
      <c r="H2161">
        <v>0</v>
      </c>
      <c r="I2161">
        <v>0</v>
      </c>
      <c r="J2161" t="s">
        <v>40</v>
      </c>
      <c r="K2161">
        <v>0</v>
      </c>
      <c r="L2161">
        <v>1</v>
      </c>
      <c r="M2161">
        <v>0</v>
      </c>
      <c r="N2161">
        <v>0</v>
      </c>
      <c r="O2161">
        <v>0</v>
      </c>
      <c r="P2161">
        <v>0</v>
      </c>
      <c r="Q2161">
        <v>0</v>
      </c>
      <c r="R2161" t="s">
        <v>45</v>
      </c>
      <c r="S2161">
        <v>0</v>
      </c>
      <c r="T2161">
        <v>0</v>
      </c>
      <c r="U2161">
        <v>0</v>
      </c>
      <c r="V2161">
        <v>1</v>
      </c>
      <c r="W2161">
        <v>0</v>
      </c>
      <c r="X2161">
        <v>0</v>
      </c>
      <c r="Y2161">
        <v>0</v>
      </c>
      <c r="Z2161">
        <v>0</v>
      </c>
      <c r="AA2161">
        <v>61.6</v>
      </c>
      <c r="AB2161">
        <v>55</v>
      </c>
      <c r="AC2161">
        <v>5163</v>
      </c>
      <c r="AD2161">
        <v>8.5492730848796494</v>
      </c>
      <c r="AE2161">
        <f t="shared" si="100"/>
        <v>5163.0000000000018</v>
      </c>
      <c r="AF2161">
        <v>8.4753394437856588</v>
      </c>
      <c r="AG2161">
        <f t="shared" si="101"/>
        <v>4795.0501390267746</v>
      </c>
      <c r="AH2161">
        <v>7.3933641093990587E-2</v>
      </c>
      <c r="AJ2161">
        <v>5163</v>
      </c>
      <c r="AK2161">
        <v>0</v>
      </c>
      <c r="AL2161">
        <v>1</v>
      </c>
      <c r="AM2161">
        <v>6.51</v>
      </c>
      <c r="AN2161">
        <v>6.54</v>
      </c>
      <c r="AO2161">
        <v>4.0199999999999996</v>
      </c>
    </row>
    <row r="2162" spans="1:41" x14ac:dyDescent="0.3">
      <c r="A2162">
        <v>2</v>
      </c>
      <c r="B2162">
        <v>1.1100000000000001</v>
      </c>
      <c r="C2162">
        <f t="shared" si="99"/>
        <v>1.023214116253905</v>
      </c>
      <c r="D2162" t="s">
        <v>46</v>
      </c>
      <c r="E2162">
        <v>0</v>
      </c>
      <c r="F2162">
        <v>0</v>
      </c>
      <c r="G2162">
        <v>0</v>
      </c>
      <c r="H2162">
        <v>1</v>
      </c>
      <c r="I2162">
        <v>0</v>
      </c>
      <c r="J2162" t="s">
        <v>38</v>
      </c>
      <c r="K2162">
        <v>0</v>
      </c>
      <c r="L2162">
        <v>0</v>
      </c>
      <c r="M2162">
        <v>0</v>
      </c>
      <c r="N2162">
        <v>0</v>
      </c>
      <c r="O2162">
        <v>1</v>
      </c>
      <c r="P2162">
        <v>0</v>
      </c>
      <c r="Q2162">
        <v>0</v>
      </c>
      <c r="R2162" t="s">
        <v>49</v>
      </c>
      <c r="S2162">
        <v>0</v>
      </c>
      <c r="T2162">
        <v>0</v>
      </c>
      <c r="U2162">
        <v>0</v>
      </c>
      <c r="V2162">
        <v>0</v>
      </c>
      <c r="W2162">
        <v>0</v>
      </c>
      <c r="X2162">
        <v>1</v>
      </c>
      <c r="Y2162">
        <v>0</v>
      </c>
      <c r="Z2162">
        <v>0</v>
      </c>
      <c r="AA2162">
        <v>62.6</v>
      </c>
      <c r="AB2162">
        <v>58</v>
      </c>
      <c r="AC2162">
        <v>5781</v>
      </c>
      <c r="AD2162">
        <v>8.6623319570824755</v>
      </c>
      <c r="AE2162">
        <f t="shared" si="100"/>
        <v>5780.9999999999964</v>
      </c>
      <c r="AF2162">
        <v>8.6747327806879646</v>
      </c>
      <c r="AG2162">
        <f t="shared" si="101"/>
        <v>5853.1355066937194</v>
      </c>
      <c r="AH2162">
        <v>-1.2400823605489109E-2</v>
      </c>
      <c r="AJ2162">
        <v>5781</v>
      </c>
      <c r="AK2162">
        <v>0</v>
      </c>
      <c r="AL2162">
        <v>1</v>
      </c>
      <c r="AM2162">
        <v>6.63</v>
      </c>
      <c r="AN2162">
        <v>6.59</v>
      </c>
      <c r="AO2162">
        <v>4.1399999999999997</v>
      </c>
    </row>
    <row r="2163" spans="1:41" x14ac:dyDescent="0.3">
      <c r="A2163">
        <v>2</v>
      </c>
      <c r="B2163">
        <v>1.58</v>
      </c>
      <c r="C2163">
        <f t="shared" si="99"/>
        <v>1.105820644308936</v>
      </c>
      <c r="D2163" t="s">
        <v>52</v>
      </c>
      <c r="E2163">
        <v>0</v>
      </c>
      <c r="F2163">
        <v>0</v>
      </c>
      <c r="G2163">
        <v>0</v>
      </c>
      <c r="H2163">
        <v>0</v>
      </c>
      <c r="I2163">
        <v>1</v>
      </c>
      <c r="J2163" t="s">
        <v>51</v>
      </c>
      <c r="K2163">
        <v>1</v>
      </c>
      <c r="L2163">
        <v>0</v>
      </c>
      <c r="M2163">
        <v>0</v>
      </c>
      <c r="N2163">
        <v>0</v>
      </c>
      <c r="O2163">
        <v>0</v>
      </c>
      <c r="P2163">
        <v>0</v>
      </c>
      <c r="Q2163">
        <v>0</v>
      </c>
      <c r="R2163" t="s">
        <v>36</v>
      </c>
      <c r="S2163">
        <v>0</v>
      </c>
      <c r="T2163">
        <v>0</v>
      </c>
      <c r="U2163">
        <v>1</v>
      </c>
      <c r="V2163">
        <v>0</v>
      </c>
      <c r="W2163">
        <v>0</v>
      </c>
      <c r="X2163">
        <v>0</v>
      </c>
      <c r="Y2163">
        <v>0</v>
      </c>
      <c r="Z2163">
        <v>0</v>
      </c>
      <c r="AA2163">
        <v>62.7</v>
      </c>
      <c r="AB2163">
        <v>60</v>
      </c>
      <c r="AC2163">
        <v>13869</v>
      </c>
      <c r="AD2163">
        <v>9.5374114126563345</v>
      </c>
      <c r="AE2163">
        <f t="shared" si="100"/>
        <v>13868.999999999991</v>
      </c>
      <c r="AF2163">
        <v>9.5183698402543904</v>
      </c>
      <c r="AG2163">
        <f t="shared" si="101"/>
        <v>13607.410870432577</v>
      </c>
      <c r="AH2163">
        <v>1.9041572401944151E-2</v>
      </c>
      <c r="AJ2163">
        <v>13869</v>
      </c>
      <c r="AK2163">
        <v>0</v>
      </c>
      <c r="AL2163">
        <v>1</v>
      </c>
      <c r="AM2163">
        <v>7.37</v>
      </c>
      <c r="AN2163">
        <v>7.41</v>
      </c>
      <c r="AO2163">
        <v>4.63</v>
      </c>
    </row>
    <row r="2164" spans="1:41" x14ac:dyDescent="0.3">
      <c r="A2164">
        <v>2</v>
      </c>
      <c r="B2164">
        <v>1.5</v>
      </c>
      <c r="C2164">
        <f t="shared" si="99"/>
        <v>1.0932575062388263</v>
      </c>
      <c r="D2164" t="s">
        <v>37</v>
      </c>
      <c r="E2164">
        <v>0</v>
      </c>
      <c r="F2164">
        <v>0</v>
      </c>
      <c r="G2164">
        <v>1</v>
      </c>
      <c r="H2164">
        <v>0</v>
      </c>
      <c r="I2164">
        <v>0</v>
      </c>
      <c r="J2164" t="s">
        <v>38</v>
      </c>
      <c r="K2164">
        <v>0</v>
      </c>
      <c r="L2164">
        <v>0</v>
      </c>
      <c r="M2164">
        <v>0</v>
      </c>
      <c r="N2164">
        <v>0</v>
      </c>
      <c r="O2164">
        <v>1</v>
      </c>
      <c r="P2164">
        <v>0</v>
      </c>
      <c r="Q2164">
        <v>0</v>
      </c>
      <c r="R2164" t="s">
        <v>41</v>
      </c>
      <c r="S2164">
        <v>0</v>
      </c>
      <c r="T2164">
        <v>0</v>
      </c>
      <c r="U2164">
        <v>0</v>
      </c>
      <c r="V2164">
        <v>0</v>
      </c>
      <c r="W2164">
        <v>1</v>
      </c>
      <c r="X2164">
        <v>0</v>
      </c>
      <c r="Y2164">
        <v>0</v>
      </c>
      <c r="Z2164">
        <v>0</v>
      </c>
      <c r="AA2164">
        <v>61.3</v>
      </c>
      <c r="AB2164">
        <v>55</v>
      </c>
      <c r="AC2164">
        <v>10080</v>
      </c>
      <c r="AD2164">
        <v>9.2183085416253601</v>
      </c>
      <c r="AE2164">
        <f t="shared" si="100"/>
        <v>10080.000000000005</v>
      </c>
      <c r="AF2164">
        <v>9.401414680068866</v>
      </c>
      <c r="AG2164">
        <f t="shared" si="101"/>
        <v>12105.494023564295</v>
      </c>
      <c r="AH2164">
        <v>-0.18310613844350598</v>
      </c>
      <c r="AJ2164">
        <v>10080</v>
      </c>
      <c r="AK2164">
        <v>0</v>
      </c>
      <c r="AL2164">
        <v>1</v>
      </c>
      <c r="AM2164">
        <v>7.37</v>
      </c>
      <c r="AN2164">
        <v>7.34</v>
      </c>
      <c r="AO2164">
        <v>4.51</v>
      </c>
    </row>
    <row r="2165" spans="1:41" x14ac:dyDescent="0.3">
      <c r="A2165">
        <v>2</v>
      </c>
      <c r="B2165">
        <v>1.51</v>
      </c>
      <c r="C2165">
        <f t="shared" si="99"/>
        <v>1.0948560705584958</v>
      </c>
      <c r="D2165" t="s">
        <v>37</v>
      </c>
      <c r="E2165">
        <v>0</v>
      </c>
      <c r="F2165">
        <v>0</v>
      </c>
      <c r="G2165">
        <v>1</v>
      </c>
      <c r="H2165">
        <v>0</v>
      </c>
      <c r="I2165">
        <v>0</v>
      </c>
      <c r="J2165" t="s">
        <v>47</v>
      </c>
      <c r="K2165">
        <v>0</v>
      </c>
      <c r="L2165">
        <v>0</v>
      </c>
      <c r="M2165">
        <v>0</v>
      </c>
      <c r="N2165">
        <v>1</v>
      </c>
      <c r="O2165">
        <v>0</v>
      </c>
      <c r="P2165">
        <v>0</v>
      </c>
      <c r="Q2165">
        <v>0</v>
      </c>
      <c r="R2165" t="s">
        <v>50</v>
      </c>
      <c r="S2165">
        <v>0</v>
      </c>
      <c r="T2165">
        <v>1</v>
      </c>
      <c r="U2165">
        <v>0</v>
      </c>
      <c r="V2165">
        <v>0</v>
      </c>
      <c r="W2165">
        <v>0</v>
      </c>
      <c r="X2165">
        <v>0</v>
      </c>
      <c r="Y2165">
        <v>0</v>
      </c>
      <c r="Z2165">
        <v>0</v>
      </c>
      <c r="AA2165">
        <v>61.7</v>
      </c>
      <c r="AB2165">
        <v>55</v>
      </c>
      <c r="AC2165">
        <v>18806</v>
      </c>
      <c r="AD2165">
        <v>9.8419312468370226</v>
      </c>
      <c r="AE2165">
        <f t="shared" si="100"/>
        <v>18806.000000000007</v>
      </c>
      <c r="AF2165">
        <v>9.7856454541737818</v>
      </c>
      <c r="AG2165">
        <f t="shared" si="101"/>
        <v>17776.727805123635</v>
      </c>
      <c r="AH2165">
        <v>5.6285792663240741E-2</v>
      </c>
      <c r="AJ2165">
        <v>18806</v>
      </c>
      <c r="AK2165">
        <v>0</v>
      </c>
      <c r="AL2165">
        <v>1</v>
      </c>
      <c r="AM2165">
        <v>7.37</v>
      </c>
      <c r="AN2165">
        <v>7.41</v>
      </c>
      <c r="AO2165">
        <v>4.5599999999999996</v>
      </c>
    </row>
    <row r="2166" spans="1:41" x14ac:dyDescent="0.3">
      <c r="A2166">
        <v>2</v>
      </c>
      <c r="B2166">
        <v>1.1599999999999999</v>
      </c>
      <c r="C2166">
        <f t="shared" si="99"/>
        <v>1.0331760061571806</v>
      </c>
      <c r="D2166" t="s">
        <v>46</v>
      </c>
      <c r="E2166">
        <v>0</v>
      </c>
      <c r="F2166">
        <v>0</v>
      </c>
      <c r="G2166">
        <v>0</v>
      </c>
      <c r="H2166">
        <v>1</v>
      </c>
      <c r="I2166">
        <v>0</v>
      </c>
      <c r="J2166" t="s">
        <v>38</v>
      </c>
      <c r="K2166">
        <v>0</v>
      </c>
      <c r="L2166">
        <v>0</v>
      </c>
      <c r="M2166">
        <v>0</v>
      </c>
      <c r="N2166">
        <v>0</v>
      </c>
      <c r="O2166">
        <v>1</v>
      </c>
      <c r="P2166">
        <v>0</v>
      </c>
      <c r="Q2166">
        <v>0</v>
      </c>
      <c r="R2166" t="s">
        <v>45</v>
      </c>
      <c r="S2166">
        <v>0</v>
      </c>
      <c r="T2166">
        <v>0</v>
      </c>
      <c r="U2166">
        <v>0</v>
      </c>
      <c r="V2166">
        <v>1</v>
      </c>
      <c r="W2166">
        <v>0</v>
      </c>
      <c r="X2166">
        <v>0</v>
      </c>
      <c r="Y2166">
        <v>0</v>
      </c>
      <c r="Z2166">
        <v>0</v>
      </c>
      <c r="AA2166">
        <v>62.6</v>
      </c>
      <c r="AB2166">
        <v>57</v>
      </c>
      <c r="AC2166">
        <v>4979</v>
      </c>
      <c r="AD2166">
        <v>8.5129843466421828</v>
      </c>
      <c r="AE2166">
        <f t="shared" si="100"/>
        <v>4979.0000000000009</v>
      </c>
      <c r="AF2166">
        <v>8.4224480386481524</v>
      </c>
      <c r="AG2166">
        <f t="shared" si="101"/>
        <v>4548.0235758822027</v>
      </c>
      <c r="AH2166">
        <v>9.0536307994030452E-2</v>
      </c>
      <c r="AJ2166">
        <v>4979</v>
      </c>
      <c r="AK2166">
        <v>0</v>
      </c>
      <c r="AL2166">
        <v>1</v>
      </c>
      <c r="AM2166">
        <v>6.75</v>
      </c>
      <c r="AN2166">
        <v>6.67</v>
      </c>
      <c r="AO2166">
        <v>4.2</v>
      </c>
    </row>
    <row r="2167" spans="1:41" x14ac:dyDescent="0.3">
      <c r="A2167">
        <v>2</v>
      </c>
      <c r="B2167">
        <v>1.04</v>
      </c>
      <c r="C2167">
        <f t="shared" si="99"/>
        <v>1.0086619341391987</v>
      </c>
      <c r="D2167" t="s">
        <v>37</v>
      </c>
      <c r="E2167">
        <v>0</v>
      </c>
      <c r="F2167">
        <v>0</v>
      </c>
      <c r="G2167">
        <v>1</v>
      </c>
      <c r="H2167">
        <v>0</v>
      </c>
      <c r="I2167">
        <v>0</v>
      </c>
      <c r="J2167" t="s">
        <v>47</v>
      </c>
      <c r="K2167">
        <v>0</v>
      </c>
      <c r="L2167">
        <v>0</v>
      </c>
      <c r="M2167">
        <v>0</v>
      </c>
      <c r="N2167">
        <v>1</v>
      </c>
      <c r="O2167">
        <v>0</v>
      </c>
      <c r="P2167">
        <v>0</v>
      </c>
      <c r="Q2167">
        <v>0</v>
      </c>
      <c r="R2167" t="s">
        <v>39</v>
      </c>
      <c r="S2167">
        <v>0</v>
      </c>
      <c r="T2167">
        <v>0</v>
      </c>
      <c r="U2167">
        <v>0</v>
      </c>
      <c r="V2167">
        <v>0</v>
      </c>
      <c r="W2167">
        <v>0</v>
      </c>
      <c r="X2167">
        <v>0</v>
      </c>
      <c r="Y2167">
        <v>0</v>
      </c>
      <c r="Z2167">
        <v>1</v>
      </c>
      <c r="AA2167">
        <v>61.5</v>
      </c>
      <c r="AB2167">
        <v>57</v>
      </c>
      <c r="AC2167">
        <v>9465</v>
      </c>
      <c r="AD2167">
        <v>9.1553560636434224</v>
      </c>
      <c r="AE2167">
        <f t="shared" si="100"/>
        <v>9464.9999999999927</v>
      </c>
      <c r="AF2167">
        <v>8.9080411127372603</v>
      </c>
      <c r="AG2167">
        <f t="shared" si="101"/>
        <v>7391.1684424573832</v>
      </c>
      <c r="AH2167">
        <v>0.24731495090616207</v>
      </c>
      <c r="AJ2167">
        <v>9465</v>
      </c>
      <c r="AK2167">
        <v>0</v>
      </c>
      <c r="AL2167">
        <v>1</v>
      </c>
      <c r="AM2167">
        <v>6.51</v>
      </c>
      <c r="AN2167">
        <v>6.54</v>
      </c>
      <c r="AO2167">
        <v>4.01</v>
      </c>
    </row>
    <row r="2168" spans="1:41" x14ac:dyDescent="0.3">
      <c r="A2168">
        <v>2</v>
      </c>
      <c r="B2168">
        <v>1.59</v>
      </c>
      <c r="C2168">
        <f t="shared" si="99"/>
        <v>1.1073559094839769</v>
      </c>
      <c r="D2168" t="s">
        <v>37</v>
      </c>
      <c r="E2168">
        <v>0</v>
      </c>
      <c r="F2168">
        <v>0</v>
      </c>
      <c r="G2168">
        <v>1</v>
      </c>
      <c r="H2168">
        <v>0</v>
      </c>
      <c r="I2168">
        <v>0</v>
      </c>
      <c r="J2168" t="s">
        <v>38</v>
      </c>
      <c r="K2168">
        <v>0</v>
      </c>
      <c r="L2168">
        <v>0</v>
      </c>
      <c r="M2168">
        <v>0</v>
      </c>
      <c r="N2168">
        <v>0</v>
      </c>
      <c r="O2168">
        <v>1</v>
      </c>
      <c r="P2168">
        <v>0</v>
      </c>
      <c r="Q2168">
        <v>0</v>
      </c>
      <c r="R2168" t="s">
        <v>39</v>
      </c>
      <c r="S2168">
        <v>0</v>
      </c>
      <c r="T2168">
        <v>0</v>
      </c>
      <c r="U2168">
        <v>0</v>
      </c>
      <c r="V2168">
        <v>0</v>
      </c>
      <c r="W2168">
        <v>0</v>
      </c>
      <c r="X2168">
        <v>0</v>
      </c>
      <c r="Y2168">
        <v>0</v>
      </c>
      <c r="Z2168">
        <v>1</v>
      </c>
      <c r="AA2168">
        <v>62.6</v>
      </c>
      <c r="AB2168">
        <v>54</v>
      </c>
      <c r="AC2168">
        <v>12971</v>
      </c>
      <c r="AD2168">
        <v>9.470471375340674</v>
      </c>
      <c r="AE2168">
        <f t="shared" si="100"/>
        <v>12971.000000000011</v>
      </c>
      <c r="AF2168">
        <v>9.6699999612254199</v>
      </c>
      <c r="AG2168">
        <f t="shared" si="101"/>
        <v>15835.348409504068</v>
      </c>
      <c r="AH2168">
        <v>-0.19952858588474598</v>
      </c>
      <c r="AJ2168">
        <v>12971</v>
      </c>
      <c r="AK2168">
        <v>0</v>
      </c>
      <c r="AL2168">
        <v>1</v>
      </c>
      <c r="AM2168">
        <v>7.43</v>
      </c>
      <c r="AN2168">
        <v>7.47</v>
      </c>
      <c r="AO2168">
        <v>4.67</v>
      </c>
    </row>
    <row r="2169" spans="1:41" x14ac:dyDescent="0.3">
      <c r="A2169">
        <v>2</v>
      </c>
      <c r="B2169">
        <v>1.22</v>
      </c>
      <c r="C2169">
        <f t="shared" si="99"/>
        <v>1.0446974310615553</v>
      </c>
      <c r="D2169" t="s">
        <v>46</v>
      </c>
      <c r="E2169">
        <v>0</v>
      </c>
      <c r="F2169">
        <v>0</v>
      </c>
      <c r="G2169">
        <v>0</v>
      </c>
      <c r="H2169">
        <v>1</v>
      </c>
      <c r="I2169">
        <v>0</v>
      </c>
      <c r="J2169" t="s">
        <v>40</v>
      </c>
      <c r="K2169">
        <v>0</v>
      </c>
      <c r="L2169">
        <v>1</v>
      </c>
      <c r="M2169">
        <v>0</v>
      </c>
      <c r="N2169">
        <v>0</v>
      </c>
      <c r="O2169">
        <v>0</v>
      </c>
      <c r="P2169">
        <v>0</v>
      </c>
      <c r="Q2169">
        <v>0</v>
      </c>
      <c r="R2169" t="s">
        <v>45</v>
      </c>
      <c r="S2169">
        <v>0</v>
      </c>
      <c r="T2169">
        <v>0</v>
      </c>
      <c r="U2169">
        <v>0</v>
      </c>
      <c r="V2169">
        <v>1</v>
      </c>
      <c r="W2169">
        <v>0</v>
      </c>
      <c r="X2169">
        <v>0</v>
      </c>
      <c r="Y2169">
        <v>0</v>
      </c>
      <c r="Z2169">
        <v>0</v>
      </c>
      <c r="AA2169">
        <v>62.1</v>
      </c>
      <c r="AB2169">
        <v>56</v>
      </c>
      <c r="AC2169">
        <v>4974</v>
      </c>
      <c r="AD2169">
        <v>8.5119796243633505</v>
      </c>
      <c r="AE2169">
        <f t="shared" si="100"/>
        <v>4974.0000000000027</v>
      </c>
      <c r="AF2169">
        <v>8.7241056616721799</v>
      </c>
      <c r="AG2169">
        <f t="shared" si="101"/>
        <v>6149.3745821632046</v>
      </c>
      <c r="AH2169">
        <v>-0.2121260373088294</v>
      </c>
      <c r="AJ2169">
        <v>4974</v>
      </c>
      <c r="AK2169">
        <v>0</v>
      </c>
      <c r="AL2169">
        <v>1</v>
      </c>
      <c r="AM2169">
        <v>6.89</v>
      </c>
      <c r="AN2169">
        <v>6.83</v>
      </c>
      <c r="AO2169">
        <v>4.26</v>
      </c>
    </row>
    <row r="2170" spans="1:41" x14ac:dyDescent="0.3">
      <c r="A2170">
        <v>2</v>
      </c>
      <c r="B2170">
        <v>1.03</v>
      </c>
      <c r="C2170">
        <f t="shared" si="99"/>
        <v>1.0065211513317971</v>
      </c>
      <c r="D2170" t="s">
        <v>37</v>
      </c>
      <c r="E2170">
        <v>0</v>
      </c>
      <c r="F2170">
        <v>0</v>
      </c>
      <c r="G2170">
        <v>1</v>
      </c>
      <c r="H2170">
        <v>0</v>
      </c>
      <c r="I2170">
        <v>0</v>
      </c>
      <c r="J2170" t="s">
        <v>40</v>
      </c>
      <c r="K2170">
        <v>0</v>
      </c>
      <c r="L2170">
        <v>1</v>
      </c>
      <c r="M2170">
        <v>0</v>
      </c>
      <c r="N2170">
        <v>0</v>
      </c>
      <c r="O2170">
        <v>0</v>
      </c>
      <c r="P2170">
        <v>0</v>
      </c>
      <c r="Q2170">
        <v>0</v>
      </c>
      <c r="R2170" t="s">
        <v>36</v>
      </c>
      <c r="S2170">
        <v>0</v>
      </c>
      <c r="T2170">
        <v>0</v>
      </c>
      <c r="U2170">
        <v>1</v>
      </c>
      <c r="V2170">
        <v>0</v>
      </c>
      <c r="W2170">
        <v>0</v>
      </c>
      <c r="X2170">
        <v>0</v>
      </c>
      <c r="Y2170">
        <v>0</v>
      </c>
      <c r="Z2170">
        <v>0</v>
      </c>
      <c r="AA2170">
        <v>62</v>
      </c>
      <c r="AB2170">
        <v>57</v>
      </c>
      <c r="AC2170">
        <v>5330</v>
      </c>
      <c r="AD2170">
        <v>8.5811065171598901</v>
      </c>
      <c r="AE2170">
        <f t="shared" si="100"/>
        <v>5330</v>
      </c>
      <c r="AF2170">
        <v>8.6513613250423482</v>
      </c>
      <c r="AG2170">
        <f t="shared" si="101"/>
        <v>5717.925392938133</v>
      </c>
      <c r="AH2170">
        <v>-7.0254807882458081E-2</v>
      </c>
      <c r="AJ2170">
        <v>5330</v>
      </c>
      <c r="AK2170">
        <v>0</v>
      </c>
      <c r="AL2170">
        <v>1</v>
      </c>
      <c r="AM2170">
        <v>6.47</v>
      </c>
      <c r="AN2170">
        <v>6.44</v>
      </c>
      <c r="AO2170">
        <v>4</v>
      </c>
    </row>
    <row r="2171" spans="1:41" x14ac:dyDescent="0.3">
      <c r="A2171">
        <v>2</v>
      </c>
      <c r="B2171">
        <v>1.51</v>
      </c>
      <c r="C2171">
        <f t="shared" si="99"/>
        <v>1.0948560705584958</v>
      </c>
      <c r="D2171" t="s">
        <v>42</v>
      </c>
      <c r="E2171">
        <v>1</v>
      </c>
      <c r="F2171">
        <v>0</v>
      </c>
      <c r="G2171">
        <v>0</v>
      </c>
      <c r="H2171">
        <v>0</v>
      </c>
      <c r="I2171">
        <v>0</v>
      </c>
      <c r="J2171" t="s">
        <v>44</v>
      </c>
      <c r="K2171">
        <v>0</v>
      </c>
      <c r="L2171">
        <v>0</v>
      </c>
      <c r="M2171">
        <v>0</v>
      </c>
      <c r="N2171">
        <v>0</v>
      </c>
      <c r="O2171">
        <v>0</v>
      </c>
      <c r="P2171">
        <v>1</v>
      </c>
      <c r="Q2171">
        <v>0</v>
      </c>
      <c r="R2171" t="s">
        <v>53</v>
      </c>
      <c r="S2171">
        <v>1</v>
      </c>
      <c r="T2171">
        <v>0</v>
      </c>
      <c r="U2171">
        <v>0</v>
      </c>
      <c r="V2171">
        <v>0</v>
      </c>
      <c r="W2171">
        <v>0</v>
      </c>
      <c r="X2171">
        <v>0</v>
      </c>
      <c r="Y2171">
        <v>0</v>
      </c>
      <c r="Z2171">
        <v>0</v>
      </c>
      <c r="AA2171">
        <v>65.099999999999994</v>
      </c>
      <c r="AB2171">
        <v>57</v>
      </c>
      <c r="AC2171">
        <v>5750</v>
      </c>
      <c r="AD2171">
        <v>8.6569551337913957</v>
      </c>
      <c r="AE2171">
        <f t="shared" si="100"/>
        <v>5749.9999999999973</v>
      </c>
      <c r="AF2171">
        <v>8.3323870241388391</v>
      </c>
      <c r="AG2171">
        <f t="shared" si="101"/>
        <v>4156.3269733600036</v>
      </c>
      <c r="AH2171">
        <v>0.32456810965255656</v>
      </c>
      <c r="AJ2171">
        <v>5750</v>
      </c>
      <c r="AK2171">
        <v>0</v>
      </c>
      <c r="AL2171">
        <v>1</v>
      </c>
      <c r="AM2171">
        <v>7.16</v>
      </c>
      <c r="AN2171">
        <v>7.12</v>
      </c>
      <c r="AO2171">
        <v>4.6500000000000004</v>
      </c>
    </row>
    <row r="2172" spans="1:41" x14ac:dyDescent="0.3">
      <c r="A2172">
        <v>2</v>
      </c>
      <c r="B2172">
        <v>1.27</v>
      </c>
      <c r="C2172">
        <f t="shared" si="99"/>
        <v>1.0539656046354113</v>
      </c>
      <c r="D2172" t="s">
        <v>52</v>
      </c>
      <c r="E2172">
        <v>0</v>
      </c>
      <c r="F2172">
        <v>0</v>
      </c>
      <c r="G2172">
        <v>0</v>
      </c>
      <c r="H2172">
        <v>0</v>
      </c>
      <c r="I2172">
        <v>1</v>
      </c>
      <c r="J2172" t="s">
        <v>44</v>
      </c>
      <c r="K2172">
        <v>0</v>
      </c>
      <c r="L2172">
        <v>0</v>
      </c>
      <c r="M2172">
        <v>0</v>
      </c>
      <c r="N2172">
        <v>0</v>
      </c>
      <c r="O2172">
        <v>0</v>
      </c>
      <c r="P2172">
        <v>1</v>
      </c>
      <c r="Q2172">
        <v>0</v>
      </c>
      <c r="R2172" t="s">
        <v>45</v>
      </c>
      <c r="S2172">
        <v>0</v>
      </c>
      <c r="T2172">
        <v>0</v>
      </c>
      <c r="U2172">
        <v>0</v>
      </c>
      <c r="V2172">
        <v>1</v>
      </c>
      <c r="W2172">
        <v>0</v>
      </c>
      <c r="X2172">
        <v>0</v>
      </c>
      <c r="Y2172">
        <v>0</v>
      </c>
      <c r="Z2172">
        <v>0</v>
      </c>
      <c r="AA2172">
        <v>59.7</v>
      </c>
      <c r="AB2172">
        <v>57</v>
      </c>
      <c r="AC2172">
        <v>5371</v>
      </c>
      <c r="AD2172">
        <v>8.58876938990546</v>
      </c>
      <c r="AE2172">
        <f t="shared" si="100"/>
        <v>5371.0000000000036</v>
      </c>
      <c r="AF2172">
        <v>8.5124171729587879</v>
      </c>
      <c r="AG2172">
        <f t="shared" si="101"/>
        <v>4976.1768429162585</v>
      </c>
      <c r="AH2172">
        <v>7.6352216946672158E-2</v>
      </c>
      <c r="AJ2172">
        <v>5371</v>
      </c>
      <c r="AK2172">
        <v>0</v>
      </c>
      <c r="AL2172">
        <v>1</v>
      </c>
      <c r="AM2172">
        <v>6.99</v>
      </c>
      <c r="AN2172">
        <v>7.04</v>
      </c>
      <c r="AO2172">
        <v>4.1900000000000004</v>
      </c>
    </row>
    <row r="2173" spans="1:41" x14ac:dyDescent="0.3">
      <c r="A2173">
        <v>2</v>
      </c>
      <c r="B2173">
        <v>1.01</v>
      </c>
      <c r="C2173">
        <f t="shared" si="99"/>
        <v>1.0021904733436682</v>
      </c>
      <c r="D2173" t="s">
        <v>46</v>
      </c>
      <c r="E2173">
        <v>0</v>
      </c>
      <c r="F2173">
        <v>0</v>
      </c>
      <c r="G2173">
        <v>0</v>
      </c>
      <c r="H2173">
        <v>1</v>
      </c>
      <c r="I2173">
        <v>0</v>
      </c>
      <c r="J2173" t="s">
        <v>38</v>
      </c>
      <c r="K2173">
        <v>0</v>
      </c>
      <c r="L2173">
        <v>0</v>
      </c>
      <c r="M2173">
        <v>0</v>
      </c>
      <c r="N2173">
        <v>0</v>
      </c>
      <c r="O2173">
        <v>1</v>
      </c>
      <c r="P2173">
        <v>0</v>
      </c>
      <c r="Q2173">
        <v>0</v>
      </c>
      <c r="R2173" t="s">
        <v>36</v>
      </c>
      <c r="S2173">
        <v>0</v>
      </c>
      <c r="T2173">
        <v>0</v>
      </c>
      <c r="U2173">
        <v>1</v>
      </c>
      <c r="V2173">
        <v>0</v>
      </c>
      <c r="W2173">
        <v>0</v>
      </c>
      <c r="X2173">
        <v>0</v>
      </c>
      <c r="Y2173">
        <v>0</v>
      </c>
      <c r="Z2173">
        <v>0</v>
      </c>
      <c r="AA2173">
        <v>62.9</v>
      </c>
      <c r="AB2173">
        <v>58</v>
      </c>
      <c r="AC2173">
        <v>3224</v>
      </c>
      <c r="AD2173">
        <v>8.0783781036265196</v>
      </c>
      <c r="AE2173">
        <f t="shared" si="100"/>
        <v>3224.0000000000023</v>
      </c>
      <c r="AF2173">
        <v>8.3742659201647847</v>
      </c>
      <c r="AG2173">
        <f t="shared" si="101"/>
        <v>4334.0855456330437</v>
      </c>
      <c r="AH2173">
        <v>-0.29588781653826501</v>
      </c>
      <c r="AJ2173">
        <v>3224</v>
      </c>
      <c r="AK2173">
        <v>0</v>
      </c>
      <c r="AL2173">
        <v>1</v>
      </c>
      <c r="AM2173">
        <v>6.38</v>
      </c>
      <c r="AN2173">
        <v>6.34</v>
      </c>
      <c r="AO2173">
        <v>4</v>
      </c>
    </row>
    <row r="2174" spans="1:41" x14ac:dyDescent="0.3">
      <c r="A2174">
        <v>2</v>
      </c>
      <c r="B2174">
        <v>1.21</v>
      </c>
      <c r="C2174">
        <f t="shared" si="99"/>
        <v>1.0428083570334503</v>
      </c>
      <c r="D2174" t="s">
        <v>37</v>
      </c>
      <c r="E2174">
        <v>0</v>
      </c>
      <c r="F2174">
        <v>0</v>
      </c>
      <c r="G2174">
        <v>1</v>
      </c>
      <c r="H2174">
        <v>0</v>
      </c>
      <c r="I2174">
        <v>0</v>
      </c>
      <c r="J2174" t="s">
        <v>47</v>
      </c>
      <c r="K2174">
        <v>0</v>
      </c>
      <c r="L2174">
        <v>0</v>
      </c>
      <c r="M2174">
        <v>0</v>
      </c>
      <c r="N2174">
        <v>1</v>
      </c>
      <c r="O2174">
        <v>0</v>
      </c>
      <c r="P2174">
        <v>0</v>
      </c>
      <c r="Q2174">
        <v>0</v>
      </c>
      <c r="R2174" t="s">
        <v>49</v>
      </c>
      <c r="S2174">
        <v>0</v>
      </c>
      <c r="T2174">
        <v>0</v>
      </c>
      <c r="U2174">
        <v>0</v>
      </c>
      <c r="V2174">
        <v>0</v>
      </c>
      <c r="W2174">
        <v>0</v>
      </c>
      <c r="X2174">
        <v>1</v>
      </c>
      <c r="Y2174">
        <v>0</v>
      </c>
      <c r="Z2174">
        <v>0</v>
      </c>
      <c r="AA2174">
        <v>61.8</v>
      </c>
      <c r="AB2174">
        <v>57</v>
      </c>
      <c r="AC2174">
        <v>8001</v>
      </c>
      <c r="AD2174">
        <v>8.9873218128501247</v>
      </c>
      <c r="AE2174">
        <f t="shared" si="100"/>
        <v>8001.0000000000055</v>
      </c>
      <c r="AF2174">
        <v>8.9978830442961897</v>
      </c>
      <c r="AG2174">
        <f t="shared" si="101"/>
        <v>8085.9482020219057</v>
      </c>
      <c r="AH2174">
        <v>-1.0561231446065023E-2</v>
      </c>
      <c r="AJ2174">
        <v>8001</v>
      </c>
      <c r="AK2174">
        <v>0</v>
      </c>
      <c r="AL2174">
        <v>1</v>
      </c>
      <c r="AM2174">
        <v>6.83</v>
      </c>
      <c r="AN2174">
        <v>6.79</v>
      </c>
      <c r="AO2174">
        <v>4.21</v>
      </c>
    </row>
    <row r="2175" spans="1:41" x14ac:dyDescent="0.3">
      <c r="A2175">
        <v>2</v>
      </c>
      <c r="B2175">
        <v>1.42</v>
      </c>
      <c r="C2175">
        <f t="shared" si="99"/>
        <v>1.0801602892196973</v>
      </c>
      <c r="D2175" t="s">
        <v>46</v>
      </c>
      <c r="E2175">
        <v>0</v>
      </c>
      <c r="F2175">
        <v>0</v>
      </c>
      <c r="G2175">
        <v>0</v>
      </c>
      <c r="H2175">
        <v>1</v>
      </c>
      <c r="I2175">
        <v>0</v>
      </c>
      <c r="J2175" t="s">
        <v>38</v>
      </c>
      <c r="K2175">
        <v>0</v>
      </c>
      <c r="L2175">
        <v>0</v>
      </c>
      <c r="M2175">
        <v>0</v>
      </c>
      <c r="N2175">
        <v>0</v>
      </c>
      <c r="O2175">
        <v>1</v>
      </c>
      <c r="P2175">
        <v>0</v>
      </c>
      <c r="Q2175">
        <v>0</v>
      </c>
      <c r="R2175" t="s">
        <v>45</v>
      </c>
      <c r="S2175">
        <v>0</v>
      </c>
      <c r="T2175">
        <v>0</v>
      </c>
      <c r="U2175">
        <v>0</v>
      </c>
      <c r="V2175">
        <v>1</v>
      </c>
      <c r="W2175">
        <v>0</v>
      </c>
      <c r="X2175">
        <v>0</v>
      </c>
      <c r="Y2175">
        <v>0</v>
      </c>
      <c r="Z2175">
        <v>0</v>
      </c>
      <c r="AA2175">
        <v>61.6</v>
      </c>
      <c r="AB2175">
        <v>58</v>
      </c>
      <c r="AC2175">
        <v>7316</v>
      </c>
      <c r="AD2175">
        <v>8.8978190095107568</v>
      </c>
      <c r="AE2175">
        <f t="shared" si="100"/>
        <v>7316.0000000000036</v>
      </c>
      <c r="AF2175">
        <v>8.8601182450461788</v>
      </c>
      <c r="AG2175">
        <f t="shared" si="101"/>
        <v>7045.3157690023336</v>
      </c>
      <c r="AH2175">
        <v>3.7700764464577929E-2</v>
      </c>
      <c r="AJ2175">
        <v>7316</v>
      </c>
      <c r="AK2175">
        <v>0</v>
      </c>
      <c r="AL2175">
        <v>1</v>
      </c>
      <c r="AM2175">
        <v>7.22</v>
      </c>
      <c r="AN2175">
        <v>7.17</v>
      </c>
      <c r="AO2175">
        <v>4.43</v>
      </c>
    </row>
    <row r="2176" spans="1:41" x14ac:dyDescent="0.3">
      <c r="A2176">
        <v>2</v>
      </c>
      <c r="B2176">
        <v>1.01</v>
      </c>
      <c r="C2176">
        <f t="shared" si="99"/>
        <v>1.0021904733436682</v>
      </c>
      <c r="D2176" t="s">
        <v>46</v>
      </c>
      <c r="E2176">
        <v>0</v>
      </c>
      <c r="F2176">
        <v>0</v>
      </c>
      <c r="G2176">
        <v>0</v>
      </c>
      <c r="H2176">
        <v>1</v>
      </c>
      <c r="I2176">
        <v>0</v>
      </c>
      <c r="J2176" t="s">
        <v>51</v>
      </c>
      <c r="K2176">
        <v>1</v>
      </c>
      <c r="L2176">
        <v>0</v>
      </c>
      <c r="M2176">
        <v>0</v>
      </c>
      <c r="N2176">
        <v>0</v>
      </c>
      <c r="O2176">
        <v>0</v>
      </c>
      <c r="P2176">
        <v>0</v>
      </c>
      <c r="Q2176">
        <v>0</v>
      </c>
      <c r="R2176" t="s">
        <v>36</v>
      </c>
      <c r="S2176">
        <v>0</v>
      </c>
      <c r="T2176">
        <v>0</v>
      </c>
      <c r="U2176">
        <v>1</v>
      </c>
      <c r="V2176">
        <v>0</v>
      </c>
      <c r="W2176">
        <v>0</v>
      </c>
      <c r="X2176">
        <v>0</v>
      </c>
      <c r="Y2176">
        <v>0</v>
      </c>
      <c r="Z2176">
        <v>0</v>
      </c>
      <c r="AA2176">
        <v>62.2</v>
      </c>
      <c r="AB2176">
        <v>53</v>
      </c>
      <c r="AC2176">
        <v>5656</v>
      </c>
      <c r="AD2176">
        <v>8.6404722075764084</v>
      </c>
      <c r="AE2176">
        <f t="shared" si="100"/>
        <v>5655.9999999999982</v>
      </c>
      <c r="AF2176">
        <v>8.5723007530159006</v>
      </c>
      <c r="AG2176">
        <f t="shared" si="101"/>
        <v>5283.2713199307955</v>
      </c>
      <c r="AH2176">
        <v>6.8171454560507883E-2</v>
      </c>
      <c r="AJ2176">
        <v>5656</v>
      </c>
      <c r="AK2176">
        <v>0</v>
      </c>
      <c r="AL2176">
        <v>1</v>
      </c>
      <c r="AM2176">
        <v>6.47</v>
      </c>
      <c r="AN2176">
        <v>6.43</v>
      </c>
      <c r="AO2176">
        <v>4.01</v>
      </c>
    </row>
    <row r="2177" spans="1:41" x14ac:dyDescent="0.3">
      <c r="A2177">
        <v>2</v>
      </c>
      <c r="B2177">
        <v>1.0900000000000001</v>
      </c>
      <c r="C2177">
        <f t="shared" si="99"/>
        <v>1.0191311753072512</v>
      </c>
      <c r="D2177" t="s">
        <v>46</v>
      </c>
      <c r="E2177">
        <v>0</v>
      </c>
      <c r="F2177">
        <v>0</v>
      </c>
      <c r="G2177">
        <v>0</v>
      </c>
      <c r="H2177">
        <v>1</v>
      </c>
      <c r="I2177">
        <v>0</v>
      </c>
      <c r="J2177" t="s">
        <v>47</v>
      </c>
      <c r="K2177">
        <v>0</v>
      </c>
      <c r="L2177">
        <v>0</v>
      </c>
      <c r="M2177">
        <v>0</v>
      </c>
      <c r="N2177">
        <v>1</v>
      </c>
      <c r="O2177">
        <v>0</v>
      </c>
      <c r="P2177">
        <v>0</v>
      </c>
      <c r="Q2177">
        <v>0</v>
      </c>
      <c r="R2177" t="s">
        <v>39</v>
      </c>
      <c r="S2177">
        <v>0</v>
      </c>
      <c r="T2177">
        <v>0</v>
      </c>
      <c r="U2177">
        <v>0</v>
      </c>
      <c r="V2177">
        <v>0</v>
      </c>
      <c r="W2177">
        <v>0</v>
      </c>
      <c r="X2177">
        <v>0</v>
      </c>
      <c r="Y2177">
        <v>0</v>
      </c>
      <c r="Z2177">
        <v>1</v>
      </c>
      <c r="AA2177">
        <v>59.5</v>
      </c>
      <c r="AB2177">
        <v>61</v>
      </c>
      <c r="AC2177">
        <v>8454</v>
      </c>
      <c r="AD2177">
        <v>9.0423949811267352</v>
      </c>
      <c r="AE2177">
        <f t="shared" si="100"/>
        <v>8454</v>
      </c>
      <c r="AF2177">
        <v>8.9412559553693676</v>
      </c>
      <c r="AG2177">
        <f t="shared" si="101"/>
        <v>7640.7875199006467</v>
      </c>
      <c r="AH2177">
        <v>0.10113902575736766</v>
      </c>
      <c r="AJ2177">
        <v>8454</v>
      </c>
      <c r="AK2177">
        <v>0</v>
      </c>
      <c r="AL2177">
        <v>1</v>
      </c>
      <c r="AM2177">
        <v>6.74</v>
      </c>
      <c r="AN2177">
        <v>6.7</v>
      </c>
      <c r="AO2177">
        <v>4</v>
      </c>
    </row>
    <row r="2178" spans="1:41" x14ac:dyDescent="0.3">
      <c r="A2178">
        <v>2</v>
      </c>
      <c r="B2178">
        <v>1.01</v>
      </c>
      <c r="C2178">
        <f t="shared" si="99"/>
        <v>1.0021904733436682</v>
      </c>
      <c r="D2178" t="s">
        <v>37</v>
      </c>
      <c r="E2178">
        <v>0</v>
      </c>
      <c r="F2178">
        <v>0</v>
      </c>
      <c r="G2178">
        <v>1</v>
      </c>
      <c r="H2178">
        <v>0</v>
      </c>
      <c r="I2178">
        <v>0</v>
      </c>
      <c r="J2178" t="s">
        <v>38</v>
      </c>
      <c r="K2178">
        <v>0</v>
      </c>
      <c r="L2178">
        <v>0</v>
      </c>
      <c r="M2178">
        <v>0</v>
      </c>
      <c r="N2178">
        <v>0</v>
      </c>
      <c r="O2178">
        <v>1</v>
      </c>
      <c r="P2178">
        <v>0</v>
      </c>
      <c r="Q2178">
        <v>0</v>
      </c>
      <c r="R2178" t="s">
        <v>36</v>
      </c>
      <c r="S2178">
        <v>0</v>
      </c>
      <c r="T2178">
        <v>0</v>
      </c>
      <c r="U2178">
        <v>1</v>
      </c>
      <c r="V2178">
        <v>0</v>
      </c>
      <c r="W2178">
        <v>0</v>
      </c>
      <c r="X2178">
        <v>0</v>
      </c>
      <c r="Y2178">
        <v>0</v>
      </c>
      <c r="Z2178">
        <v>0</v>
      </c>
      <c r="AA2178">
        <v>61.2</v>
      </c>
      <c r="AB2178">
        <v>58</v>
      </c>
      <c r="AC2178">
        <v>4943</v>
      </c>
      <c r="AD2178">
        <v>8.5057277133069586</v>
      </c>
      <c r="AE2178">
        <f t="shared" si="100"/>
        <v>4942.9999999999964</v>
      </c>
      <c r="AF2178">
        <v>8.4287900841991696</v>
      </c>
      <c r="AG2178">
        <f t="shared" si="101"/>
        <v>4576.9590064914582</v>
      </c>
      <c r="AH2178">
        <v>7.6937629107789007E-2</v>
      </c>
      <c r="AJ2178">
        <v>4943</v>
      </c>
      <c r="AK2178">
        <v>0</v>
      </c>
      <c r="AL2178">
        <v>1</v>
      </c>
      <c r="AM2178">
        <v>6.42</v>
      </c>
      <c r="AN2178">
        <v>6.49</v>
      </c>
      <c r="AO2178">
        <v>3.95</v>
      </c>
    </row>
    <row r="2179" spans="1:41" x14ac:dyDescent="0.3">
      <c r="A2179">
        <v>2</v>
      </c>
      <c r="B2179">
        <v>1.02</v>
      </c>
      <c r="C2179">
        <f t="shared" ref="C2179:C2242" si="102">(B2179^0.2199)</f>
        <v>1.0043640927805335</v>
      </c>
      <c r="D2179" t="s">
        <v>52</v>
      </c>
      <c r="E2179">
        <v>0</v>
      </c>
      <c r="F2179">
        <v>0</v>
      </c>
      <c r="G2179">
        <v>0</v>
      </c>
      <c r="H2179">
        <v>0</v>
      </c>
      <c r="I2179">
        <v>1</v>
      </c>
      <c r="J2179" t="s">
        <v>48</v>
      </c>
      <c r="K2179">
        <v>0</v>
      </c>
      <c r="L2179">
        <v>0</v>
      </c>
      <c r="M2179">
        <v>1</v>
      </c>
      <c r="N2179">
        <v>0</v>
      </c>
      <c r="O2179">
        <v>0</v>
      </c>
      <c r="P2179">
        <v>0</v>
      </c>
      <c r="Q2179">
        <v>0</v>
      </c>
      <c r="R2179" t="s">
        <v>39</v>
      </c>
      <c r="S2179">
        <v>0</v>
      </c>
      <c r="T2179">
        <v>0</v>
      </c>
      <c r="U2179">
        <v>0</v>
      </c>
      <c r="V2179">
        <v>0</v>
      </c>
      <c r="W2179">
        <v>0</v>
      </c>
      <c r="X2179">
        <v>0</v>
      </c>
      <c r="Y2179">
        <v>0</v>
      </c>
      <c r="Z2179">
        <v>1</v>
      </c>
      <c r="AA2179">
        <v>63.7</v>
      </c>
      <c r="AB2179">
        <v>59</v>
      </c>
      <c r="AC2179">
        <v>9728</v>
      </c>
      <c r="AD2179">
        <v>9.1827636042059488</v>
      </c>
      <c r="AE2179">
        <f t="shared" ref="AE2179:AE2242" si="103">EXP(AD2179)</f>
        <v>9728.0000000000055</v>
      </c>
      <c r="AF2179">
        <v>8.8983515111021614</v>
      </c>
      <c r="AG2179">
        <f t="shared" ref="AG2179:AG2242" si="104">EXP(AF2179)</f>
        <v>7319.8968190818196</v>
      </c>
      <c r="AH2179">
        <v>0.28441209310378746</v>
      </c>
      <c r="AJ2179">
        <v>9728</v>
      </c>
      <c r="AK2179">
        <v>0</v>
      </c>
      <c r="AL2179">
        <v>1</v>
      </c>
      <c r="AM2179">
        <v>6.34</v>
      </c>
      <c r="AN2179">
        <v>6.38</v>
      </c>
      <c r="AO2179">
        <v>4.05</v>
      </c>
    </row>
    <row r="2180" spans="1:41" x14ac:dyDescent="0.3">
      <c r="A2180">
        <v>2</v>
      </c>
      <c r="B2180">
        <v>1.2</v>
      </c>
      <c r="C2180">
        <f t="shared" si="102"/>
        <v>1.0409070644037852</v>
      </c>
      <c r="D2180" t="s">
        <v>52</v>
      </c>
      <c r="E2180">
        <v>0</v>
      </c>
      <c r="F2180">
        <v>0</v>
      </c>
      <c r="G2180">
        <v>0</v>
      </c>
      <c r="H2180">
        <v>0</v>
      </c>
      <c r="I2180">
        <v>1</v>
      </c>
      <c r="J2180" t="s">
        <v>38</v>
      </c>
      <c r="K2180">
        <v>0</v>
      </c>
      <c r="L2180">
        <v>0</v>
      </c>
      <c r="M2180">
        <v>0</v>
      </c>
      <c r="N2180">
        <v>0</v>
      </c>
      <c r="O2180">
        <v>1</v>
      </c>
      <c r="P2180">
        <v>0</v>
      </c>
      <c r="Q2180">
        <v>0</v>
      </c>
      <c r="R2180" t="s">
        <v>36</v>
      </c>
      <c r="S2180">
        <v>0</v>
      </c>
      <c r="T2180">
        <v>0</v>
      </c>
      <c r="U2180">
        <v>1</v>
      </c>
      <c r="V2180">
        <v>0</v>
      </c>
      <c r="W2180">
        <v>0</v>
      </c>
      <c r="X2180">
        <v>0</v>
      </c>
      <c r="Y2180">
        <v>0</v>
      </c>
      <c r="Z2180">
        <v>0</v>
      </c>
      <c r="AA2180">
        <v>60.8</v>
      </c>
      <c r="AB2180">
        <v>58</v>
      </c>
      <c r="AC2180">
        <v>6077</v>
      </c>
      <c r="AD2180">
        <v>8.7122664321353547</v>
      </c>
      <c r="AE2180">
        <f t="shared" si="103"/>
        <v>6076.9999999999964</v>
      </c>
      <c r="AF2180">
        <v>8.726565852789955</v>
      </c>
      <c r="AG2180">
        <f t="shared" si="104"/>
        <v>6164.5218438294687</v>
      </c>
      <c r="AH2180">
        <v>-1.4299420654600326E-2</v>
      </c>
      <c r="AJ2180">
        <v>6077</v>
      </c>
      <c r="AK2180">
        <v>0</v>
      </c>
      <c r="AL2180">
        <v>1</v>
      </c>
      <c r="AM2180">
        <v>6.8</v>
      </c>
      <c r="AN2180">
        <v>6.85</v>
      </c>
      <c r="AO2180">
        <v>4.1500000000000004</v>
      </c>
    </row>
    <row r="2181" spans="1:41" x14ac:dyDescent="0.3">
      <c r="A2181">
        <v>2</v>
      </c>
      <c r="B2181">
        <v>1.26</v>
      </c>
      <c r="C2181">
        <f t="shared" si="102"/>
        <v>1.0521350361527664</v>
      </c>
      <c r="D2181" t="s">
        <v>46</v>
      </c>
      <c r="E2181">
        <v>0</v>
      </c>
      <c r="F2181">
        <v>0</v>
      </c>
      <c r="G2181">
        <v>0</v>
      </c>
      <c r="H2181">
        <v>1</v>
      </c>
      <c r="I2181">
        <v>0</v>
      </c>
      <c r="J2181" t="s">
        <v>38</v>
      </c>
      <c r="K2181">
        <v>0</v>
      </c>
      <c r="L2181">
        <v>0</v>
      </c>
      <c r="M2181">
        <v>0</v>
      </c>
      <c r="N2181">
        <v>0</v>
      </c>
      <c r="O2181">
        <v>1</v>
      </c>
      <c r="P2181">
        <v>0</v>
      </c>
      <c r="Q2181">
        <v>0</v>
      </c>
      <c r="R2181" t="s">
        <v>45</v>
      </c>
      <c r="S2181">
        <v>0</v>
      </c>
      <c r="T2181">
        <v>0</v>
      </c>
      <c r="U2181">
        <v>0</v>
      </c>
      <c r="V2181">
        <v>1</v>
      </c>
      <c r="W2181">
        <v>0</v>
      </c>
      <c r="X2181">
        <v>0</v>
      </c>
      <c r="Y2181">
        <v>0</v>
      </c>
      <c r="Z2181">
        <v>0</v>
      </c>
      <c r="AA2181">
        <v>62</v>
      </c>
      <c r="AB2181">
        <v>56</v>
      </c>
      <c r="AC2181">
        <v>4586</v>
      </c>
      <c r="AD2181">
        <v>8.4307634634178505</v>
      </c>
      <c r="AE2181">
        <f t="shared" si="103"/>
        <v>4586.0000000000036</v>
      </c>
      <c r="AF2181">
        <v>8.6156253374452643</v>
      </c>
      <c r="AG2181">
        <f t="shared" si="104"/>
        <v>5517.1976455017448</v>
      </c>
      <c r="AH2181">
        <v>-0.18486187402741372</v>
      </c>
      <c r="AJ2181">
        <v>4586</v>
      </c>
      <c r="AK2181">
        <v>0</v>
      </c>
      <c r="AL2181">
        <v>1</v>
      </c>
      <c r="AM2181">
        <v>6.92</v>
      </c>
      <c r="AN2181">
        <v>6.88</v>
      </c>
      <c r="AO2181">
        <v>4.28</v>
      </c>
    </row>
    <row r="2182" spans="1:41" x14ac:dyDescent="0.3">
      <c r="A2182">
        <v>2</v>
      </c>
      <c r="B2182">
        <v>1.5</v>
      </c>
      <c r="C2182">
        <f t="shared" si="102"/>
        <v>1.0932575062388263</v>
      </c>
      <c r="D2182" t="s">
        <v>46</v>
      </c>
      <c r="E2182">
        <v>0</v>
      </c>
      <c r="F2182">
        <v>0</v>
      </c>
      <c r="G2182">
        <v>0</v>
      </c>
      <c r="H2182">
        <v>1</v>
      </c>
      <c r="I2182">
        <v>0</v>
      </c>
      <c r="J2182" t="s">
        <v>38</v>
      </c>
      <c r="K2182">
        <v>0</v>
      </c>
      <c r="L2182">
        <v>0</v>
      </c>
      <c r="M2182">
        <v>0</v>
      </c>
      <c r="N2182">
        <v>0</v>
      </c>
      <c r="O2182">
        <v>1</v>
      </c>
      <c r="P2182">
        <v>0</v>
      </c>
      <c r="Q2182">
        <v>0</v>
      </c>
      <c r="R2182" t="s">
        <v>45</v>
      </c>
      <c r="S2182">
        <v>0</v>
      </c>
      <c r="T2182">
        <v>0</v>
      </c>
      <c r="U2182">
        <v>0</v>
      </c>
      <c r="V2182">
        <v>1</v>
      </c>
      <c r="W2182">
        <v>0</v>
      </c>
      <c r="X2182">
        <v>0</v>
      </c>
      <c r="Y2182">
        <v>0</v>
      </c>
      <c r="Z2182">
        <v>0</v>
      </c>
      <c r="AA2182">
        <v>61.1</v>
      </c>
      <c r="AB2182">
        <v>59</v>
      </c>
      <c r="AC2182">
        <v>6250</v>
      </c>
      <c r="AD2182">
        <v>8.740336742730447</v>
      </c>
      <c r="AE2182">
        <f t="shared" si="103"/>
        <v>6249.9999999999991</v>
      </c>
      <c r="AF2182">
        <v>8.9478916982429393</v>
      </c>
      <c r="AG2182">
        <f t="shared" si="104"/>
        <v>7691.6584176662263</v>
      </c>
      <c r="AH2182">
        <v>-0.20755495551249226</v>
      </c>
      <c r="AJ2182">
        <v>6250</v>
      </c>
      <c r="AK2182">
        <v>0</v>
      </c>
      <c r="AL2182">
        <v>1</v>
      </c>
      <c r="AM2182">
        <v>7.41</v>
      </c>
      <c r="AN2182">
        <v>7.35</v>
      </c>
      <c r="AO2182">
        <v>4.51</v>
      </c>
    </row>
    <row r="2183" spans="1:41" x14ac:dyDescent="0.3">
      <c r="A2183">
        <v>2</v>
      </c>
      <c r="B2183">
        <v>1.55</v>
      </c>
      <c r="C2183">
        <f t="shared" si="102"/>
        <v>1.1011689080849627</v>
      </c>
      <c r="D2183" t="s">
        <v>37</v>
      </c>
      <c r="E2183">
        <v>0</v>
      </c>
      <c r="F2183">
        <v>0</v>
      </c>
      <c r="G2183">
        <v>1</v>
      </c>
      <c r="H2183">
        <v>0</v>
      </c>
      <c r="I2183">
        <v>0</v>
      </c>
      <c r="J2183" t="s">
        <v>47</v>
      </c>
      <c r="K2183">
        <v>0</v>
      </c>
      <c r="L2183">
        <v>0</v>
      </c>
      <c r="M2183">
        <v>0</v>
      </c>
      <c r="N2183">
        <v>1</v>
      </c>
      <c r="O2183">
        <v>0</v>
      </c>
      <c r="P2183">
        <v>0</v>
      </c>
      <c r="Q2183">
        <v>0</v>
      </c>
      <c r="R2183" t="s">
        <v>45</v>
      </c>
      <c r="S2183">
        <v>0</v>
      </c>
      <c r="T2183">
        <v>0</v>
      </c>
      <c r="U2183">
        <v>0</v>
      </c>
      <c r="V2183">
        <v>1</v>
      </c>
      <c r="W2183">
        <v>0</v>
      </c>
      <c r="X2183">
        <v>0</v>
      </c>
      <c r="Y2183">
        <v>0</v>
      </c>
      <c r="Z2183">
        <v>0</v>
      </c>
      <c r="AA2183">
        <v>60.7</v>
      </c>
      <c r="AB2183">
        <v>55</v>
      </c>
      <c r="AC2183">
        <v>9704</v>
      </c>
      <c r="AD2183">
        <v>9.1802934506238856</v>
      </c>
      <c r="AE2183">
        <f t="shared" si="103"/>
        <v>9703.9999999999945</v>
      </c>
      <c r="AF2183">
        <v>9.1199373020472709</v>
      </c>
      <c r="AG2183">
        <f t="shared" si="104"/>
        <v>9135.6288132445989</v>
      </c>
      <c r="AH2183">
        <v>6.0356148576614643E-2</v>
      </c>
      <c r="AJ2183">
        <v>9704</v>
      </c>
      <c r="AK2183">
        <v>0</v>
      </c>
      <c r="AL2183">
        <v>1</v>
      </c>
      <c r="AM2183">
        <v>7.54</v>
      </c>
      <c r="AN2183">
        <v>7.51</v>
      </c>
      <c r="AO2183">
        <v>4.57</v>
      </c>
    </row>
    <row r="2184" spans="1:41" x14ac:dyDescent="0.3">
      <c r="A2184">
        <v>2</v>
      </c>
      <c r="B2184">
        <v>1.56</v>
      </c>
      <c r="C2184">
        <f t="shared" si="102"/>
        <v>1.1027272307550515</v>
      </c>
      <c r="D2184" t="s">
        <v>46</v>
      </c>
      <c r="E2184">
        <v>0</v>
      </c>
      <c r="F2184">
        <v>0</v>
      </c>
      <c r="G2184">
        <v>0</v>
      </c>
      <c r="H2184">
        <v>1</v>
      </c>
      <c r="I2184">
        <v>0</v>
      </c>
      <c r="J2184" t="s">
        <v>48</v>
      </c>
      <c r="K2184">
        <v>0</v>
      </c>
      <c r="L2184">
        <v>0</v>
      </c>
      <c r="M2184">
        <v>1</v>
      </c>
      <c r="N2184">
        <v>0</v>
      </c>
      <c r="O2184">
        <v>0</v>
      </c>
      <c r="P2184">
        <v>0</v>
      </c>
      <c r="Q2184">
        <v>0</v>
      </c>
      <c r="R2184" t="s">
        <v>36</v>
      </c>
      <c r="S2184">
        <v>0</v>
      </c>
      <c r="T2184">
        <v>0</v>
      </c>
      <c r="U2184">
        <v>1</v>
      </c>
      <c r="V2184">
        <v>0</v>
      </c>
      <c r="W2184">
        <v>0</v>
      </c>
      <c r="X2184">
        <v>0</v>
      </c>
      <c r="Y2184">
        <v>0</v>
      </c>
      <c r="Z2184">
        <v>0</v>
      </c>
      <c r="AA2184">
        <v>60.5</v>
      </c>
      <c r="AB2184">
        <v>59</v>
      </c>
      <c r="AC2184">
        <v>9120</v>
      </c>
      <c r="AD2184">
        <v>9.1182250830683778</v>
      </c>
      <c r="AE2184">
        <f t="shared" si="103"/>
        <v>9120.0000000000055</v>
      </c>
      <c r="AF2184">
        <v>9.3675300239911401</v>
      </c>
      <c r="AG2184">
        <f t="shared" si="104"/>
        <v>11702.175269690462</v>
      </c>
      <c r="AH2184">
        <v>-0.24930494092276234</v>
      </c>
      <c r="AJ2184">
        <v>9120</v>
      </c>
      <c r="AK2184">
        <v>0</v>
      </c>
      <c r="AL2184">
        <v>1</v>
      </c>
      <c r="AM2184">
        <v>7.54</v>
      </c>
      <c r="AN2184">
        <v>7.49</v>
      </c>
      <c r="AO2184">
        <v>4.55</v>
      </c>
    </row>
    <row r="2185" spans="1:41" x14ac:dyDescent="0.3">
      <c r="A2185">
        <v>2</v>
      </c>
      <c r="B2185">
        <v>1.17</v>
      </c>
      <c r="C2185">
        <f t="shared" si="102"/>
        <v>1.0351280349821694</v>
      </c>
      <c r="D2185" t="s">
        <v>46</v>
      </c>
      <c r="E2185">
        <v>0</v>
      </c>
      <c r="F2185">
        <v>0</v>
      </c>
      <c r="G2185">
        <v>0</v>
      </c>
      <c r="H2185">
        <v>1</v>
      </c>
      <c r="I2185">
        <v>0</v>
      </c>
      <c r="J2185" t="s">
        <v>48</v>
      </c>
      <c r="K2185">
        <v>0</v>
      </c>
      <c r="L2185">
        <v>0</v>
      </c>
      <c r="M2185">
        <v>1</v>
      </c>
      <c r="N2185">
        <v>0</v>
      </c>
      <c r="O2185">
        <v>0</v>
      </c>
      <c r="P2185">
        <v>0</v>
      </c>
      <c r="Q2185">
        <v>0</v>
      </c>
      <c r="R2185" t="s">
        <v>49</v>
      </c>
      <c r="S2185">
        <v>0</v>
      </c>
      <c r="T2185">
        <v>0</v>
      </c>
      <c r="U2185">
        <v>0</v>
      </c>
      <c r="V2185">
        <v>0</v>
      </c>
      <c r="W2185">
        <v>0</v>
      </c>
      <c r="X2185">
        <v>1</v>
      </c>
      <c r="Y2185">
        <v>0</v>
      </c>
      <c r="Z2185">
        <v>0</v>
      </c>
      <c r="AA2185">
        <v>60.2</v>
      </c>
      <c r="AB2185">
        <v>58</v>
      </c>
      <c r="AC2185">
        <v>8256</v>
      </c>
      <c r="AD2185">
        <v>9.0186954877213434</v>
      </c>
      <c r="AE2185">
        <f t="shared" si="103"/>
        <v>8255.9999999999964</v>
      </c>
      <c r="AF2185">
        <v>8.922576938897711</v>
      </c>
      <c r="AG2185">
        <f t="shared" si="104"/>
        <v>7499.3898201224638</v>
      </c>
      <c r="AH2185">
        <v>9.6118548823632466E-2</v>
      </c>
      <c r="AJ2185">
        <v>8256</v>
      </c>
      <c r="AK2185">
        <v>0</v>
      </c>
      <c r="AL2185">
        <v>1</v>
      </c>
      <c r="AM2185">
        <v>6.88</v>
      </c>
      <c r="AN2185">
        <v>6.85</v>
      </c>
      <c r="AO2185">
        <v>4.13</v>
      </c>
    </row>
    <row r="2186" spans="1:41" x14ac:dyDescent="0.3">
      <c r="A2186">
        <v>2</v>
      </c>
      <c r="B2186">
        <v>1.01</v>
      </c>
      <c r="C2186">
        <f t="shared" si="102"/>
        <v>1.0021904733436682</v>
      </c>
      <c r="D2186" t="s">
        <v>52</v>
      </c>
      <c r="E2186">
        <v>0</v>
      </c>
      <c r="F2186">
        <v>0</v>
      </c>
      <c r="G2186">
        <v>0</v>
      </c>
      <c r="H2186">
        <v>0</v>
      </c>
      <c r="I2186">
        <v>1</v>
      </c>
      <c r="J2186" t="s">
        <v>47</v>
      </c>
      <c r="K2186">
        <v>0</v>
      </c>
      <c r="L2186">
        <v>0</v>
      </c>
      <c r="M2186">
        <v>0</v>
      </c>
      <c r="N2186">
        <v>1</v>
      </c>
      <c r="O2186">
        <v>0</v>
      </c>
      <c r="P2186">
        <v>0</v>
      </c>
      <c r="Q2186">
        <v>0</v>
      </c>
      <c r="R2186" t="s">
        <v>45</v>
      </c>
      <c r="S2186">
        <v>0</v>
      </c>
      <c r="T2186">
        <v>0</v>
      </c>
      <c r="U2186">
        <v>0</v>
      </c>
      <c r="V2186">
        <v>1</v>
      </c>
      <c r="W2186">
        <v>0</v>
      </c>
      <c r="X2186">
        <v>0</v>
      </c>
      <c r="Y2186">
        <v>0</v>
      </c>
      <c r="Z2186">
        <v>0</v>
      </c>
      <c r="AA2186">
        <v>62</v>
      </c>
      <c r="AB2186">
        <v>58</v>
      </c>
      <c r="AC2186">
        <v>3682</v>
      </c>
      <c r="AD2186">
        <v>8.2112113617930227</v>
      </c>
      <c r="AE2186">
        <f t="shared" si="103"/>
        <v>3681.9999999999982</v>
      </c>
      <c r="AF2186">
        <v>8.2570106843027329</v>
      </c>
      <c r="AG2186">
        <f t="shared" si="104"/>
        <v>3854.5543812245824</v>
      </c>
      <c r="AH2186">
        <v>-4.5799322509710194E-2</v>
      </c>
      <c r="AJ2186">
        <v>3682</v>
      </c>
      <c r="AK2186">
        <v>0</v>
      </c>
      <c r="AL2186">
        <v>1</v>
      </c>
      <c r="AM2186">
        <v>6.41</v>
      </c>
      <c r="AN2186">
        <v>6.46</v>
      </c>
      <c r="AO2186">
        <v>3.99</v>
      </c>
    </row>
    <row r="2187" spans="1:41" x14ac:dyDescent="0.3">
      <c r="A2187">
        <v>2</v>
      </c>
      <c r="B2187">
        <v>1.06</v>
      </c>
      <c r="C2187">
        <f t="shared" si="102"/>
        <v>1.0128957753911554</v>
      </c>
      <c r="D2187" t="s">
        <v>46</v>
      </c>
      <c r="E2187">
        <v>0</v>
      </c>
      <c r="F2187">
        <v>0</v>
      </c>
      <c r="G2187">
        <v>0</v>
      </c>
      <c r="H2187">
        <v>1</v>
      </c>
      <c r="I2187">
        <v>0</v>
      </c>
      <c r="J2187" t="s">
        <v>38</v>
      </c>
      <c r="K2187">
        <v>0</v>
      </c>
      <c r="L2187">
        <v>0</v>
      </c>
      <c r="M2187">
        <v>0</v>
      </c>
      <c r="N2187">
        <v>0</v>
      </c>
      <c r="O2187">
        <v>1</v>
      </c>
      <c r="P2187">
        <v>0</v>
      </c>
      <c r="Q2187">
        <v>0</v>
      </c>
      <c r="R2187" t="s">
        <v>49</v>
      </c>
      <c r="S2187">
        <v>0</v>
      </c>
      <c r="T2187">
        <v>0</v>
      </c>
      <c r="U2187">
        <v>0</v>
      </c>
      <c r="V2187">
        <v>0</v>
      </c>
      <c r="W2187">
        <v>0</v>
      </c>
      <c r="X2187">
        <v>1</v>
      </c>
      <c r="Y2187">
        <v>0</v>
      </c>
      <c r="Z2187">
        <v>0</v>
      </c>
      <c r="AA2187">
        <v>60.8</v>
      </c>
      <c r="AB2187">
        <v>59</v>
      </c>
      <c r="AC2187">
        <v>5205</v>
      </c>
      <c r="AD2187">
        <v>8.5573749810490689</v>
      </c>
      <c r="AE2187">
        <f t="shared" si="103"/>
        <v>5204.9999999999982</v>
      </c>
      <c r="AF2187">
        <v>8.6251077019840015</v>
      </c>
      <c r="AG2187">
        <f t="shared" si="104"/>
        <v>5569.76255074046</v>
      </c>
      <c r="AH2187">
        <v>-6.7732720934932544E-2</v>
      </c>
      <c r="AJ2187">
        <v>5205</v>
      </c>
      <c r="AK2187">
        <v>0</v>
      </c>
      <c r="AL2187">
        <v>1</v>
      </c>
      <c r="AM2187">
        <v>6.55</v>
      </c>
      <c r="AN2187">
        <v>6.58</v>
      </c>
      <c r="AO2187">
        <v>3.99</v>
      </c>
    </row>
    <row r="2188" spans="1:41" x14ac:dyDescent="0.3">
      <c r="A2188">
        <v>2</v>
      </c>
      <c r="B2188">
        <v>1.53</v>
      </c>
      <c r="C2188">
        <f t="shared" si="102"/>
        <v>1.0980285834290671</v>
      </c>
      <c r="D2188" t="s">
        <v>37</v>
      </c>
      <c r="E2188">
        <v>0</v>
      </c>
      <c r="F2188">
        <v>0</v>
      </c>
      <c r="G2188">
        <v>1</v>
      </c>
      <c r="H2188">
        <v>0</v>
      </c>
      <c r="I2188">
        <v>0</v>
      </c>
      <c r="J2188" t="s">
        <v>44</v>
      </c>
      <c r="K2188">
        <v>0</v>
      </c>
      <c r="L2188">
        <v>0</v>
      </c>
      <c r="M2188">
        <v>0</v>
      </c>
      <c r="N2188">
        <v>0</v>
      </c>
      <c r="O2188">
        <v>0</v>
      </c>
      <c r="P2188">
        <v>1</v>
      </c>
      <c r="Q2188">
        <v>0</v>
      </c>
      <c r="R2188" t="s">
        <v>45</v>
      </c>
      <c r="S2188">
        <v>0</v>
      </c>
      <c r="T2188">
        <v>0</v>
      </c>
      <c r="U2188">
        <v>0</v>
      </c>
      <c r="V2188">
        <v>1</v>
      </c>
      <c r="W2188">
        <v>0</v>
      </c>
      <c r="X2188">
        <v>0</v>
      </c>
      <c r="Y2188">
        <v>0</v>
      </c>
      <c r="Z2188">
        <v>0</v>
      </c>
      <c r="AA2188">
        <v>62.4</v>
      </c>
      <c r="AB2188">
        <v>58</v>
      </c>
      <c r="AC2188">
        <v>7678</v>
      </c>
      <c r="AD2188">
        <v>8.9461143755607431</v>
      </c>
      <c r="AE2188">
        <f t="shared" si="103"/>
        <v>7678</v>
      </c>
      <c r="AF2188">
        <v>8.9397805376771977</v>
      </c>
      <c r="AG2188">
        <f t="shared" si="104"/>
        <v>7629.5224791754017</v>
      </c>
      <c r="AH2188">
        <v>6.3338378835453568E-3</v>
      </c>
      <c r="AJ2188">
        <v>7678</v>
      </c>
      <c r="AK2188">
        <v>0</v>
      </c>
      <c r="AL2188">
        <v>1</v>
      </c>
      <c r="AM2188">
        <v>7.31</v>
      </c>
      <c r="AN2188">
        <v>7.37</v>
      </c>
      <c r="AO2188">
        <v>4.58</v>
      </c>
    </row>
    <row r="2189" spans="1:41" x14ac:dyDescent="0.3">
      <c r="A2189">
        <v>2</v>
      </c>
      <c r="B2189">
        <v>1.02</v>
      </c>
      <c r="C2189">
        <f t="shared" si="102"/>
        <v>1.0043640927805335</v>
      </c>
      <c r="D2189" t="s">
        <v>52</v>
      </c>
      <c r="E2189">
        <v>0</v>
      </c>
      <c r="F2189">
        <v>0</v>
      </c>
      <c r="G2189">
        <v>0</v>
      </c>
      <c r="H2189">
        <v>0</v>
      </c>
      <c r="I2189">
        <v>1</v>
      </c>
      <c r="J2189" t="s">
        <v>38</v>
      </c>
      <c r="K2189">
        <v>0</v>
      </c>
      <c r="L2189">
        <v>0</v>
      </c>
      <c r="M2189">
        <v>0</v>
      </c>
      <c r="N2189">
        <v>0</v>
      </c>
      <c r="O2189">
        <v>1</v>
      </c>
      <c r="P2189">
        <v>0</v>
      </c>
      <c r="Q2189">
        <v>0</v>
      </c>
      <c r="R2189" t="s">
        <v>36</v>
      </c>
      <c r="S2189">
        <v>0</v>
      </c>
      <c r="T2189">
        <v>0</v>
      </c>
      <c r="U2189">
        <v>1</v>
      </c>
      <c r="V2189">
        <v>0</v>
      </c>
      <c r="W2189">
        <v>0</v>
      </c>
      <c r="X2189">
        <v>0</v>
      </c>
      <c r="Y2189">
        <v>0</v>
      </c>
      <c r="Z2189">
        <v>0</v>
      </c>
      <c r="AA2189">
        <v>58.4</v>
      </c>
      <c r="AB2189">
        <v>62</v>
      </c>
      <c r="AC2189">
        <v>4518</v>
      </c>
      <c r="AD2189">
        <v>8.4158246970279489</v>
      </c>
      <c r="AE2189">
        <f t="shared" si="103"/>
        <v>4518.0000000000018</v>
      </c>
      <c r="AF2189">
        <v>8.4077263984889647</v>
      </c>
      <c r="AG2189">
        <f t="shared" si="104"/>
        <v>4481.5596388165004</v>
      </c>
      <c r="AH2189">
        <v>8.0982985389841389E-3</v>
      </c>
      <c r="AJ2189">
        <v>4518</v>
      </c>
      <c r="AK2189">
        <v>0</v>
      </c>
      <c r="AL2189">
        <v>1</v>
      </c>
      <c r="AM2189">
        <v>6.55</v>
      </c>
      <c r="AN2189">
        <v>6.61</v>
      </c>
      <c r="AO2189">
        <v>3.84</v>
      </c>
    </row>
    <row r="2190" spans="1:41" x14ac:dyDescent="0.3">
      <c r="A2190">
        <v>2</v>
      </c>
      <c r="B2190">
        <v>1.51</v>
      </c>
      <c r="C2190">
        <f t="shared" si="102"/>
        <v>1.0948560705584958</v>
      </c>
      <c r="D2190" t="s">
        <v>46</v>
      </c>
      <c r="E2190">
        <v>0</v>
      </c>
      <c r="F2190">
        <v>0</v>
      </c>
      <c r="G2190">
        <v>0</v>
      </c>
      <c r="H2190">
        <v>1</v>
      </c>
      <c r="I2190">
        <v>0</v>
      </c>
      <c r="J2190" t="s">
        <v>44</v>
      </c>
      <c r="K2190">
        <v>0</v>
      </c>
      <c r="L2190">
        <v>0</v>
      </c>
      <c r="M2190">
        <v>0</v>
      </c>
      <c r="N2190">
        <v>0</v>
      </c>
      <c r="O2190">
        <v>0</v>
      </c>
      <c r="P2190">
        <v>1</v>
      </c>
      <c r="Q2190">
        <v>0</v>
      </c>
      <c r="R2190" t="s">
        <v>45</v>
      </c>
      <c r="S2190">
        <v>0</v>
      </c>
      <c r="T2190">
        <v>0</v>
      </c>
      <c r="U2190">
        <v>0</v>
      </c>
      <c r="V2190">
        <v>1</v>
      </c>
      <c r="W2190">
        <v>0</v>
      </c>
      <c r="X2190">
        <v>0</v>
      </c>
      <c r="Y2190">
        <v>0</v>
      </c>
      <c r="Z2190">
        <v>0</v>
      </c>
      <c r="AA2190">
        <v>59.7</v>
      </c>
      <c r="AB2190">
        <v>59</v>
      </c>
      <c r="AC2190">
        <v>7577</v>
      </c>
      <c r="AD2190">
        <v>8.9328726219313737</v>
      </c>
      <c r="AE2190">
        <f t="shared" si="103"/>
        <v>7577.0000000000018</v>
      </c>
      <c r="AF2190">
        <v>8.8361349660318904</v>
      </c>
      <c r="AG2190">
        <f t="shared" si="104"/>
        <v>6878.3561179418421</v>
      </c>
      <c r="AH2190">
        <v>9.6737655899483244E-2</v>
      </c>
      <c r="AJ2190">
        <v>7577</v>
      </c>
      <c r="AK2190">
        <v>0</v>
      </c>
      <c r="AL2190">
        <v>1</v>
      </c>
      <c r="AM2190">
        <v>7.48</v>
      </c>
      <c r="AN2190">
        <v>7.46</v>
      </c>
      <c r="AO2190">
        <v>4.46</v>
      </c>
    </row>
    <row r="2191" spans="1:41" x14ac:dyDescent="0.3">
      <c r="A2191">
        <v>2</v>
      </c>
      <c r="B2191">
        <v>2</v>
      </c>
      <c r="C2191">
        <f t="shared" si="102"/>
        <v>1.1646528560862337</v>
      </c>
      <c r="D2191" t="s">
        <v>46</v>
      </c>
      <c r="E2191">
        <v>0</v>
      </c>
      <c r="F2191">
        <v>0</v>
      </c>
      <c r="G2191">
        <v>0</v>
      </c>
      <c r="H2191">
        <v>1</v>
      </c>
      <c r="I2191">
        <v>0</v>
      </c>
      <c r="J2191" t="s">
        <v>44</v>
      </c>
      <c r="K2191">
        <v>0</v>
      </c>
      <c r="L2191">
        <v>0</v>
      </c>
      <c r="M2191">
        <v>0</v>
      </c>
      <c r="N2191">
        <v>0</v>
      </c>
      <c r="O2191">
        <v>0</v>
      </c>
      <c r="P2191">
        <v>1</v>
      </c>
      <c r="Q2191">
        <v>0</v>
      </c>
      <c r="R2191" t="s">
        <v>49</v>
      </c>
      <c r="S2191">
        <v>0</v>
      </c>
      <c r="T2191">
        <v>0</v>
      </c>
      <c r="U2191">
        <v>0</v>
      </c>
      <c r="V2191">
        <v>0</v>
      </c>
      <c r="W2191">
        <v>0</v>
      </c>
      <c r="X2191">
        <v>1</v>
      </c>
      <c r="Y2191">
        <v>0</v>
      </c>
      <c r="Z2191">
        <v>0</v>
      </c>
      <c r="AA2191">
        <v>58.5</v>
      </c>
      <c r="AB2191">
        <v>61</v>
      </c>
      <c r="AC2191">
        <v>14763</v>
      </c>
      <c r="AD2191">
        <v>9.5998793295340885</v>
      </c>
      <c r="AE2191">
        <f t="shared" si="103"/>
        <v>14763.000000000009</v>
      </c>
      <c r="AF2191">
        <v>9.7552454909407302</v>
      </c>
      <c r="AG2191">
        <f t="shared" si="104"/>
        <v>17244.447575099366</v>
      </c>
      <c r="AH2191">
        <v>-0.15536616140664172</v>
      </c>
      <c r="AJ2191">
        <v>14763</v>
      </c>
      <c r="AK2191">
        <v>0</v>
      </c>
      <c r="AL2191">
        <v>1</v>
      </c>
      <c r="AM2191">
        <v>8.2799999999999994</v>
      </c>
      <c r="AN2191">
        <v>8.19</v>
      </c>
      <c r="AO2191">
        <v>4.82</v>
      </c>
    </row>
    <row r="2192" spans="1:41" x14ac:dyDescent="0.3">
      <c r="A2192">
        <v>2</v>
      </c>
      <c r="B2192">
        <v>1.01</v>
      </c>
      <c r="C2192">
        <f t="shared" si="102"/>
        <v>1.0021904733436682</v>
      </c>
      <c r="D2192" t="s">
        <v>34</v>
      </c>
      <c r="E2192">
        <v>0</v>
      </c>
      <c r="F2192">
        <v>1</v>
      </c>
      <c r="G2192">
        <v>0</v>
      </c>
      <c r="H2192">
        <v>0</v>
      </c>
      <c r="I2192">
        <v>0</v>
      </c>
      <c r="J2192" t="s">
        <v>48</v>
      </c>
      <c r="K2192">
        <v>0</v>
      </c>
      <c r="L2192">
        <v>0</v>
      </c>
      <c r="M2192">
        <v>1</v>
      </c>
      <c r="N2192">
        <v>0</v>
      </c>
      <c r="O2192">
        <v>0</v>
      </c>
      <c r="P2192">
        <v>0</v>
      </c>
      <c r="Q2192">
        <v>0</v>
      </c>
      <c r="R2192" t="s">
        <v>50</v>
      </c>
      <c r="S2192">
        <v>0</v>
      </c>
      <c r="T2192">
        <v>1</v>
      </c>
      <c r="U2192">
        <v>0</v>
      </c>
      <c r="V2192">
        <v>0</v>
      </c>
      <c r="W2192">
        <v>0</v>
      </c>
      <c r="X2192">
        <v>0</v>
      </c>
      <c r="Y2192">
        <v>0</v>
      </c>
      <c r="Z2192">
        <v>0</v>
      </c>
      <c r="AA2192">
        <v>62.7</v>
      </c>
      <c r="AB2192">
        <v>59</v>
      </c>
      <c r="AC2192">
        <v>9451</v>
      </c>
      <c r="AD2192">
        <v>9.1538758349950555</v>
      </c>
      <c r="AE2192">
        <f t="shared" si="103"/>
        <v>9450.9999999999945</v>
      </c>
      <c r="AF2192">
        <v>9.014711098022163</v>
      </c>
      <c r="AG2192">
        <f t="shared" si="104"/>
        <v>8223.1703251845429</v>
      </c>
      <c r="AH2192">
        <v>0.13916473697289256</v>
      </c>
      <c r="AJ2192">
        <v>9451</v>
      </c>
      <c r="AK2192">
        <v>0</v>
      </c>
      <c r="AL2192">
        <v>1</v>
      </c>
      <c r="AM2192">
        <v>6.3</v>
      </c>
      <c r="AN2192">
        <v>6.42</v>
      </c>
      <c r="AO2192">
        <v>3.99</v>
      </c>
    </row>
    <row r="2193" spans="1:41" x14ac:dyDescent="0.3">
      <c r="A2193">
        <v>2</v>
      </c>
      <c r="B2193">
        <v>1.01</v>
      </c>
      <c r="C2193">
        <f t="shared" si="102"/>
        <v>1.0021904733436682</v>
      </c>
      <c r="D2193" t="s">
        <v>37</v>
      </c>
      <c r="E2193">
        <v>0</v>
      </c>
      <c r="F2193">
        <v>0</v>
      </c>
      <c r="G2193">
        <v>1</v>
      </c>
      <c r="H2193">
        <v>0</v>
      </c>
      <c r="I2193">
        <v>0</v>
      </c>
      <c r="J2193" t="s">
        <v>40</v>
      </c>
      <c r="K2193">
        <v>0</v>
      </c>
      <c r="L2193">
        <v>1</v>
      </c>
      <c r="M2193">
        <v>0</v>
      </c>
      <c r="N2193">
        <v>0</v>
      </c>
      <c r="O2193">
        <v>0</v>
      </c>
      <c r="P2193">
        <v>0</v>
      </c>
      <c r="Q2193">
        <v>0</v>
      </c>
      <c r="R2193" t="s">
        <v>36</v>
      </c>
      <c r="S2193">
        <v>0</v>
      </c>
      <c r="T2193">
        <v>0</v>
      </c>
      <c r="U2193">
        <v>1</v>
      </c>
      <c r="V2193">
        <v>0</v>
      </c>
      <c r="W2193">
        <v>0</v>
      </c>
      <c r="X2193">
        <v>0</v>
      </c>
      <c r="Y2193">
        <v>0</v>
      </c>
      <c r="Z2193">
        <v>0</v>
      </c>
      <c r="AA2193">
        <v>60.8</v>
      </c>
      <c r="AB2193">
        <v>56</v>
      </c>
      <c r="AC2193">
        <v>6346</v>
      </c>
      <c r="AD2193">
        <v>8.7555799721431402</v>
      </c>
      <c r="AE2193">
        <f t="shared" si="103"/>
        <v>6345.9999999999955</v>
      </c>
      <c r="AF2193">
        <v>8.5808965856453714</v>
      </c>
      <c r="AG2193">
        <f t="shared" si="104"/>
        <v>5328.881182469253</v>
      </c>
      <c r="AH2193">
        <v>0.17468338649776882</v>
      </c>
      <c r="AJ2193">
        <v>6346</v>
      </c>
      <c r="AK2193">
        <v>0</v>
      </c>
      <c r="AL2193">
        <v>1</v>
      </c>
      <c r="AM2193">
        <v>6.53</v>
      </c>
      <c r="AN2193">
        <v>6.47</v>
      </c>
      <c r="AO2193">
        <v>3.95</v>
      </c>
    </row>
    <row r="2194" spans="1:41" x14ac:dyDescent="0.3">
      <c r="A2194">
        <v>2</v>
      </c>
      <c r="B2194">
        <v>1.2</v>
      </c>
      <c r="C2194">
        <f t="shared" si="102"/>
        <v>1.0409070644037852</v>
      </c>
      <c r="D2194" t="s">
        <v>46</v>
      </c>
      <c r="E2194">
        <v>0</v>
      </c>
      <c r="F2194">
        <v>0</v>
      </c>
      <c r="G2194">
        <v>0</v>
      </c>
      <c r="H2194">
        <v>1</v>
      </c>
      <c r="I2194">
        <v>0</v>
      </c>
      <c r="J2194" t="s">
        <v>40</v>
      </c>
      <c r="K2194">
        <v>0</v>
      </c>
      <c r="L2194">
        <v>1</v>
      </c>
      <c r="M2194">
        <v>0</v>
      </c>
      <c r="N2194">
        <v>0</v>
      </c>
      <c r="O2194">
        <v>0</v>
      </c>
      <c r="P2194">
        <v>0</v>
      </c>
      <c r="Q2194">
        <v>0</v>
      </c>
      <c r="R2194" t="s">
        <v>39</v>
      </c>
      <c r="S2194">
        <v>0</v>
      </c>
      <c r="T2194">
        <v>0</v>
      </c>
      <c r="U2194">
        <v>0</v>
      </c>
      <c r="V2194">
        <v>0</v>
      </c>
      <c r="W2194">
        <v>0</v>
      </c>
      <c r="X2194">
        <v>0</v>
      </c>
      <c r="Y2194">
        <v>0</v>
      </c>
      <c r="Z2194">
        <v>1</v>
      </c>
      <c r="AA2194">
        <v>61.4</v>
      </c>
      <c r="AB2194">
        <v>56</v>
      </c>
      <c r="AC2194">
        <v>11435</v>
      </c>
      <c r="AD2194">
        <v>9.3444341064568821</v>
      </c>
      <c r="AE2194">
        <f t="shared" si="103"/>
        <v>11435.000000000007</v>
      </c>
      <c r="AF2194">
        <v>9.1979220040684364</v>
      </c>
      <c r="AG2194">
        <f t="shared" si="104"/>
        <v>9876.5842182659835</v>
      </c>
      <c r="AH2194">
        <v>0.1465121023884457</v>
      </c>
      <c r="AJ2194">
        <v>11435</v>
      </c>
      <c r="AK2194">
        <v>0</v>
      </c>
      <c r="AL2194">
        <v>1</v>
      </c>
      <c r="AM2194">
        <v>6.94</v>
      </c>
      <c r="AN2194">
        <v>6.83</v>
      </c>
      <c r="AO2194">
        <v>4.2300000000000004</v>
      </c>
    </row>
    <row r="2195" spans="1:41" x14ac:dyDescent="0.3">
      <c r="A2195">
        <v>2</v>
      </c>
      <c r="B2195">
        <v>1.2</v>
      </c>
      <c r="C2195">
        <f t="shared" si="102"/>
        <v>1.0409070644037852</v>
      </c>
      <c r="D2195" t="s">
        <v>37</v>
      </c>
      <c r="E2195">
        <v>0</v>
      </c>
      <c r="F2195">
        <v>0</v>
      </c>
      <c r="G2195">
        <v>1</v>
      </c>
      <c r="H2195">
        <v>0</v>
      </c>
      <c r="I2195">
        <v>0</v>
      </c>
      <c r="J2195" t="s">
        <v>44</v>
      </c>
      <c r="K2195">
        <v>0</v>
      </c>
      <c r="L2195">
        <v>0</v>
      </c>
      <c r="M2195">
        <v>0</v>
      </c>
      <c r="N2195">
        <v>0</v>
      </c>
      <c r="O2195">
        <v>0</v>
      </c>
      <c r="P2195">
        <v>1</v>
      </c>
      <c r="Q2195">
        <v>0</v>
      </c>
      <c r="R2195" t="s">
        <v>41</v>
      </c>
      <c r="S2195">
        <v>0</v>
      </c>
      <c r="T2195">
        <v>0</v>
      </c>
      <c r="U2195">
        <v>0</v>
      </c>
      <c r="V2195">
        <v>0</v>
      </c>
      <c r="W2195">
        <v>1</v>
      </c>
      <c r="X2195">
        <v>0</v>
      </c>
      <c r="Y2195">
        <v>0</v>
      </c>
      <c r="Z2195">
        <v>0</v>
      </c>
      <c r="AA2195">
        <v>62.5</v>
      </c>
      <c r="AB2195">
        <v>55</v>
      </c>
      <c r="AC2195">
        <v>6639</v>
      </c>
      <c r="AD2195">
        <v>8.8007166287191598</v>
      </c>
      <c r="AE2195">
        <f t="shared" si="103"/>
        <v>6639.0000000000027</v>
      </c>
      <c r="AF2195">
        <v>8.8275584420737765</v>
      </c>
      <c r="AG2195">
        <f t="shared" si="104"/>
        <v>6819.6159850431577</v>
      </c>
      <c r="AH2195">
        <v>-2.6841813354616662E-2</v>
      </c>
      <c r="AJ2195">
        <v>6639</v>
      </c>
      <c r="AK2195">
        <v>0</v>
      </c>
      <c r="AL2195">
        <v>1</v>
      </c>
      <c r="AM2195">
        <v>6.76</v>
      </c>
      <c r="AN2195">
        <v>6.81</v>
      </c>
      <c r="AO2195">
        <v>4.24</v>
      </c>
    </row>
    <row r="2196" spans="1:41" x14ac:dyDescent="0.3">
      <c r="A2196">
        <v>2</v>
      </c>
      <c r="B2196">
        <v>1.5</v>
      </c>
      <c r="C2196">
        <f t="shared" si="102"/>
        <v>1.0932575062388263</v>
      </c>
      <c r="D2196" t="s">
        <v>42</v>
      </c>
      <c r="E2196">
        <v>1</v>
      </c>
      <c r="F2196">
        <v>0</v>
      </c>
      <c r="G2196">
        <v>0</v>
      </c>
      <c r="H2196">
        <v>0</v>
      </c>
      <c r="I2196">
        <v>0</v>
      </c>
      <c r="J2196" t="s">
        <v>35</v>
      </c>
      <c r="K2196">
        <v>0</v>
      </c>
      <c r="L2196">
        <v>0</v>
      </c>
      <c r="M2196">
        <v>0</v>
      </c>
      <c r="N2196">
        <v>0</v>
      </c>
      <c r="O2196">
        <v>0</v>
      </c>
      <c r="P2196">
        <v>0</v>
      </c>
      <c r="Q2196">
        <v>1</v>
      </c>
      <c r="R2196" t="s">
        <v>45</v>
      </c>
      <c r="S2196">
        <v>0</v>
      </c>
      <c r="T2196">
        <v>0</v>
      </c>
      <c r="U2196">
        <v>0</v>
      </c>
      <c r="V2196">
        <v>1</v>
      </c>
      <c r="W2196">
        <v>0</v>
      </c>
      <c r="X2196">
        <v>0</v>
      </c>
      <c r="Y2196">
        <v>0</v>
      </c>
      <c r="Z2196">
        <v>0</v>
      </c>
      <c r="AA2196">
        <v>65.5</v>
      </c>
      <c r="AB2196">
        <v>60</v>
      </c>
      <c r="AC2196">
        <v>5268</v>
      </c>
      <c r="AD2196">
        <v>8.5694060628631714</v>
      </c>
      <c r="AE2196">
        <f t="shared" si="103"/>
        <v>5267.9999999999991</v>
      </c>
      <c r="AF2196">
        <v>8.6285198364238749</v>
      </c>
      <c r="AG2196">
        <f t="shared" si="104"/>
        <v>5588.7997897007663</v>
      </c>
      <c r="AH2196">
        <v>-5.9113773560703464E-2</v>
      </c>
      <c r="AJ2196">
        <v>5268</v>
      </c>
      <c r="AK2196">
        <v>0</v>
      </c>
      <c r="AL2196">
        <v>1</v>
      </c>
      <c r="AM2196">
        <v>7.07</v>
      </c>
      <c r="AN2196">
        <v>7.03</v>
      </c>
      <c r="AO2196">
        <v>4.62</v>
      </c>
    </row>
    <row r="2197" spans="1:41" x14ac:dyDescent="0.3">
      <c r="A2197">
        <v>2</v>
      </c>
      <c r="B2197">
        <v>1.5</v>
      </c>
      <c r="C2197">
        <f t="shared" si="102"/>
        <v>1.0932575062388263</v>
      </c>
      <c r="D2197" t="s">
        <v>52</v>
      </c>
      <c r="E2197">
        <v>0</v>
      </c>
      <c r="F2197">
        <v>0</v>
      </c>
      <c r="G2197">
        <v>0</v>
      </c>
      <c r="H2197">
        <v>0</v>
      </c>
      <c r="I2197">
        <v>1</v>
      </c>
      <c r="J2197" t="s">
        <v>40</v>
      </c>
      <c r="K2197">
        <v>0</v>
      </c>
      <c r="L2197">
        <v>1</v>
      </c>
      <c r="M2197">
        <v>0</v>
      </c>
      <c r="N2197">
        <v>0</v>
      </c>
      <c r="O2197">
        <v>0</v>
      </c>
      <c r="P2197">
        <v>0</v>
      </c>
      <c r="Q2197">
        <v>0</v>
      </c>
      <c r="R2197" t="s">
        <v>45</v>
      </c>
      <c r="S2197">
        <v>0</v>
      </c>
      <c r="T2197">
        <v>0</v>
      </c>
      <c r="U2197">
        <v>0</v>
      </c>
      <c r="V2197">
        <v>1</v>
      </c>
      <c r="W2197">
        <v>0</v>
      </c>
      <c r="X2197">
        <v>0</v>
      </c>
      <c r="Y2197">
        <v>0</v>
      </c>
      <c r="Z2197">
        <v>0</v>
      </c>
      <c r="AA2197">
        <v>63.5</v>
      </c>
      <c r="AB2197">
        <v>59</v>
      </c>
      <c r="AC2197">
        <v>9450</v>
      </c>
      <c r="AD2197">
        <v>9.153770020487789</v>
      </c>
      <c r="AE2197">
        <f t="shared" si="103"/>
        <v>9450.0000000000055</v>
      </c>
      <c r="AF2197">
        <v>9.1393015205563888</v>
      </c>
      <c r="AG2197">
        <f t="shared" si="104"/>
        <v>9314.2570421357941</v>
      </c>
      <c r="AH2197">
        <v>1.4468499931400203E-2</v>
      </c>
      <c r="AJ2197">
        <v>9450</v>
      </c>
      <c r="AK2197">
        <v>0</v>
      </c>
      <c r="AL2197">
        <v>1</v>
      </c>
      <c r="AM2197">
        <v>7.28</v>
      </c>
      <c r="AN2197">
        <v>7.25</v>
      </c>
      <c r="AO2197">
        <v>4.6100000000000003</v>
      </c>
    </row>
    <row r="2198" spans="1:41" x14ac:dyDescent="0.3">
      <c r="A2198">
        <v>2</v>
      </c>
      <c r="B2198">
        <v>1.01</v>
      </c>
      <c r="C2198">
        <f t="shared" si="102"/>
        <v>1.0021904733436682</v>
      </c>
      <c r="D2198" t="s">
        <v>37</v>
      </c>
      <c r="E2198">
        <v>0</v>
      </c>
      <c r="F2198">
        <v>0</v>
      </c>
      <c r="G2198">
        <v>1</v>
      </c>
      <c r="H2198">
        <v>0</v>
      </c>
      <c r="I2198">
        <v>0</v>
      </c>
      <c r="J2198" t="s">
        <v>48</v>
      </c>
      <c r="K2198">
        <v>0</v>
      </c>
      <c r="L2198">
        <v>0</v>
      </c>
      <c r="M2198">
        <v>1</v>
      </c>
      <c r="N2198">
        <v>0</v>
      </c>
      <c r="O2198">
        <v>0</v>
      </c>
      <c r="P2198">
        <v>0</v>
      </c>
      <c r="Q2198">
        <v>0</v>
      </c>
      <c r="R2198" t="s">
        <v>36</v>
      </c>
      <c r="S2198">
        <v>0</v>
      </c>
      <c r="T2198">
        <v>0</v>
      </c>
      <c r="U2198">
        <v>1</v>
      </c>
      <c r="V2198">
        <v>0</v>
      </c>
      <c r="W2198">
        <v>0</v>
      </c>
      <c r="X2198">
        <v>0</v>
      </c>
      <c r="Y2198">
        <v>0</v>
      </c>
      <c r="Z2198">
        <v>0</v>
      </c>
      <c r="AA2198">
        <v>59.9</v>
      </c>
      <c r="AB2198">
        <v>60</v>
      </c>
      <c r="AC2198">
        <v>5215</v>
      </c>
      <c r="AD2198">
        <v>8.5592943674348732</v>
      </c>
      <c r="AE2198">
        <f t="shared" si="103"/>
        <v>5215.0000000000018</v>
      </c>
      <c r="AF2198">
        <v>8.5163548999691425</v>
      </c>
      <c r="AG2198">
        <f t="shared" si="104"/>
        <v>4995.8102991050919</v>
      </c>
      <c r="AH2198">
        <v>4.293946746573063E-2</v>
      </c>
      <c r="AJ2198">
        <v>5215</v>
      </c>
      <c r="AK2198">
        <v>0</v>
      </c>
      <c r="AL2198">
        <v>1</v>
      </c>
      <c r="AM2198">
        <v>6.59</v>
      </c>
      <c r="AN2198">
        <v>6.53</v>
      </c>
      <c r="AO2198">
        <v>3.93</v>
      </c>
    </row>
    <row r="2199" spans="1:41" x14ac:dyDescent="0.3">
      <c r="A2199">
        <v>2</v>
      </c>
      <c r="B2199">
        <v>1.1200000000000001</v>
      </c>
      <c r="C2199">
        <f t="shared" si="102"/>
        <v>1.0252341011706301</v>
      </c>
      <c r="D2199" t="s">
        <v>37</v>
      </c>
      <c r="E2199">
        <v>0</v>
      </c>
      <c r="F2199">
        <v>0</v>
      </c>
      <c r="G2199">
        <v>1</v>
      </c>
      <c r="H2199">
        <v>0</v>
      </c>
      <c r="I2199">
        <v>0</v>
      </c>
      <c r="J2199" t="s">
        <v>48</v>
      </c>
      <c r="K2199">
        <v>0</v>
      </c>
      <c r="L2199">
        <v>0</v>
      </c>
      <c r="M2199">
        <v>1</v>
      </c>
      <c r="N2199">
        <v>0</v>
      </c>
      <c r="O2199">
        <v>0</v>
      </c>
      <c r="P2199">
        <v>0</v>
      </c>
      <c r="Q2199">
        <v>0</v>
      </c>
      <c r="R2199" t="s">
        <v>49</v>
      </c>
      <c r="S2199">
        <v>0</v>
      </c>
      <c r="T2199">
        <v>0</v>
      </c>
      <c r="U2199">
        <v>0</v>
      </c>
      <c r="V2199">
        <v>0</v>
      </c>
      <c r="W2199">
        <v>0</v>
      </c>
      <c r="X2199">
        <v>1</v>
      </c>
      <c r="Y2199">
        <v>0</v>
      </c>
      <c r="Z2199">
        <v>0</v>
      </c>
      <c r="AA2199">
        <v>62.6</v>
      </c>
      <c r="AB2199">
        <v>56</v>
      </c>
      <c r="AC2199">
        <v>8074</v>
      </c>
      <c r="AD2199">
        <v>8.9964043014128858</v>
      </c>
      <c r="AE2199">
        <f t="shared" si="103"/>
        <v>8073.9999999999973</v>
      </c>
      <c r="AF2199">
        <v>8.9239204517235535</v>
      </c>
      <c r="AG2199">
        <f t="shared" si="104"/>
        <v>7509.4721178633881</v>
      </c>
      <c r="AH2199">
        <v>7.2483849689332303E-2</v>
      </c>
      <c r="AJ2199">
        <v>8074</v>
      </c>
      <c r="AK2199">
        <v>0</v>
      </c>
      <c r="AL2199">
        <v>1</v>
      </c>
      <c r="AM2199">
        <v>6.59</v>
      </c>
      <c r="AN2199">
        <v>6.63</v>
      </c>
      <c r="AO2199">
        <v>4.1399999999999997</v>
      </c>
    </row>
    <row r="2200" spans="1:41" x14ac:dyDescent="0.3">
      <c r="A2200">
        <v>2</v>
      </c>
      <c r="B2200">
        <v>1.01</v>
      </c>
      <c r="C2200">
        <f t="shared" si="102"/>
        <v>1.0021904733436682</v>
      </c>
      <c r="D2200" t="s">
        <v>52</v>
      </c>
      <c r="E2200">
        <v>0</v>
      </c>
      <c r="F2200">
        <v>0</v>
      </c>
      <c r="G2200">
        <v>0</v>
      </c>
      <c r="H2200">
        <v>0</v>
      </c>
      <c r="I2200">
        <v>1</v>
      </c>
      <c r="J2200" t="s">
        <v>48</v>
      </c>
      <c r="K2200">
        <v>0</v>
      </c>
      <c r="L2200">
        <v>0</v>
      </c>
      <c r="M2200">
        <v>1</v>
      </c>
      <c r="N2200">
        <v>0</v>
      </c>
      <c r="O2200">
        <v>0</v>
      </c>
      <c r="P2200">
        <v>0</v>
      </c>
      <c r="Q2200">
        <v>0</v>
      </c>
      <c r="R2200" t="s">
        <v>39</v>
      </c>
      <c r="S2200">
        <v>0</v>
      </c>
      <c r="T2200">
        <v>0</v>
      </c>
      <c r="U2200">
        <v>0</v>
      </c>
      <c r="V2200">
        <v>0</v>
      </c>
      <c r="W2200">
        <v>0</v>
      </c>
      <c r="X2200">
        <v>0</v>
      </c>
      <c r="Y2200">
        <v>0</v>
      </c>
      <c r="Z2200">
        <v>1</v>
      </c>
      <c r="AA2200">
        <v>61.8</v>
      </c>
      <c r="AB2200">
        <v>58</v>
      </c>
      <c r="AC2200">
        <v>8922</v>
      </c>
      <c r="AD2200">
        <v>9.0962754156882095</v>
      </c>
      <c r="AE2200">
        <f t="shared" si="103"/>
        <v>8921.9999999999945</v>
      </c>
      <c r="AF2200">
        <v>8.8525672225755496</v>
      </c>
      <c r="AG2200">
        <f t="shared" si="104"/>
        <v>6992.3167814152011</v>
      </c>
      <c r="AH2200">
        <v>0.2437081931126599</v>
      </c>
      <c r="AJ2200">
        <v>8922</v>
      </c>
      <c r="AK2200">
        <v>0</v>
      </c>
      <c r="AL2200">
        <v>1</v>
      </c>
      <c r="AM2200">
        <v>6.44</v>
      </c>
      <c r="AN2200">
        <v>6.48</v>
      </c>
      <c r="AO2200">
        <v>3.99</v>
      </c>
    </row>
    <row r="2201" spans="1:41" x14ac:dyDescent="0.3">
      <c r="A2201">
        <v>2</v>
      </c>
      <c r="B2201">
        <v>1.1499999999999999</v>
      </c>
      <c r="C2201">
        <f t="shared" si="102"/>
        <v>1.0312108054708153</v>
      </c>
      <c r="D2201" t="s">
        <v>46</v>
      </c>
      <c r="E2201">
        <v>0</v>
      </c>
      <c r="F2201">
        <v>0</v>
      </c>
      <c r="G2201">
        <v>0</v>
      </c>
      <c r="H2201">
        <v>1</v>
      </c>
      <c r="I2201">
        <v>0</v>
      </c>
      <c r="J2201" t="s">
        <v>47</v>
      </c>
      <c r="K2201">
        <v>0</v>
      </c>
      <c r="L2201">
        <v>0</v>
      </c>
      <c r="M2201">
        <v>0</v>
      </c>
      <c r="N2201">
        <v>1</v>
      </c>
      <c r="O2201">
        <v>0</v>
      </c>
      <c r="P2201">
        <v>0</v>
      </c>
      <c r="Q2201">
        <v>0</v>
      </c>
      <c r="R2201" t="s">
        <v>36</v>
      </c>
      <c r="S2201">
        <v>0</v>
      </c>
      <c r="T2201">
        <v>0</v>
      </c>
      <c r="U2201">
        <v>1</v>
      </c>
      <c r="V2201">
        <v>0</v>
      </c>
      <c r="W2201">
        <v>0</v>
      </c>
      <c r="X2201">
        <v>0</v>
      </c>
      <c r="Y2201">
        <v>0</v>
      </c>
      <c r="Z2201">
        <v>0</v>
      </c>
      <c r="AA2201">
        <v>62.2</v>
      </c>
      <c r="AB2201">
        <v>56</v>
      </c>
      <c r="AC2201">
        <v>5851</v>
      </c>
      <c r="AD2201">
        <v>8.6743678657882359</v>
      </c>
      <c r="AE2201">
        <f t="shared" si="103"/>
        <v>5850.9999999999991</v>
      </c>
      <c r="AF2201">
        <v>8.6740591580155986</v>
      </c>
      <c r="AG2201">
        <f t="shared" si="104"/>
        <v>5849.1940295951908</v>
      </c>
      <c r="AH2201">
        <v>3.0870777263736215E-4</v>
      </c>
      <c r="AJ2201">
        <v>5851</v>
      </c>
      <c r="AK2201">
        <v>0</v>
      </c>
      <c r="AL2201">
        <v>1</v>
      </c>
      <c r="AM2201">
        <v>6.76</v>
      </c>
      <c r="AN2201">
        <v>6.68</v>
      </c>
      <c r="AO2201">
        <v>4.18</v>
      </c>
    </row>
    <row r="2202" spans="1:41" x14ac:dyDescent="0.3">
      <c r="A2202">
        <v>2</v>
      </c>
      <c r="B2202">
        <v>1.3</v>
      </c>
      <c r="C2202">
        <f t="shared" si="102"/>
        <v>1.0593906684519199</v>
      </c>
      <c r="D2202" t="s">
        <v>34</v>
      </c>
      <c r="E2202">
        <v>0</v>
      </c>
      <c r="F2202">
        <v>1</v>
      </c>
      <c r="G2202">
        <v>0</v>
      </c>
      <c r="H2202">
        <v>0</v>
      </c>
      <c r="I2202">
        <v>0</v>
      </c>
      <c r="J2202" t="s">
        <v>35</v>
      </c>
      <c r="K2202">
        <v>0</v>
      </c>
      <c r="L2202">
        <v>0</v>
      </c>
      <c r="M2202">
        <v>0</v>
      </c>
      <c r="N2202">
        <v>0</v>
      </c>
      <c r="O2202">
        <v>0</v>
      </c>
      <c r="P2202">
        <v>0</v>
      </c>
      <c r="Q2202">
        <v>1</v>
      </c>
      <c r="R2202" t="s">
        <v>49</v>
      </c>
      <c r="S2202">
        <v>0</v>
      </c>
      <c r="T2202">
        <v>0</v>
      </c>
      <c r="U2202">
        <v>0</v>
      </c>
      <c r="V2202">
        <v>0</v>
      </c>
      <c r="W2202">
        <v>0</v>
      </c>
      <c r="X2202">
        <v>1</v>
      </c>
      <c r="Y2202">
        <v>0</v>
      </c>
      <c r="Z2202">
        <v>0</v>
      </c>
      <c r="AA2202">
        <v>63.6</v>
      </c>
      <c r="AB2202">
        <v>59</v>
      </c>
      <c r="AC2202">
        <v>5269</v>
      </c>
      <c r="AD2202">
        <v>8.5695958702092856</v>
      </c>
      <c r="AE2202">
        <f t="shared" si="103"/>
        <v>5268.9999999999991</v>
      </c>
      <c r="AF2202">
        <v>8.680181324468526</v>
      </c>
      <c r="AG2202">
        <f t="shared" si="104"/>
        <v>5885.1136096924674</v>
      </c>
      <c r="AH2202">
        <v>-0.11058545425924038</v>
      </c>
      <c r="AJ2202">
        <v>5269</v>
      </c>
      <c r="AK2202">
        <v>0</v>
      </c>
      <c r="AL2202">
        <v>1</v>
      </c>
      <c r="AM2202">
        <v>6.9</v>
      </c>
      <c r="AN2202">
        <v>6.87</v>
      </c>
      <c r="AO2202">
        <v>4.38</v>
      </c>
    </row>
    <row r="2203" spans="1:41" x14ac:dyDescent="0.3">
      <c r="A2203">
        <v>2</v>
      </c>
      <c r="B2203">
        <v>1.59</v>
      </c>
      <c r="C2203">
        <f t="shared" si="102"/>
        <v>1.1073559094839769</v>
      </c>
      <c r="D2203" t="s">
        <v>52</v>
      </c>
      <c r="E2203">
        <v>0</v>
      </c>
      <c r="F2203">
        <v>0</v>
      </c>
      <c r="G2203">
        <v>0</v>
      </c>
      <c r="H2203">
        <v>0</v>
      </c>
      <c r="I2203">
        <v>1</v>
      </c>
      <c r="J2203" t="s">
        <v>51</v>
      </c>
      <c r="K2203">
        <v>1</v>
      </c>
      <c r="L2203">
        <v>0</v>
      </c>
      <c r="M2203">
        <v>0</v>
      </c>
      <c r="N2203">
        <v>0</v>
      </c>
      <c r="O2203">
        <v>0</v>
      </c>
      <c r="P2203">
        <v>0</v>
      </c>
      <c r="Q2203">
        <v>0</v>
      </c>
      <c r="R2203" t="s">
        <v>45</v>
      </c>
      <c r="S2203">
        <v>0</v>
      </c>
      <c r="T2203">
        <v>0</v>
      </c>
      <c r="U2203">
        <v>0</v>
      </c>
      <c r="V2203">
        <v>1</v>
      </c>
      <c r="W2203">
        <v>0</v>
      </c>
      <c r="X2203">
        <v>0</v>
      </c>
      <c r="Y2203">
        <v>0</v>
      </c>
      <c r="Z2203">
        <v>0</v>
      </c>
      <c r="AA2203">
        <v>59.9</v>
      </c>
      <c r="AB2203">
        <v>59</v>
      </c>
      <c r="AC2203">
        <v>10685</v>
      </c>
      <c r="AD2203">
        <v>9.2765961677532474</v>
      </c>
      <c r="AE2203">
        <f t="shared" si="103"/>
        <v>10684.999999999993</v>
      </c>
      <c r="AF2203">
        <v>9.3048206859885241</v>
      </c>
      <c r="AG2203">
        <f t="shared" si="104"/>
        <v>10990.87526296541</v>
      </c>
      <c r="AH2203">
        <v>-2.8224518235276719E-2</v>
      </c>
      <c r="AJ2203">
        <v>10685</v>
      </c>
      <c r="AK2203">
        <v>0</v>
      </c>
      <c r="AL2203">
        <v>1</v>
      </c>
      <c r="AM2203">
        <v>7.6</v>
      </c>
      <c r="AN2203">
        <v>7.52</v>
      </c>
      <c r="AO2203">
        <v>4.53</v>
      </c>
    </row>
    <row r="2204" spans="1:41" x14ac:dyDescent="0.3">
      <c r="A2204">
        <v>2</v>
      </c>
      <c r="B2204">
        <v>1.01</v>
      </c>
      <c r="C2204">
        <f t="shared" si="102"/>
        <v>1.0021904733436682</v>
      </c>
      <c r="D2204" t="s">
        <v>52</v>
      </c>
      <c r="E2204">
        <v>0</v>
      </c>
      <c r="F2204">
        <v>0</v>
      </c>
      <c r="G2204">
        <v>0</v>
      </c>
      <c r="H2204">
        <v>0</v>
      </c>
      <c r="I2204">
        <v>1</v>
      </c>
      <c r="J2204" t="s">
        <v>51</v>
      </c>
      <c r="K2204">
        <v>1</v>
      </c>
      <c r="L2204">
        <v>0</v>
      </c>
      <c r="M2204">
        <v>0</v>
      </c>
      <c r="N2204">
        <v>0</v>
      </c>
      <c r="O2204">
        <v>0</v>
      </c>
      <c r="P2204">
        <v>0</v>
      </c>
      <c r="Q2204">
        <v>0</v>
      </c>
      <c r="R2204" t="s">
        <v>36</v>
      </c>
      <c r="S2204">
        <v>0</v>
      </c>
      <c r="T2204">
        <v>0</v>
      </c>
      <c r="U2204">
        <v>1</v>
      </c>
      <c r="V2204">
        <v>0</v>
      </c>
      <c r="W2204">
        <v>0</v>
      </c>
      <c r="X2204">
        <v>0</v>
      </c>
      <c r="Y2204">
        <v>0</v>
      </c>
      <c r="Z2204">
        <v>0</v>
      </c>
      <c r="AA2204">
        <v>62.8</v>
      </c>
      <c r="AB2204">
        <v>60</v>
      </c>
      <c r="AC2204">
        <v>5832</v>
      </c>
      <c r="AD2204">
        <v>8.6711152736884944</v>
      </c>
      <c r="AE2204">
        <f t="shared" si="103"/>
        <v>5832.0000000000018</v>
      </c>
      <c r="AF2204">
        <v>8.6055175686856149</v>
      </c>
      <c r="AG2204">
        <f t="shared" si="104"/>
        <v>5461.7119780472785</v>
      </c>
      <c r="AH2204">
        <v>6.5597705002879536E-2</v>
      </c>
      <c r="AJ2204">
        <v>5832</v>
      </c>
      <c r="AK2204">
        <v>0</v>
      </c>
      <c r="AL2204">
        <v>1</v>
      </c>
      <c r="AM2204">
        <v>6.36</v>
      </c>
      <c r="AN2204">
        <v>6.42</v>
      </c>
      <c r="AO2204">
        <v>4.01</v>
      </c>
    </row>
    <row r="2205" spans="1:41" x14ac:dyDescent="0.3">
      <c r="A2205">
        <v>2</v>
      </c>
      <c r="B2205">
        <v>1.07</v>
      </c>
      <c r="C2205">
        <f t="shared" si="102"/>
        <v>1.0149893672259187</v>
      </c>
      <c r="D2205" t="s">
        <v>37</v>
      </c>
      <c r="E2205">
        <v>0</v>
      </c>
      <c r="F2205">
        <v>0</v>
      </c>
      <c r="G2205">
        <v>1</v>
      </c>
      <c r="H2205">
        <v>0</v>
      </c>
      <c r="I2205">
        <v>0</v>
      </c>
      <c r="J2205" t="s">
        <v>38</v>
      </c>
      <c r="K2205">
        <v>0</v>
      </c>
      <c r="L2205">
        <v>0</v>
      </c>
      <c r="M2205">
        <v>0</v>
      </c>
      <c r="N2205">
        <v>0</v>
      </c>
      <c r="O2205">
        <v>1</v>
      </c>
      <c r="P2205">
        <v>0</v>
      </c>
      <c r="Q2205">
        <v>0</v>
      </c>
      <c r="R2205" t="s">
        <v>36</v>
      </c>
      <c r="S2205">
        <v>0</v>
      </c>
      <c r="T2205">
        <v>0</v>
      </c>
      <c r="U2205">
        <v>1</v>
      </c>
      <c r="V2205">
        <v>0</v>
      </c>
      <c r="W2205">
        <v>0</v>
      </c>
      <c r="X2205">
        <v>0</v>
      </c>
      <c r="Y2205">
        <v>0</v>
      </c>
      <c r="Z2205">
        <v>0</v>
      </c>
      <c r="AA2205">
        <v>61.5</v>
      </c>
      <c r="AB2205">
        <v>54</v>
      </c>
      <c r="AC2205">
        <v>3415</v>
      </c>
      <c r="AD2205">
        <v>8.1359327720048906</v>
      </c>
      <c r="AE2205">
        <f t="shared" si="103"/>
        <v>3415.0000000000005</v>
      </c>
      <c r="AF2205">
        <v>8.4725381888497608</v>
      </c>
      <c r="AG2205">
        <f t="shared" si="104"/>
        <v>4781.6367770514198</v>
      </c>
      <c r="AH2205">
        <v>-0.33660541684487022</v>
      </c>
      <c r="AJ2205">
        <v>3415</v>
      </c>
      <c r="AK2205">
        <v>0</v>
      </c>
      <c r="AL2205">
        <v>1</v>
      </c>
      <c r="AM2205">
        <v>6.64</v>
      </c>
      <c r="AN2205">
        <v>6.6</v>
      </c>
      <c r="AO2205">
        <v>4.07</v>
      </c>
    </row>
    <row r="2206" spans="1:41" x14ac:dyDescent="0.3">
      <c r="A2206">
        <v>2</v>
      </c>
      <c r="B2206">
        <v>1.2</v>
      </c>
      <c r="C2206">
        <f t="shared" si="102"/>
        <v>1.0409070644037852</v>
      </c>
      <c r="D2206" t="s">
        <v>46</v>
      </c>
      <c r="E2206">
        <v>0</v>
      </c>
      <c r="F2206">
        <v>0</v>
      </c>
      <c r="G2206">
        <v>0</v>
      </c>
      <c r="H2206">
        <v>1</v>
      </c>
      <c r="I2206">
        <v>0</v>
      </c>
      <c r="J2206" t="s">
        <v>51</v>
      </c>
      <c r="K2206">
        <v>1</v>
      </c>
      <c r="L2206">
        <v>0</v>
      </c>
      <c r="M2206">
        <v>0</v>
      </c>
      <c r="N2206">
        <v>0</v>
      </c>
      <c r="O2206">
        <v>0</v>
      </c>
      <c r="P2206">
        <v>0</v>
      </c>
      <c r="Q2206">
        <v>0</v>
      </c>
      <c r="R2206" t="s">
        <v>45</v>
      </c>
      <c r="S2206">
        <v>0</v>
      </c>
      <c r="T2206">
        <v>0</v>
      </c>
      <c r="U2206">
        <v>0</v>
      </c>
      <c r="V2206">
        <v>1</v>
      </c>
      <c r="W2206">
        <v>0</v>
      </c>
      <c r="X2206">
        <v>0</v>
      </c>
      <c r="Y2206">
        <v>0</v>
      </c>
      <c r="Z2206">
        <v>0</v>
      </c>
      <c r="AA2206">
        <v>61.4</v>
      </c>
      <c r="AB2206">
        <v>60</v>
      </c>
      <c r="AC2206">
        <v>5947</v>
      </c>
      <c r="AD2206">
        <v>8.6906421697065941</v>
      </c>
      <c r="AE2206">
        <f t="shared" si="103"/>
        <v>5947.0000000000027</v>
      </c>
      <c r="AF2206">
        <v>8.7519677128802424</v>
      </c>
      <c r="AG2206">
        <f t="shared" si="104"/>
        <v>6323.1179555373783</v>
      </c>
      <c r="AH2206">
        <v>-6.1325543173648356E-2</v>
      </c>
      <c r="AJ2206">
        <v>5947</v>
      </c>
      <c r="AK2206">
        <v>0</v>
      </c>
      <c r="AL2206">
        <v>1</v>
      </c>
      <c r="AM2206">
        <v>6.85</v>
      </c>
      <c r="AN2206">
        <v>6.79</v>
      </c>
      <c r="AO2206">
        <v>4.1900000000000004</v>
      </c>
    </row>
    <row r="2207" spans="1:41" x14ac:dyDescent="0.3">
      <c r="A2207">
        <v>2</v>
      </c>
      <c r="B2207">
        <v>1.05</v>
      </c>
      <c r="C2207">
        <f t="shared" si="102"/>
        <v>1.010786718750355</v>
      </c>
      <c r="D2207" t="s">
        <v>52</v>
      </c>
      <c r="E2207">
        <v>0</v>
      </c>
      <c r="F2207">
        <v>0</v>
      </c>
      <c r="G2207">
        <v>0</v>
      </c>
      <c r="H2207">
        <v>0</v>
      </c>
      <c r="I2207">
        <v>1</v>
      </c>
      <c r="J2207" t="s">
        <v>38</v>
      </c>
      <c r="K2207">
        <v>0</v>
      </c>
      <c r="L2207">
        <v>0</v>
      </c>
      <c r="M2207">
        <v>0</v>
      </c>
      <c r="N2207">
        <v>0</v>
      </c>
      <c r="O2207">
        <v>1</v>
      </c>
      <c r="P2207">
        <v>0</v>
      </c>
      <c r="Q2207">
        <v>0</v>
      </c>
      <c r="R2207" t="s">
        <v>49</v>
      </c>
      <c r="S2207">
        <v>0</v>
      </c>
      <c r="T2207">
        <v>0</v>
      </c>
      <c r="U2207">
        <v>0</v>
      </c>
      <c r="V2207">
        <v>0</v>
      </c>
      <c r="W2207">
        <v>0</v>
      </c>
      <c r="X2207">
        <v>1</v>
      </c>
      <c r="Y2207">
        <v>0</v>
      </c>
      <c r="Z2207">
        <v>0</v>
      </c>
      <c r="AA2207">
        <v>63.3</v>
      </c>
      <c r="AB2207">
        <v>56</v>
      </c>
      <c r="AC2207">
        <v>5614</v>
      </c>
      <c r="AD2207">
        <v>8.6330187569218282</v>
      </c>
      <c r="AE2207">
        <f t="shared" si="103"/>
        <v>5614.0000000000018</v>
      </c>
      <c r="AF2207">
        <v>8.5492121772236072</v>
      </c>
      <c r="AG2207">
        <f t="shared" si="104"/>
        <v>5162.6855433483615</v>
      </c>
      <c r="AH2207">
        <v>8.3806579698221029E-2</v>
      </c>
      <c r="AJ2207">
        <v>5614</v>
      </c>
      <c r="AK2207">
        <v>0</v>
      </c>
      <c r="AL2207">
        <v>1</v>
      </c>
      <c r="AM2207">
        <v>6.48</v>
      </c>
      <c r="AN2207">
        <v>6.41</v>
      </c>
      <c r="AO2207">
        <v>4.08</v>
      </c>
    </row>
    <row r="2208" spans="1:41" x14ac:dyDescent="0.3">
      <c r="A2208">
        <v>2</v>
      </c>
      <c r="B2208">
        <v>1.4</v>
      </c>
      <c r="C2208">
        <f t="shared" si="102"/>
        <v>1.0767963011172468</v>
      </c>
      <c r="D2208" t="s">
        <v>37</v>
      </c>
      <c r="E2208">
        <v>0</v>
      </c>
      <c r="F2208">
        <v>0</v>
      </c>
      <c r="G2208">
        <v>1</v>
      </c>
      <c r="H2208">
        <v>0</v>
      </c>
      <c r="I2208">
        <v>0</v>
      </c>
      <c r="J2208" t="s">
        <v>47</v>
      </c>
      <c r="K2208">
        <v>0</v>
      </c>
      <c r="L2208">
        <v>0</v>
      </c>
      <c r="M2208">
        <v>0</v>
      </c>
      <c r="N2208">
        <v>1</v>
      </c>
      <c r="O2208">
        <v>0</v>
      </c>
      <c r="P2208">
        <v>0</v>
      </c>
      <c r="Q2208">
        <v>0</v>
      </c>
      <c r="R2208" t="s">
        <v>49</v>
      </c>
      <c r="S2208">
        <v>0</v>
      </c>
      <c r="T2208">
        <v>0</v>
      </c>
      <c r="U2208">
        <v>0</v>
      </c>
      <c r="V2208">
        <v>0</v>
      </c>
      <c r="W2208">
        <v>0</v>
      </c>
      <c r="X2208">
        <v>1</v>
      </c>
      <c r="Y2208">
        <v>0</v>
      </c>
      <c r="Z2208">
        <v>0</v>
      </c>
      <c r="AA2208">
        <v>61.7</v>
      </c>
      <c r="AB2208">
        <v>56</v>
      </c>
      <c r="AC2208">
        <v>10311</v>
      </c>
      <c r="AD2208">
        <v>9.2409665655179438</v>
      </c>
      <c r="AE2208">
        <f t="shared" si="103"/>
        <v>10311.000000000002</v>
      </c>
      <c r="AF2208">
        <v>9.2620709338119944</v>
      </c>
      <c r="AG2208">
        <f t="shared" si="104"/>
        <v>10530.919611195872</v>
      </c>
      <c r="AH2208">
        <v>-2.1104368294050602E-2</v>
      </c>
      <c r="AJ2208">
        <v>10311</v>
      </c>
      <c r="AK2208">
        <v>0</v>
      </c>
      <c r="AL2208">
        <v>1</v>
      </c>
      <c r="AM2208">
        <v>7.2</v>
      </c>
      <c r="AN2208">
        <v>7.25</v>
      </c>
      <c r="AO2208">
        <v>4.46</v>
      </c>
    </row>
    <row r="2209" spans="1:41" x14ac:dyDescent="0.3">
      <c r="A2209">
        <v>2</v>
      </c>
      <c r="B2209">
        <v>1.06</v>
      </c>
      <c r="C2209">
        <f t="shared" si="102"/>
        <v>1.0128957753911554</v>
      </c>
      <c r="D2209" t="s">
        <v>42</v>
      </c>
      <c r="E2209">
        <v>1</v>
      </c>
      <c r="F2209">
        <v>0</v>
      </c>
      <c r="G2209">
        <v>0</v>
      </c>
      <c r="H2209">
        <v>0</v>
      </c>
      <c r="I2209">
        <v>0</v>
      </c>
      <c r="J2209" t="s">
        <v>44</v>
      </c>
      <c r="K2209">
        <v>0</v>
      </c>
      <c r="L2209">
        <v>0</v>
      </c>
      <c r="M2209">
        <v>0</v>
      </c>
      <c r="N2209">
        <v>0</v>
      </c>
      <c r="O2209">
        <v>0</v>
      </c>
      <c r="P2209">
        <v>1</v>
      </c>
      <c r="Q2209">
        <v>0</v>
      </c>
      <c r="R2209" t="s">
        <v>53</v>
      </c>
      <c r="S2209">
        <v>1</v>
      </c>
      <c r="T2209">
        <v>0</v>
      </c>
      <c r="U2209">
        <v>0</v>
      </c>
      <c r="V2209">
        <v>0</v>
      </c>
      <c r="W2209">
        <v>0</v>
      </c>
      <c r="X2209">
        <v>0</v>
      </c>
      <c r="Y2209">
        <v>0</v>
      </c>
      <c r="Z2209">
        <v>0</v>
      </c>
      <c r="AA2209">
        <v>64.5</v>
      </c>
      <c r="AB2209">
        <v>57</v>
      </c>
      <c r="AC2209">
        <v>2239</v>
      </c>
      <c r="AD2209">
        <v>7.7137846165987547</v>
      </c>
      <c r="AE2209">
        <f t="shared" si="103"/>
        <v>2238.9999999999995</v>
      </c>
      <c r="AF2209">
        <v>7.5733785866223577</v>
      </c>
      <c r="AG2209">
        <f t="shared" si="104"/>
        <v>1945.7029149429634</v>
      </c>
      <c r="AH2209">
        <v>0.14040602997639695</v>
      </c>
      <c r="AJ2209">
        <v>2239</v>
      </c>
      <c r="AK2209">
        <v>0</v>
      </c>
      <c r="AL2209">
        <v>1</v>
      </c>
      <c r="AM2209">
        <v>6.47</v>
      </c>
      <c r="AN2209">
        <v>6.33</v>
      </c>
      <c r="AO2209">
        <v>4.13</v>
      </c>
    </row>
    <row r="2210" spans="1:41" x14ac:dyDescent="0.3">
      <c r="A2210">
        <v>2</v>
      </c>
      <c r="B2210">
        <v>1.56</v>
      </c>
      <c r="C2210">
        <f t="shared" si="102"/>
        <v>1.1027272307550515</v>
      </c>
      <c r="D2210" t="s">
        <v>52</v>
      </c>
      <c r="E2210">
        <v>0</v>
      </c>
      <c r="F2210">
        <v>0</v>
      </c>
      <c r="G2210">
        <v>0</v>
      </c>
      <c r="H2210">
        <v>0</v>
      </c>
      <c r="I2210">
        <v>1</v>
      </c>
      <c r="J2210" t="s">
        <v>48</v>
      </c>
      <c r="K2210">
        <v>0</v>
      </c>
      <c r="L2210">
        <v>0</v>
      </c>
      <c r="M2210">
        <v>1</v>
      </c>
      <c r="N2210">
        <v>0</v>
      </c>
      <c r="O2210">
        <v>0</v>
      </c>
      <c r="P2210">
        <v>0</v>
      </c>
      <c r="Q2210">
        <v>0</v>
      </c>
      <c r="R2210" t="s">
        <v>36</v>
      </c>
      <c r="S2210">
        <v>0</v>
      </c>
      <c r="T2210">
        <v>0</v>
      </c>
      <c r="U2210">
        <v>1</v>
      </c>
      <c r="V2210">
        <v>0</v>
      </c>
      <c r="W2210">
        <v>0</v>
      </c>
      <c r="X2210">
        <v>0</v>
      </c>
      <c r="Y2210">
        <v>0</v>
      </c>
      <c r="Z2210">
        <v>0</v>
      </c>
      <c r="AA2210">
        <v>60.7</v>
      </c>
      <c r="AB2210">
        <v>59</v>
      </c>
      <c r="AC2210">
        <v>11794</v>
      </c>
      <c r="AD2210">
        <v>9.3753462065604491</v>
      </c>
      <c r="AE2210">
        <f t="shared" si="103"/>
        <v>11793.999999999996</v>
      </c>
      <c r="AF2210">
        <v>9.3951548260301667</v>
      </c>
      <c r="AG2210">
        <f t="shared" si="104"/>
        <v>12029.95208534457</v>
      </c>
      <c r="AH2210">
        <v>-1.980861946971757E-2</v>
      </c>
      <c r="AJ2210">
        <v>11794</v>
      </c>
      <c r="AK2210">
        <v>0</v>
      </c>
      <c r="AL2210">
        <v>1</v>
      </c>
      <c r="AM2210">
        <v>7.45</v>
      </c>
      <c r="AN2210">
        <v>7.55</v>
      </c>
      <c r="AO2210">
        <v>4.55</v>
      </c>
    </row>
    <row r="2211" spans="1:41" x14ac:dyDescent="0.3">
      <c r="A2211">
        <v>2</v>
      </c>
      <c r="B2211">
        <v>1.27</v>
      </c>
      <c r="C2211">
        <f t="shared" si="102"/>
        <v>1.0539656046354113</v>
      </c>
      <c r="D2211" t="s">
        <v>46</v>
      </c>
      <c r="E2211">
        <v>0</v>
      </c>
      <c r="F2211">
        <v>0</v>
      </c>
      <c r="G2211">
        <v>0</v>
      </c>
      <c r="H2211">
        <v>1</v>
      </c>
      <c r="I2211">
        <v>0</v>
      </c>
      <c r="J2211" t="s">
        <v>47</v>
      </c>
      <c r="K2211">
        <v>0</v>
      </c>
      <c r="L2211">
        <v>0</v>
      </c>
      <c r="M2211">
        <v>0</v>
      </c>
      <c r="N2211">
        <v>1</v>
      </c>
      <c r="O2211">
        <v>0</v>
      </c>
      <c r="P2211">
        <v>0</v>
      </c>
      <c r="Q2211">
        <v>0</v>
      </c>
      <c r="R2211" t="s">
        <v>36</v>
      </c>
      <c r="S2211">
        <v>0</v>
      </c>
      <c r="T2211">
        <v>0</v>
      </c>
      <c r="U2211">
        <v>1</v>
      </c>
      <c r="V2211">
        <v>0</v>
      </c>
      <c r="W2211">
        <v>0</v>
      </c>
      <c r="X2211">
        <v>0</v>
      </c>
      <c r="Y2211">
        <v>0</v>
      </c>
      <c r="Z2211">
        <v>0</v>
      </c>
      <c r="AA2211">
        <v>61.4</v>
      </c>
      <c r="AB2211">
        <v>59</v>
      </c>
      <c r="AC2211">
        <v>7133</v>
      </c>
      <c r="AD2211">
        <v>8.8724871822780376</v>
      </c>
      <c r="AE2211">
        <f t="shared" si="103"/>
        <v>7132.9999999999964</v>
      </c>
      <c r="AF2211">
        <v>8.9018590931334707</v>
      </c>
      <c r="AG2211">
        <f t="shared" si="104"/>
        <v>7345.6170391564237</v>
      </c>
      <c r="AH2211">
        <v>-2.9371910855433114E-2</v>
      </c>
      <c r="AJ2211">
        <v>7133</v>
      </c>
      <c r="AK2211">
        <v>0</v>
      </c>
      <c r="AL2211">
        <v>1</v>
      </c>
      <c r="AM2211">
        <v>6.98</v>
      </c>
      <c r="AN2211">
        <v>6.94</v>
      </c>
      <c r="AO2211">
        <v>4.2699999999999996</v>
      </c>
    </row>
    <row r="2212" spans="1:41" x14ac:dyDescent="0.3">
      <c r="A2212">
        <v>2</v>
      </c>
      <c r="B2212">
        <v>1.35</v>
      </c>
      <c r="C2212">
        <f t="shared" si="102"/>
        <v>1.068219239476776</v>
      </c>
      <c r="D2212" t="s">
        <v>46</v>
      </c>
      <c r="E2212">
        <v>0</v>
      </c>
      <c r="F2212">
        <v>0</v>
      </c>
      <c r="G2212">
        <v>0</v>
      </c>
      <c r="H2212">
        <v>1</v>
      </c>
      <c r="I2212">
        <v>0</v>
      </c>
      <c r="J2212" t="s">
        <v>48</v>
      </c>
      <c r="K2212">
        <v>0</v>
      </c>
      <c r="L2212">
        <v>0</v>
      </c>
      <c r="M2212">
        <v>1</v>
      </c>
      <c r="N2212">
        <v>0</v>
      </c>
      <c r="O2212">
        <v>0</v>
      </c>
      <c r="P2212">
        <v>0</v>
      </c>
      <c r="Q2212">
        <v>0</v>
      </c>
      <c r="R2212" t="s">
        <v>45</v>
      </c>
      <c r="S2212">
        <v>0</v>
      </c>
      <c r="T2212">
        <v>0</v>
      </c>
      <c r="U2212">
        <v>0</v>
      </c>
      <c r="V2212">
        <v>1</v>
      </c>
      <c r="W2212">
        <v>0</v>
      </c>
      <c r="X2212">
        <v>0</v>
      </c>
      <c r="Y2212">
        <v>0</v>
      </c>
      <c r="Z2212">
        <v>0</v>
      </c>
      <c r="AA2212">
        <v>62.8</v>
      </c>
      <c r="AB2212">
        <v>60</v>
      </c>
      <c r="AC2212">
        <v>6804</v>
      </c>
      <c r="AD2212">
        <v>8.8252659535157516</v>
      </c>
      <c r="AE2212">
        <f t="shared" si="103"/>
        <v>6803.9999999999945</v>
      </c>
      <c r="AF2212">
        <v>8.8872673866619909</v>
      </c>
      <c r="AG2212">
        <f t="shared" si="104"/>
        <v>7239.2101683689298</v>
      </c>
      <c r="AH2212">
        <v>-6.2001433146239293E-2</v>
      </c>
      <c r="AJ2212">
        <v>6804</v>
      </c>
      <c r="AK2212">
        <v>0</v>
      </c>
      <c r="AL2212">
        <v>1</v>
      </c>
      <c r="AM2212">
        <v>7.08</v>
      </c>
      <c r="AN2212">
        <v>7</v>
      </c>
      <c r="AO2212">
        <v>4.42</v>
      </c>
    </row>
    <row r="2213" spans="1:41" x14ac:dyDescent="0.3">
      <c r="A2213">
        <v>2</v>
      </c>
      <c r="B2213">
        <v>1.21</v>
      </c>
      <c r="C2213">
        <f t="shared" si="102"/>
        <v>1.0428083570334503</v>
      </c>
      <c r="D2213" t="s">
        <v>37</v>
      </c>
      <c r="E2213">
        <v>0</v>
      </c>
      <c r="F2213">
        <v>0</v>
      </c>
      <c r="G2213">
        <v>1</v>
      </c>
      <c r="H2213">
        <v>0</v>
      </c>
      <c r="I2213">
        <v>0</v>
      </c>
      <c r="J2213" t="s">
        <v>38</v>
      </c>
      <c r="K2213">
        <v>0</v>
      </c>
      <c r="L2213">
        <v>0</v>
      </c>
      <c r="M2213">
        <v>0</v>
      </c>
      <c r="N2213">
        <v>0</v>
      </c>
      <c r="O2213">
        <v>1</v>
      </c>
      <c r="P2213">
        <v>0</v>
      </c>
      <c r="Q2213">
        <v>0</v>
      </c>
      <c r="R2213" t="s">
        <v>39</v>
      </c>
      <c r="S2213">
        <v>0</v>
      </c>
      <c r="T2213">
        <v>0</v>
      </c>
      <c r="U2213">
        <v>0</v>
      </c>
      <c r="V2213">
        <v>0</v>
      </c>
      <c r="W2213">
        <v>0</v>
      </c>
      <c r="X2213">
        <v>0</v>
      </c>
      <c r="Y2213">
        <v>0</v>
      </c>
      <c r="Z2213">
        <v>1</v>
      </c>
      <c r="AA2213">
        <v>61.1</v>
      </c>
      <c r="AB2213">
        <v>56</v>
      </c>
      <c r="AC2213">
        <v>9290</v>
      </c>
      <c r="AD2213">
        <v>9.1366938318078841</v>
      </c>
      <c r="AE2213">
        <f t="shared" si="103"/>
        <v>9289.9999999999982</v>
      </c>
      <c r="AF2213">
        <v>9.1237403240717434</v>
      </c>
      <c r="AG2213">
        <f t="shared" si="104"/>
        <v>9170.4379588488209</v>
      </c>
      <c r="AH2213">
        <v>1.2953507736140679E-2</v>
      </c>
      <c r="AJ2213">
        <v>9290</v>
      </c>
      <c r="AK2213">
        <v>0</v>
      </c>
      <c r="AL2213">
        <v>1</v>
      </c>
      <c r="AM2213">
        <v>6.85</v>
      </c>
      <c r="AN2213">
        <v>6.89</v>
      </c>
      <c r="AO2213">
        <v>4.2</v>
      </c>
    </row>
    <row r="2214" spans="1:41" x14ac:dyDescent="0.3">
      <c r="A2214">
        <v>2</v>
      </c>
      <c r="B2214">
        <v>1.03</v>
      </c>
      <c r="C2214">
        <f t="shared" si="102"/>
        <v>1.0065211513317971</v>
      </c>
      <c r="D2214" t="s">
        <v>52</v>
      </c>
      <c r="E2214">
        <v>0</v>
      </c>
      <c r="F2214">
        <v>0</v>
      </c>
      <c r="G2214">
        <v>0</v>
      </c>
      <c r="H2214">
        <v>0</v>
      </c>
      <c r="I2214">
        <v>1</v>
      </c>
      <c r="J2214" t="s">
        <v>48</v>
      </c>
      <c r="K2214">
        <v>0</v>
      </c>
      <c r="L2214">
        <v>0</v>
      </c>
      <c r="M2214">
        <v>1</v>
      </c>
      <c r="N2214">
        <v>0</v>
      </c>
      <c r="O2214">
        <v>0</v>
      </c>
      <c r="P2214">
        <v>0</v>
      </c>
      <c r="Q2214">
        <v>0</v>
      </c>
      <c r="R2214" t="s">
        <v>45</v>
      </c>
      <c r="S2214">
        <v>0</v>
      </c>
      <c r="T2214">
        <v>0</v>
      </c>
      <c r="U2214">
        <v>0</v>
      </c>
      <c r="V2214">
        <v>1</v>
      </c>
      <c r="W2214">
        <v>0</v>
      </c>
      <c r="X2214">
        <v>0</v>
      </c>
      <c r="Y2214">
        <v>0</v>
      </c>
      <c r="Z2214">
        <v>0</v>
      </c>
      <c r="AA2214">
        <v>61.1</v>
      </c>
      <c r="AB2214">
        <v>59</v>
      </c>
      <c r="AC2214">
        <v>4218</v>
      </c>
      <c r="AD2214">
        <v>8.3471163610387205</v>
      </c>
      <c r="AE2214">
        <f t="shared" si="103"/>
        <v>4218.0000000000027</v>
      </c>
      <c r="AF2214">
        <v>8.3460825651578503</v>
      </c>
      <c r="AG2214">
        <f t="shared" si="104"/>
        <v>4213.6417021578254</v>
      </c>
      <c r="AH2214">
        <v>1.0337958808701586E-3</v>
      </c>
      <c r="AJ2214">
        <v>4218</v>
      </c>
      <c r="AK2214">
        <v>0</v>
      </c>
      <c r="AL2214">
        <v>1</v>
      </c>
      <c r="AM2214">
        <v>6.51</v>
      </c>
      <c r="AN2214">
        <v>6.58</v>
      </c>
      <c r="AO2214">
        <v>4</v>
      </c>
    </row>
    <row r="2215" spans="1:41" x14ac:dyDescent="0.3">
      <c r="A2215">
        <v>2</v>
      </c>
      <c r="B2215">
        <v>1.1000000000000001</v>
      </c>
      <c r="C2215">
        <f t="shared" si="102"/>
        <v>1.0211798847575535</v>
      </c>
      <c r="D2215" t="s">
        <v>52</v>
      </c>
      <c r="E2215">
        <v>0</v>
      </c>
      <c r="F2215">
        <v>0</v>
      </c>
      <c r="G2215">
        <v>0</v>
      </c>
      <c r="H2215">
        <v>0</v>
      </c>
      <c r="I2215">
        <v>1</v>
      </c>
      <c r="J2215" t="s">
        <v>48</v>
      </c>
      <c r="K2215">
        <v>0</v>
      </c>
      <c r="L2215">
        <v>0</v>
      </c>
      <c r="M2215">
        <v>1</v>
      </c>
      <c r="N2215">
        <v>0</v>
      </c>
      <c r="O2215">
        <v>0</v>
      </c>
      <c r="P2215">
        <v>0</v>
      </c>
      <c r="Q2215">
        <v>0</v>
      </c>
      <c r="R2215" t="s">
        <v>43</v>
      </c>
      <c r="S2215">
        <v>0</v>
      </c>
      <c r="T2215">
        <v>0</v>
      </c>
      <c r="U2215">
        <v>0</v>
      </c>
      <c r="V2215">
        <v>0</v>
      </c>
      <c r="W2215">
        <v>0</v>
      </c>
      <c r="X2215">
        <v>0</v>
      </c>
      <c r="Y2215">
        <v>1</v>
      </c>
      <c r="Z2215">
        <v>0</v>
      </c>
      <c r="AA2215">
        <v>59.8</v>
      </c>
      <c r="AB2215">
        <v>54</v>
      </c>
      <c r="AC2215">
        <v>10701</v>
      </c>
      <c r="AD2215">
        <v>9.2780924740270017</v>
      </c>
      <c r="AE2215">
        <f t="shared" si="103"/>
        <v>10701.000000000005</v>
      </c>
      <c r="AF2215">
        <v>9.0643672970441411</v>
      </c>
      <c r="AG2215">
        <f t="shared" si="104"/>
        <v>8641.8097100277009</v>
      </c>
      <c r="AH2215">
        <v>0.21372517698286053</v>
      </c>
      <c r="AJ2215">
        <v>10701</v>
      </c>
      <c r="AK2215">
        <v>0</v>
      </c>
      <c r="AL2215">
        <v>1</v>
      </c>
      <c r="AM2215">
        <v>6.74</v>
      </c>
      <c r="AN2215">
        <v>6.77</v>
      </c>
      <c r="AO2215">
        <v>4.04</v>
      </c>
    </row>
    <row r="2216" spans="1:41" x14ac:dyDescent="0.3">
      <c r="A2216">
        <v>2</v>
      </c>
      <c r="B2216">
        <v>1.6</v>
      </c>
      <c r="C2216">
        <f t="shared" si="102"/>
        <v>1.1088836605832322</v>
      </c>
      <c r="D2216" t="s">
        <v>46</v>
      </c>
      <c r="E2216">
        <v>0</v>
      </c>
      <c r="F2216">
        <v>0</v>
      </c>
      <c r="G2216">
        <v>0</v>
      </c>
      <c r="H2216">
        <v>1</v>
      </c>
      <c r="I2216">
        <v>0</v>
      </c>
      <c r="J2216" t="s">
        <v>47</v>
      </c>
      <c r="K2216">
        <v>0</v>
      </c>
      <c r="L2216">
        <v>0</v>
      </c>
      <c r="M2216">
        <v>0</v>
      </c>
      <c r="N2216">
        <v>1</v>
      </c>
      <c r="O2216">
        <v>0</v>
      </c>
      <c r="P2216">
        <v>0</v>
      </c>
      <c r="Q2216">
        <v>0</v>
      </c>
      <c r="R2216" t="s">
        <v>36</v>
      </c>
      <c r="S2216">
        <v>0</v>
      </c>
      <c r="T2216">
        <v>0</v>
      </c>
      <c r="U2216">
        <v>1</v>
      </c>
      <c r="V2216">
        <v>0</v>
      </c>
      <c r="W2216">
        <v>0</v>
      </c>
      <c r="X2216">
        <v>0</v>
      </c>
      <c r="Y2216">
        <v>0</v>
      </c>
      <c r="Z2216">
        <v>0</v>
      </c>
      <c r="AA2216">
        <v>62.4</v>
      </c>
      <c r="AB2216">
        <v>61</v>
      </c>
      <c r="AC2216">
        <v>11189</v>
      </c>
      <c r="AD2216">
        <v>9.3226864318077212</v>
      </c>
      <c r="AE2216">
        <f t="shared" si="103"/>
        <v>11189</v>
      </c>
      <c r="AF2216">
        <v>9.4063585792664384</v>
      </c>
      <c r="AG2216">
        <f t="shared" si="104"/>
        <v>12165.490551944293</v>
      </c>
      <c r="AH2216">
        <v>-8.3672147458717205E-2</v>
      </c>
      <c r="AJ2216">
        <v>11189</v>
      </c>
      <c r="AK2216">
        <v>0</v>
      </c>
      <c r="AL2216">
        <v>1</v>
      </c>
      <c r="AM2216">
        <v>7.43</v>
      </c>
      <c r="AN2216">
        <v>7.4</v>
      </c>
      <c r="AO2216">
        <v>4.63</v>
      </c>
    </row>
    <row r="2217" spans="1:41" x14ac:dyDescent="0.3">
      <c r="A2217">
        <v>2</v>
      </c>
      <c r="B2217">
        <v>1.29</v>
      </c>
      <c r="C2217">
        <f t="shared" si="102"/>
        <v>1.0575932670279096</v>
      </c>
      <c r="D2217" t="s">
        <v>37</v>
      </c>
      <c r="E2217">
        <v>0</v>
      </c>
      <c r="F2217">
        <v>0</v>
      </c>
      <c r="G2217">
        <v>1</v>
      </c>
      <c r="H2217">
        <v>0</v>
      </c>
      <c r="I2217">
        <v>0</v>
      </c>
      <c r="J2217" t="s">
        <v>40</v>
      </c>
      <c r="K2217">
        <v>0</v>
      </c>
      <c r="L2217">
        <v>1</v>
      </c>
      <c r="M2217">
        <v>0</v>
      </c>
      <c r="N2217">
        <v>0</v>
      </c>
      <c r="O2217">
        <v>0</v>
      </c>
      <c r="P2217">
        <v>0</v>
      </c>
      <c r="Q2217">
        <v>0</v>
      </c>
      <c r="R2217" t="s">
        <v>45</v>
      </c>
      <c r="S2217">
        <v>0</v>
      </c>
      <c r="T2217">
        <v>0</v>
      </c>
      <c r="U2217">
        <v>0</v>
      </c>
      <c r="V2217">
        <v>1</v>
      </c>
      <c r="W2217">
        <v>0</v>
      </c>
      <c r="X2217">
        <v>0</v>
      </c>
      <c r="Y2217">
        <v>0</v>
      </c>
      <c r="Z2217">
        <v>0</v>
      </c>
      <c r="AA2217">
        <v>62.8</v>
      </c>
      <c r="AB2217">
        <v>57</v>
      </c>
      <c r="AC2217">
        <v>6473</v>
      </c>
      <c r="AD2217">
        <v>8.77539495854551</v>
      </c>
      <c r="AE2217">
        <f t="shared" si="103"/>
        <v>6472.9999999999991</v>
      </c>
      <c r="AF2217">
        <v>8.9073400012583885</v>
      </c>
      <c r="AG2217">
        <f t="shared" si="104"/>
        <v>7385.9882255870552</v>
      </c>
      <c r="AH2217">
        <v>-0.13194504271287855</v>
      </c>
      <c r="AJ2217">
        <v>6473</v>
      </c>
      <c r="AK2217">
        <v>0</v>
      </c>
      <c r="AL2217">
        <v>1</v>
      </c>
      <c r="AM2217">
        <v>6.94</v>
      </c>
      <c r="AN2217">
        <v>6.88</v>
      </c>
      <c r="AO2217">
        <v>4.34</v>
      </c>
    </row>
    <row r="2218" spans="1:41" x14ac:dyDescent="0.3">
      <c r="A2218">
        <v>2</v>
      </c>
      <c r="B2218">
        <v>1.51</v>
      </c>
      <c r="C2218">
        <f t="shared" si="102"/>
        <v>1.0948560705584958</v>
      </c>
      <c r="D2218" t="s">
        <v>37</v>
      </c>
      <c r="E2218">
        <v>0</v>
      </c>
      <c r="F2218">
        <v>0</v>
      </c>
      <c r="G2218">
        <v>1</v>
      </c>
      <c r="H2218">
        <v>0</v>
      </c>
      <c r="I2218">
        <v>0</v>
      </c>
      <c r="J2218" t="s">
        <v>47</v>
      </c>
      <c r="K2218">
        <v>0</v>
      </c>
      <c r="L2218">
        <v>0</v>
      </c>
      <c r="M2218">
        <v>0</v>
      </c>
      <c r="N2218">
        <v>1</v>
      </c>
      <c r="O2218">
        <v>0</v>
      </c>
      <c r="P2218">
        <v>0</v>
      </c>
      <c r="Q2218">
        <v>0</v>
      </c>
      <c r="R2218" t="s">
        <v>49</v>
      </c>
      <c r="S2218">
        <v>0</v>
      </c>
      <c r="T2218">
        <v>0</v>
      </c>
      <c r="U2218">
        <v>0</v>
      </c>
      <c r="V2218">
        <v>0</v>
      </c>
      <c r="W2218">
        <v>0</v>
      </c>
      <c r="X2218">
        <v>1</v>
      </c>
      <c r="Y2218">
        <v>0</v>
      </c>
      <c r="Z2218">
        <v>0</v>
      </c>
      <c r="AA2218">
        <v>62.3</v>
      </c>
      <c r="AB2218">
        <v>54</v>
      </c>
      <c r="AC2218">
        <v>13828</v>
      </c>
      <c r="AD2218">
        <v>9.5344508010415154</v>
      </c>
      <c r="AE2218">
        <f t="shared" si="103"/>
        <v>13828.000000000004</v>
      </c>
      <c r="AF2218">
        <v>9.4273254753625402</v>
      </c>
      <c r="AG2218">
        <f t="shared" si="104"/>
        <v>12423.255955555063</v>
      </c>
      <c r="AH2218">
        <v>0.10712532567897526</v>
      </c>
      <c r="AJ2218">
        <v>13828</v>
      </c>
      <c r="AK2218">
        <v>0</v>
      </c>
      <c r="AL2218">
        <v>1</v>
      </c>
      <c r="AM2218">
        <v>7.35</v>
      </c>
      <c r="AN2218">
        <v>7.33</v>
      </c>
      <c r="AO2218">
        <v>4.57</v>
      </c>
    </row>
    <row r="2219" spans="1:41" x14ac:dyDescent="0.3">
      <c r="A2219">
        <v>2</v>
      </c>
      <c r="B2219">
        <v>1.55</v>
      </c>
      <c r="C2219">
        <f t="shared" si="102"/>
        <v>1.1011689080849627</v>
      </c>
      <c r="D2219" t="s">
        <v>46</v>
      </c>
      <c r="E2219">
        <v>0</v>
      </c>
      <c r="F2219">
        <v>0</v>
      </c>
      <c r="G2219">
        <v>0</v>
      </c>
      <c r="H2219">
        <v>1</v>
      </c>
      <c r="I2219">
        <v>0</v>
      </c>
      <c r="J2219" t="s">
        <v>44</v>
      </c>
      <c r="K2219">
        <v>0</v>
      </c>
      <c r="L2219">
        <v>0</v>
      </c>
      <c r="M2219">
        <v>0</v>
      </c>
      <c r="N2219">
        <v>0</v>
      </c>
      <c r="O2219">
        <v>0</v>
      </c>
      <c r="P2219">
        <v>1</v>
      </c>
      <c r="Q2219">
        <v>0</v>
      </c>
      <c r="R2219" t="s">
        <v>41</v>
      </c>
      <c r="S2219">
        <v>0</v>
      </c>
      <c r="T2219">
        <v>0</v>
      </c>
      <c r="U2219">
        <v>0</v>
      </c>
      <c r="V2219">
        <v>0</v>
      </c>
      <c r="W2219">
        <v>1</v>
      </c>
      <c r="X2219">
        <v>0</v>
      </c>
      <c r="Y2219">
        <v>0</v>
      </c>
      <c r="Z2219">
        <v>0</v>
      </c>
      <c r="AA2219">
        <v>58.2</v>
      </c>
      <c r="AB2219">
        <v>60</v>
      </c>
      <c r="AC2219">
        <v>10416</v>
      </c>
      <c r="AD2219">
        <v>9.2510983644483513</v>
      </c>
      <c r="AE2219">
        <f t="shared" si="103"/>
        <v>10416.000000000009</v>
      </c>
      <c r="AF2219">
        <v>9.2454199991613031</v>
      </c>
      <c r="AG2219">
        <f t="shared" si="104"/>
        <v>10357.021755651447</v>
      </c>
      <c r="AH2219">
        <v>5.6783652870482371E-3</v>
      </c>
      <c r="AJ2219">
        <v>10416</v>
      </c>
      <c r="AK2219">
        <v>0</v>
      </c>
      <c r="AL2219">
        <v>1</v>
      </c>
      <c r="AM2219">
        <v>7.69</v>
      </c>
      <c r="AN2219">
        <v>7.59</v>
      </c>
      <c r="AO2219">
        <v>4.45</v>
      </c>
    </row>
    <row r="2220" spans="1:41" x14ac:dyDescent="0.3">
      <c r="A2220">
        <v>2</v>
      </c>
      <c r="B2220">
        <v>1.3</v>
      </c>
      <c r="C2220">
        <f t="shared" si="102"/>
        <v>1.0593906684519199</v>
      </c>
      <c r="D2220" t="s">
        <v>52</v>
      </c>
      <c r="E2220">
        <v>0</v>
      </c>
      <c r="F2220">
        <v>0</v>
      </c>
      <c r="G2220">
        <v>0</v>
      </c>
      <c r="H2220">
        <v>0</v>
      </c>
      <c r="I2220">
        <v>1</v>
      </c>
      <c r="J2220" t="s">
        <v>44</v>
      </c>
      <c r="K2220">
        <v>0</v>
      </c>
      <c r="L2220">
        <v>0</v>
      </c>
      <c r="M2220">
        <v>0</v>
      </c>
      <c r="N2220">
        <v>0</v>
      </c>
      <c r="O2220">
        <v>0</v>
      </c>
      <c r="P2220">
        <v>1</v>
      </c>
      <c r="Q2220">
        <v>0</v>
      </c>
      <c r="R2220" t="s">
        <v>49</v>
      </c>
      <c r="S2220">
        <v>0</v>
      </c>
      <c r="T2220">
        <v>0</v>
      </c>
      <c r="U2220">
        <v>0</v>
      </c>
      <c r="V2220">
        <v>0</v>
      </c>
      <c r="W2220">
        <v>0</v>
      </c>
      <c r="X2220">
        <v>1</v>
      </c>
      <c r="Y2220">
        <v>0</v>
      </c>
      <c r="Z2220">
        <v>0</v>
      </c>
      <c r="AA2220">
        <v>61.8</v>
      </c>
      <c r="AB2220">
        <v>56</v>
      </c>
      <c r="AC2220">
        <v>7087</v>
      </c>
      <c r="AD2220">
        <v>8.8660173988102553</v>
      </c>
      <c r="AE2220">
        <f t="shared" si="103"/>
        <v>7086.9999999999955</v>
      </c>
      <c r="AF2220">
        <v>8.8592272289547136</v>
      </c>
      <c r="AG2220">
        <f t="shared" si="104"/>
        <v>7039.0410751244344</v>
      </c>
      <c r="AH2220">
        <v>6.7901698555417056E-3</v>
      </c>
      <c r="AJ2220">
        <v>7087</v>
      </c>
      <c r="AK2220">
        <v>0</v>
      </c>
      <c r="AL2220">
        <v>1</v>
      </c>
      <c r="AM2220">
        <v>6.98</v>
      </c>
      <c r="AN2220">
        <v>7.04</v>
      </c>
      <c r="AO2220">
        <v>4.33</v>
      </c>
    </row>
    <row r="2221" spans="1:41" x14ac:dyDescent="0.3">
      <c r="A2221">
        <v>2</v>
      </c>
      <c r="B2221">
        <v>1.93</v>
      </c>
      <c r="C2221">
        <f t="shared" si="102"/>
        <v>1.1555641296134838</v>
      </c>
      <c r="D2221" t="s">
        <v>37</v>
      </c>
      <c r="E2221">
        <v>0</v>
      </c>
      <c r="F2221">
        <v>0</v>
      </c>
      <c r="G2221">
        <v>1</v>
      </c>
      <c r="H2221">
        <v>0</v>
      </c>
      <c r="I2221">
        <v>0</v>
      </c>
      <c r="J2221" t="s">
        <v>48</v>
      </c>
      <c r="K2221">
        <v>0</v>
      </c>
      <c r="L2221">
        <v>0</v>
      </c>
      <c r="M2221">
        <v>1</v>
      </c>
      <c r="N2221">
        <v>0</v>
      </c>
      <c r="O2221">
        <v>0</v>
      </c>
      <c r="P2221">
        <v>0</v>
      </c>
      <c r="Q2221">
        <v>0</v>
      </c>
      <c r="R2221" t="s">
        <v>36</v>
      </c>
      <c r="S2221">
        <v>0</v>
      </c>
      <c r="T2221">
        <v>0</v>
      </c>
      <c r="U2221">
        <v>1</v>
      </c>
      <c r="V2221">
        <v>0</v>
      </c>
      <c r="W2221">
        <v>0</v>
      </c>
      <c r="X2221">
        <v>0</v>
      </c>
      <c r="Y2221">
        <v>0</v>
      </c>
      <c r="Z2221">
        <v>0</v>
      </c>
      <c r="AA2221">
        <v>59.5</v>
      </c>
      <c r="AB2221">
        <v>60</v>
      </c>
      <c r="AC2221">
        <v>18306</v>
      </c>
      <c r="AD2221">
        <v>9.8149841539447245</v>
      </c>
      <c r="AE2221">
        <f t="shared" si="103"/>
        <v>18305.999999999996</v>
      </c>
      <c r="AF2221">
        <v>9.8769774305796929</v>
      </c>
      <c r="AG2221">
        <f t="shared" si="104"/>
        <v>19476.763732758962</v>
      </c>
      <c r="AH2221">
        <v>-6.1993276634968453E-2</v>
      </c>
      <c r="AJ2221">
        <v>18306</v>
      </c>
      <c r="AK2221">
        <v>0</v>
      </c>
      <c r="AL2221">
        <v>1</v>
      </c>
      <c r="AM2221">
        <v>8.1</v>
      </c>
      <c r="AN2221">
        <v>8.1300000000000008</v>
      </c>
      <c r="AO2221">
        <v>4.83</v>
      </c>
    </row>
    <row r="2222" spans="1:41" x14ac:dyDescent="0.3">
      <c r="A2222">
        <v>2</v>
      </c>
      <c r="B2222">
        <v>1.2</v>
      </c>
      <c r="C2222">
        <f t="shared" si="102"/>
        <v>1.0409070644037852</v>
      </c>
      <c r="D2222" t="s">
        <v>46</v>
      </c>
      <c r="E2222">
        <v>0</v>
      </c>
      <c r="F2222">
        <v>0</v>
      </c>
      <c r="G2222">
        <v>0</v>
      </c>
      <c r="H2222">
        <v>1</v>
      </c>
      <c r="I2222">
        <v>0</v>
      </c>
      <c r="J2222" t="s">
        <v>35</v>
      </c>
      <c r="K2222">
        <v>0</v>
      </c>
      <c r="L2222">
        <v>0</v>
      </c>
      <c r="M2222">
        <v>0</v>
      </c>
      <c r="N2222">
        <v>0</v>
      </c>
      <c r="O2222">
        <v>0</v>
      </c>
      <c r="P2222">
        <v>0</v>
      </c>
      <c r="Q2222">
        <v>1</v>
      </c>
      <c r="R2222" t="s">
        <v>49</v>
      </c>
      <c r="S2222">
        <v>0</v>
      </c>
      <c r="T2222">
        <v>0</v>
      </c>
      <c r="U2222">
        <v>0</v>
      </c>
      <c r="V2222">
        <v>0</v>
      </c>
      <c r="W2222">
        <v>0</v>
      </c>
      <c r="X2222">
        <v>1</v>
      </c>
      <c r="Y2222">
        <v>0</v>
      </c>
      <c r="Z2222">
        <v>0</v>
      </c>
      <c r="AA2222">
        <v>62.6</v>
      </c>
      <c r="AB2222">
        <v>57</v>
      </c>
      <c r="AC2222">
        <v>5053</v>
      </c>
      <c r="AD2222">
        <v>8.5277374052919086</v>
      </c>
      <c r="AE2222">
        <f t="shared" si="103"/>
        <v>5053</v>
      </c>
      <c r="AF2222">
        <v>8.564610989885697</v>
      </c>
      <c r="AG2222">
        <f t="shared" si="104"/>
        <v>5242.8000217067993</v>
      </c>
      <c r="AH2222">
        <v>-3.6873584593788422E-2</v>
      </c>
      <c r="AJ2222">
        <v>5053</v>
      </c>
      <c r="AK2222">
        <v>0</v>
      </c>
      <c r="AL2222">
        <v>1</v>
      </c>
      <c r="AM2222">
        <v>6.8</v>
      </c>
      <c r="AN2222">
        <v>6.72</v>
      </c>
      <c r="AO2222">
        <v>4.2300000000000004</v>
      </c>
    </row>
    <row r="2223" spans="1:41" x14ac:dyDescent="0.3">
      <c r="A2223">
        <v>2</v>
      </c>
      <c r="B2223">
        <v>1.53</v>
      </c>
      <c r="C2223">
        <f t="shared" si="102"/>
        <v>1.0980285834290671</v>
      </c>
      <c r="D2223" t="s">
        <v>34</v>
      </c>
      <c r="E2223">
        <v>0</v>
      </c>
      <c r="F2223">
        <v>1</v>
      </c>
      <c r="G2223">
        <v>0</v>
      </c>
      <c r="H2223">
        <v>0</v>
      </c>
      <c r="I2223">
        <v>0</v>
      </c>
      <c r="J2223" t="s">
        <v>44</v>
      </c>
      <c r="K2223">
        <v>0</v>
      </c>
      <c r="L2223">
        <v>0</v>
      </c>
      <c r="M2223">
        <v>0</v>
      </c>
      <c r="N2223">
        <v>0</v>
      </c>
      <c r="O2223">
        <v>0</v>
      </c>
      <c r="P2223">
        <v>1</v>
      </c>
      <c r="Q2223">
        <v>0</v>
      </c>
      <c r="R2223" t="s">
        <v>36</v>
      </c>
      <c r="S2223">
        <v>0</v>
      </c>
      <c r="T2223">
        <v>0</v>
      </c>
      <c r="U2223">
        <v>1</v>
      </c>
      <c r="V2223">
        <v>0</v>
      </c>
      <c r="W2223">
        <v>0</v>
      </c>
      <c r="X2223">
        <v>0</v>
      </c>
      <c r="Y2223">
        <v>0</v>
      </c>
      <c r="Z2223">
        <v>0</v>
      </c>
      <c r="AA2223">
        <v>63.1</v>
      </c>
      <c r="AB2223">
        <v>57</v>
      </c>
      <c r="AC2223">
        <v>8095</v>
      </c>
      <c r="AD2223">
        <v>8.999001866111735</v>
      </c>
      <c r="AE2223">
        <f t="shared" si="103"/>
        <v>8094.9999999999964</v>
      </c>
      <c r="AF2223">
        <v>9.0206846431724408</v>
      </c>
      <c r="AG2223">
        <f t="shared" si="104"/>
        <v>8272.4388116598257</v>
      </c>
      <c r="AH2223">
        <v>-2.168277706070576E-2</v>
      </c>
      <c r="AJ2223">
        <v>8095</v>
      </c>
      <c r="AK2223">
        <v>0</v>
      </c>
      <c r="AL2223">
        <v>1</v>
      </c>
      <c r="AM2223">
        <v>7.28</v>
      </c>
      <c r="AN2223">
        <v>7.34</v>
      </c>
      <c r="AO2223">
        <v>4.6100000000000003</v>
      </c>
    </row>
    <row r="2224" spans="1:41" x14ac:dyDescent="0.3">
      <c r="A2224">
        <v>2</v>
      </c>
      <c r="B2224">
        <v>1.91</v>
      </c>
      <c r="C2224">
        <f t="shared" si="102"/>
        <v>1.1529201709365871</v>
      </c>
      <c r="D2224" t="s">
        <v>46</v>
      </c>
      <c r="E2224">
        <v>0</v>
      </c>
      <c r="F2224">
        <v>0</v>
      </c>
      <c r="G2224">
        <v>0</v>
      </c>
      <c r="H2224">
        <v>1</v>
      </c>
      <c r="I2224">
        <v>0</v>
      </c>
      <c r="J2224" t="s">
        <v>44</v>
      </c>
      <c r="K2224">
        <v>0</v>
      </c>
      <c r="L2224">
        <v>0</v>
      </c>
      <c r="M2224">
        <v>0</v>
      </c>
      <c r="N2224">
        <v>0</v>
      </c>
      <c r="O2224">
        <v>0</v>
      </c>
      <c r="P2224">
        <v>1</v>
      </c>
      <c r="Q2224">
        <v>0</v>
      </c>
      <c r="R2224" t="s">
        <v>36</v>
      </c>
      <c r="S2224">
        <v>0</v>
      </c>
      <c r="T2224">
        <v>0</v>
      </c>
      <c r="U2224">
        <v>1</v>
      </c>
      <c r="V2224">
        <v>0</v>
      </c>
      <c r="W2224">
        <v>0</v>
      </c>
      <c r="X2224">
        <v>0</v>
      </c>
      <c r="Y2224">
        <v>0</v>
      </c>
      <c r="Z2224">
        <v>0</v>
      </c>
      <c r="AA2224">
        <v>60.9</v>
      </c>
      <c r="AB2224">
        <v>53</v>
      </c>
      <c r="AC2224">
        <v>13367</v>
      </c>
      <c r="AD2224">
        <v>9.5005442619714735</v>
      </c>
      <c r="AE2224">
        <f t="shared" si="103"/>
        <v>13367.000000000005</v>
      </c>
      <c r="AF2224">
        <v>9.4425499830510997</v>
      </c>
      <c r="AG2224">
        <f t="shared" si="104"/>
        <v>12613.841011970084</v>
      </c>
      <c r="AH2224">
        <v>5.7994278920373787E-2</v>
      </c>
      <c r="AJ2224">
        <v>13367</v>
      </c>
      <c r="AK2224">
        <v>0</v>
      </c>
      <c r="AL2224">
        <v>1</v>
      </c>
      <c r="AM2224">
        <v>8.11</v>
      </c>
      <c r="AN2224">
        <v>8.07</v>
      </c>
      <c r="AO2224">
        <v>4.93</v>
      </c>
    </row>
    <row r="2225" spans="1:41" x14ac:dyDescent="0.3">
      <c r="A2225">
        <v>2</v>
      </c>
      <c r="B2225">
        <v>2</v>
      </c>
      <c r="C2225">
        <f t="shared" si="102"/>
        <v>1.1646528560862337</v>
      </c>
      <c r="D2225" t="s">
        <v>52</v>
      </c>
      <c r="E2225">
        <v>0</v>
      </c>
      <c r="F2225">
        <v>0</v>
      </c>
      <c r="G2225">
        <v>0</v>
      </c>
      <c r="H2225">
        <v>0</v>
      </c>
      <c r="I2225">
        <v>1</v>
      </c>
      <c r="J2225" t="s">
        <v>44</v>
      </c>
      <c r="K2225">
        <v>0</v>
      </c>
      <c r="L2225">
        <v>0</v>
      </c>
      <c r="M2225">
        <v>0</v>
      </c>
      <c r="N2225">
        <v>0</v>
      </c>
      <c r="O2225">
        <v>0</v>
      </c>
      <c r="P2225">
        <v>1</v>
      </c>
      <c r="Q2225">
        <v>0</v>
      </c>
      <c r="R2225" t="s">
        <v>49</v>
      </c>
      <c r="S2225">
        <v>0</v>
      </c>
      <c r="T2225">
        <v>0</v>
      </c>
      <c r="U2225">
        <v>0</v>
      </c>
      <c r="V2225">
        <v>0</v>
      </c>
      <c r="W2225">
        <v>0</v>
      </c>
      <c r="X2225">
        <v>1</v>
      </c>
      <c r="Y2225">
        <v>0</v>
      </c>
      <c r="Z2225">
        <v>0</v>
      </c>
      <c r="AA2225">
        <v>58.6</v>
      </c>
      <c r="AB2225">
        <v>62</v>
      </c>
      <c r="AC2225">
        <v>15923</v>
      </c>
      <c r="AD2225">
        <v>9.6755198838564258</v>
      </c>
      <c r="AE2225">
        <f t="shared" si="103"/>
        <v>15922.999999999996</v>
      </c>
      <c r="AF2225">
        <v>9.8000406571375613</v>
      </c>
      <c r="AG2225">
        <f t="shared" si="104"/>
        <v>18034.478143181906</v>
      </c>
      <c r="AH2225">
        <v>-0.12452077328113553</v>
      </c>
      <c r="AJ2225">
        <v>15923</v>
      </c>
      <c r="AK2225">
        <v>0</v>
      </c>
      <c r="AL2225">
        <v>1</v>
      </c>
      <c r="AM2225">
        <v>8.17</v>
      </c>
      <c r="AN2225">
        <v>8.1999999999999993</v>
      </c>
      <c r="AO2225">
        <v>4.8</v>
      </c>
    </row>
    <row r="2226" spans="1:41" x14ac:dyDescent="0.3">
      <c r="A2226">
        <v>2</v>
      </c>
      <c r="B2226">
        <v>1.51</v>
      </c>
      <c r="C2226">
        <f t="shared" si="102"/>
        <v>1.0948560705584958</v>
      </c>
      <c r="D2226" t="s">
        <v>46</v>
      </c>
      <c r="E2226">
        <v>0</v>
      </c>
      <c r="F2226">
        <v>0</v>
      </c>
      <c r="G2226">
        <v>0</v>
      </c>
      <c r="H2226">
        <v>1</v>
      </c>
      <c r="I2226">
        <v>0</v>
      </c>
      <c r="J2226" t="s">
        <v>38</v>
      </c>
      <c r="K2226">
        <v>0</v>
      </c>
      <c r="L2226">
        <v>0</v>
      </c>
      <c r="M2226">
        <v>0</v>
      </c>
      <c r="N2226">
        <v>0</v>
      </c>
      <c r="O2226">
        <v>1</v>
      </c>
      <c r="P2226">
        <v>0</v>
      </c>
      <c r="Q2226">
        <v>0</v>
      </c>
      <c r="R2226" t="s">
        <v>49</v>
      </c>
      <c r="S2226">
        <v>0</v>
      </c>
      <c r="T2226">
        <v>0</v>
      </c>
      <c r="U2226">
        <v>0</v>
      </c>
      <c r="V2226">
        <v>0</v>
      </c>
      <c r="W2226">
        <v>0</v>
      </c>
      <c r="X2226">
        <v>1</v>
      </c>
      <c r="Y2226">
        <v>0</v>
      </c>
      <c r="Z2226">
        <v>0</v>
      </c>
      <c r="AA2226">
        <v>62.9</v>
      </c>
      <c r="AB2226">
        <v>59</v>
      </c>
      <c r="AC2226">
        <v>11268</v>
      </c>
      <c r="AD2226">
        <v>9.3297221289962629</v>
      </c>
      <c r="AE2226">
        <f t="shared" si="103"/>
        <v>11267.999999999996</v>
      </c>
      <c r="AF2226">
        <v>9.3072138857235629</v>
      </c>
      <c r="AG2226">
        <f t="shared" si="104"/>
        <v>11017.21012245276</v>
      </c>
      <c r="AH2226">
        <v>2.2508243272699957E-2</v>
      </c>
      <c r="AJ2226">
        <v>11268</v>
      </c>
      <c r="AK2226">
        <v>0</v>
      </c>
      <c r="AL2226">
        <v>1</v>
      </c>
      <c r="AM2226">
        <v>7.31</v>
      </c>
      <c r="AN2226">
        <v>7.25</v>
      </c>
      <c r="AO2226">
        <v>4.58</v>
      </c>
    </row>
    <row r="2227" spans="1:41" x14ac:dyDescent="0.3">
      <c r="A2227">
        <v>2</v>
      </c>
      <c r="B2227">
        <v>1.04</v>
      </c>
      <c r="C2227">
        <f t="shared" si="102"/>
        <v>1.0086619341391987</v>
      </c>
      <c r="D2227" t="s">
        <v>46</v>
      </c>
      <c r="E2227">
        <v>0</v>
      </c>
      <c r="F2227">
        <v>0</v>
      </c>
      <c r="G2227">
        <v>0</v>
      </c>
      <c r="H2227">
        <v>1</v>
      </c>
      <c r="I2227">
        <v>0</v>
      </c>
      <c r="J2227" t="s">
        <v>47</v>
      </c>
      <c r="K2227">
        <v>0</v>
      </c>
      <c r="L2227">
        <v>0</v>
      </c>
      <c r="M2227">
        <v>0</v>
      </c>
      <c r="N2227">
        <v>1</v>
      </c>
      <c r="O2227">
        <v>0</v>
      </c>
      <c r="P2227">
        <v>0</v>
      </c>
      <c r="Q2227">
        <v>0</v>
      </c>
      <c r="R2227" t="s">
        <v>45</v>
      </c>
      <c r="S2227">
        <v>0</v>
      </c>
      <c r="T2227">
        <v>0</v>
      </c>
      <c r="U2227">
        <v>0</v>
      </c>
      <c r="V2227">
        <v>1</v>
      </c>
      <c r="W2227">
        <v>0</v>
      </c>
      <c r="X2227">
        <v>0</v>
      </c>
      <c r="Y2227">
        <v>0</v>
      </c>
      <c r="Z2227">
        <v>0</v>
      </c>
      <c r="AA2227">
        <v>60.3</v>
      </c>
      <c r="AB2227">
        <v>62</v>
      </c>
      <c r="AC2227">
        <v>4158</v>
      </c>
      <c r="AD2227">
        <v>8.3327894684179586</v>
      </c>
      <c r="AE2227">
        <f t="shared" si="103"/>
        <v>4158.0000000000018</v>
      </c>
      <c r="AF2227">
        <v>8.3363437581020552</v>
      </c>
      <c r="AG2227">
        <f t="shared" si="104"/>
        <v>4172.8050316060671</v>
      </c>
      <c r="AH2227">
        <v>-3.5542896840965454E-3</v>
      </c>
      <c r="AJ2227">
        <v>4158</v>
      </c>
      <c r="AK2227">
        <v>0</v>
      </c>
      <c r="AL2227">
        <v>1</v>
      </c>
      <c r="AM2227">
        <v>6.56</v>
      </c>
      <c r="AN2227">
        <v>6.5</v>
      </c>
      <c r="AO2227">
        <v>3.94</v>
      </c>
    </row>
    <row r="2228" spans="1:41" x14ac:dyDescent="0.3">
      <c r="A2228">
        <v>2</v>
      </c>
      <c r="B2228">
        <v>1.07</v>
      </c>
      <c r="C2228">
        <f t="shared" si="102"/>
        <v>1.0149893672259187</v>
      </c>
      <c r="D2228" t="s">
        <v>46</v>
      </c>
      <c r="E2228">
        <v>0</v>
      </c>
      <c r="F2228">
        <v>0</v>
      </c>
      <c r="G2228">
        <v>0</v>
      </c>
      <c r="H2228">
        <v>1</v>
      </c>
      <c r="I2228">
        <v>0</v>
      </c>
      <c r="J2228" t="s">
        <v>40</v>
      </c>
      <c r="K2228">
        <v>0</v>
      </c>
      <c r="L2228">
        <v>1</v>
      </c>
      <c r="M2228">
        <v>0</v>
      </c>
      <c r="N2228">
        <v>0</v>
      </c>
      <c r="O2228">
        <v>0</v>
      </c>
      <c r="P2228">
        <v>0</v>
      </c>
      <c r="Q2228">
        <v>0</v>
      </c>
      <c r="R2228" t="s">
        <v>49</v>
      </c>
      <c r="S2228">
        <v>0</v>
      </c>
      <c r="T2228">
        <v>0</v>
      </c>
      <c r="U2228">
        <v>0</v>
      </c>
      <c r="V2228">
        <v>0</v>
      </c>
      <c r="W2228">
        <v>0</v>
      </c>
      <c r="X2228">
        <v>1</v>
      </c>
      <c r="Y2228">
        <v>0</v>
      </c>
      <c r="Z2228">
        <v>0</v>
      </c>
      <c r="AA2228">
        <v>62.5</v>
      </c>
      <c r="AB2228">
        <v>57</v>
      </c>
      <c r="AC2228">
        <v>6232</v>
      </c>
      <c r="AD2228">
        <v>8.7374525875505835</v>
      </c>
      <c r="AE2228">
        <f t="shared" si="103"/>
        <v>6231.9999999999955</v>
      </c>
      <c r="AF2228">
        <v>8.7804443092592219</v>
      </c>
      <c r="AG2228">
        <f t="shared" si="104"/>
        <v>6505.7671038504759</v>
      </c>
      <c r="AH2228">
        <v>-4.2991721708638408E-2</v>
      </c>
      <c r="AJ2228">
        <v>6232</v>
      </c>
      <c r="AK2228">
        <v>0</v>
      </c>
      <c r="AL2228">
        <v>1</v>
      </c>
      <c r="AM2228">
        <v>6.6</v>
      </c>
      <c r="AN2228">
        <v>6.53</v>
      </c>
      <c r="AO2228">
        <v>4.0999999999999996</v>
      </c>
    </row>
    <row r="2229" spans="1:41" x14ac:dyDescent="0.3">
      <c r="A2229">
        <v>2</v>
      </c>
      <c r="B2229">
        <v>1.52</v>
      </c>
      <c r="C2229">
        <f t="shared" si="102"/>
        <v>1.0964463975475236</v>
      </c>
      <c r="D2229" t="s">
        <v>46</v>
      </c>
      <c r="E2229">
        <v>0</v>
      </c>
      <c r="F2229">
        <v>0</v>
      </c>
      <c r="G2229">
        <v>0</v>
      </c>
      <c r="H2229">
        <v>1</v>
      </c>
      <c r="I2229">
        <v>0</v>
      </c>
      <c r="J2229" t="s">
        <v>47</v>
      </c>
      <c r="K2229">
        <v>0</v>
      </c>
      <c r="L2229">
        <v>0</v>
      </c>
      <c r="M2229">
        <v>0</v>
      </c>
      <c r="N2229">
        <v>1</v>
      </c>
      <c r="O2229">
        <v>0</v>
      </c>
      <c r="P2229">
        <v>0</v>
      </c>
      <c r="Q2229">
        <v>0</v>
      </c>
      <c r="R2229" t="s">
        <v>39</v>
      </c>
      <c r="S2229">
        <v>0</v>
      </c>
      <c r="T2229">
        <v>0</v>
      </c>
      <c r="U2229">
        <v>0</v>
      </c>
      <c r="V2229">
        <v>0</v>
      </c>
      <c r="W2229">
        <v>0</v>
      </c>
      <c r="X2229">
        <v>0</v>
      </c>
      <c r="Y2229">
        <v>0</v>
      </c>
      <c r="Z2229">
        <v>1</v>
      </c>
      <c r="AA2229">
        <v>62.9</v>
      </c>
      <c r="AB2229">
        <v>59</v>
      </c>
      <c r="AC2229">
        <v>15404</v>
      </c>
      <c r="AD2229">
        <v>9.6423824949348003</v>
      </c>
      <c r="AE2229">
        <f t="shared" si="103"/>
        <v>15404.000000000011</v>
      </c>
      <c r="AF2229">
        <v>9.6529740328155764</v>
      </c>
      <c r="AG2229">
        <f t="shared" si="104"/>
        <v>15568.019123583997</v>
      </c>
      <c r="AH2229">
        <v>-1.0591537880776158E-2</v>
      </c>
      <c r="AJ2229">
        <v>15404</v>
      </c>
      <c r="AK2229">
        <v>0</v>
      </c>
      <c r="AL2229">
        <v>1</v>
      </c>
      <c r="AM2229">
        <v>7.29</v>
      </c>
      <c r="AN2229">
        <v>7.25</v>
      </c>
      <c r="AO2229">
        <v>4.57</v>
      </c>
    </row>
    <row r="2230" spans="1:41" x14ac:dyDescent="0.3">
      <c r="A2230">
        <v>2</v>
      </c>
      <c r="B2230">
        <v>1.19</v>
      </c>
      <c r="C2230">
        <f t="shared" si="102"/>
        <v>1.0389933713251536</v>
      </c>
      <c r="D2230" t="s">
        <v>34</v>
      </c>
      <c r="E2230">
        <v>0</v>
      </c>
      <c r="F2230">
        <v>1</v>
      </c>
      <c r="G2230">
        <v>0</v>
      </c>
      <c r="H2230">
        <v>0</v>
      </c>
      <c r="I2230">
        <v>0</v>
      </c>
      <c r="J2230" t="s">
        <v>35</v>
      </c>
      <c r="K2230">
        <v>0</v>
      </c>
      <c r="L2230">
        <v>0</v>
      </c>
      <c r="M2230">
        <v>0</v>
      </c>
      <c r="N2230">
        <v>0</v>
      </c>
      <c r="O2230">
        <v>0</v>
      </c>
      <c r="P2230">
        <v>0</v>
      </c>
      <c r="Q2230">
        <v>1</v>
      </c>
      <c r="R2230" t="s">
        <v>41</v>
      </c>
      <c r="S2230">
        <v>0</v>
      </c>
      <c r="T2230">
        <v>0</v>
      </c>
      <c r="U2230">
        <v>0</v>
      </c>
      <c r="V2230">
        <v>0</v>
      </c>
      <c r="W2230">
        <v>1</v>
      </c>
      <c r="X2230">
        <v>0</v>
      </c>
      <c r="Y2230">
        <v>0</v>
      </c>
      <c r="Z2230">
        <v>0</v>
      </c>
      <c r="AA2230">
        <v>63.6</v>
      </c>
      <c r="AB2230">
        <v>54</v>
      </c>
      <c r="AC2230">
        <v>4931</v>
      </c>
      <c r="AD2230">
        <v>8.5032970862241264</v>
      </c>
      <c r="AE2230">
        <f t="shared" si="103"/>
        <v>4931.0000000000018</v>
      </c>
      <c r="AF2230">
        <v>8.5124212697639798</v>
      </c>
      <c r="AG2230">
        <f t="shared" si="104"/>
        <v>4976.197229385145</v>
      </c>
      <c r="AH2230">
        <v>-9.1241835398534477E-3</v>
      </c>
      <c r="AJ2230">
        <v>4931</v>
      </c>
      <c r="AK2230">
        <v>0</v>
      </c>
      <c r="AL2230">
        <v>1</v>
      </c>
      <c r="AM2230">
        <v>6.78</v>
      </c>
      <c r="AN2230">
        <v>6.74</v>
      </c>
      <c r="AO2230">
        <v>4.3</v>
      </c>
    </row>
    <row r="2231" spans="1:41" x14ac:dyDescent="0.3">
      <c r="A2231">
        <v>2</v>
      </c>
      <c r="B2231">
        <v>1.01</v>
      </c>
      <c r="C2231">
        <f t="shared" si="102"/>
        <v>1.0021904733436682</v>
      </c>
      <c r="D2231" t="s">
        <v>37</v>
      </c>
      <c r="E2231">
        <v>0</v>
      </c>
      <c r="F2231">
        <v>0</v>
      </c>
      <c r="G2231">
        <v>1</v>
      </c>
      <c r="H2231">
        <v>0</v>
      </c>
      <c r="I2231">
        <v>0</v>
      </c>
      <c r="J2231" t="s">
        <v>40</v>
      </c>
      <c r="K2231">
        <v>0</v>
      </c>
      <c r="L2231">
        <v>1</v>
      </c>
      <c r="M2231">
        <v>0</v>
      </c>
      <c r="N2231">
        <v>0</v>
      </c>
      <c r="O2231">
        <v>0</v>
      </c>
      <c r="P2231">
        <v>0</v>
      </c>
      <c r="Q2231">
        <v>0</v>
      </c>
      <c r="R2231" t="s">
        <v>41</v>
      </c>
      <c r="S2231">
        <v>0</v>
      </c>
      <c r="T2231">
        <v>0</v>
      </c>
      <c r="U2231">
        <v>0</v>
      </c>
      <c r="V2231">
        <v>0</v>
      </c>
      <c r="W2231">
        <v>1</v>
      </c>
      <c r="X2231">
        <v>0</v>
      </c>
      <c r="Y2231">
        <v>0</v>
      </c>
      <c r="Z2231">
        <v>0</v>
      </c>
      <c r="AA2231">
        <v>62.7</v>
      </c>
      <c r="AB2231">
        <v>55</v>
      </c>
      <c r="AC2231">
        <v>7665</v>
      </c>
      <c r="AD2231">
        <v>8.9444197913059149</v>
      </c>
      <c r="AE2231">
        <f t="shared" si="103"/>
        <v>7665.0000000000027</v>
      </c>
      <c r="AF2231">
        <v>8.7828725533130498</v>
      </c>
      <c r="AG2231">
        <f t="shared" si="104"/>
        <v>6521.5838898724942</v>
      </c>
      <c r="AH2231">
        <v>0.16154723799286508</v>
      </c>
      <c r="AJ2231">
        <v>7665</v>
      </c>
      <c r="AK2231">
        <v>0</v>
      </c>
      <c r="AL2231">
        <v>1</v>
      </c>
      <c r="AM2231">
        <v>6.45</v>
      </c>
      <c r="AN2231">
        <v>6.4</v>
      </c>
      <c r="AO2231">
        <v>4.03</v>
      </c>
    </row>
    <row r="2232" spans="1:41" x14ac:dyDescent="0.3">
      <c r="A2232">
        <v>2</v>
      </c>
      <c r="B2232">
        <v>1.71</v>
      </c>
      <c r="C2232">
        <f t="shared" si="102"/>
        <v>1.1252158592910855</v>
      </c>
      <c r="D2232" t="s">
        <v>46</v>
      </c>
      <c r="E2232">
        <v>0</v>
      </c>
      <c r="F2232">
        <v>0</v>
      </c>
      <c r="G2232">
        <v>0</v>
      </c>
      <c r="H2232">
        <v>1</v>
      </c>
      <c r="I2232">
        <v>0</v>
      </c>
      <c r="J2232" t="s">
        <v>44</v>
      </c>
      <c r="K2232">
        <v>0</v>
      </c>
      <c r="L2232">
        <v>0</v>
      </c>
      <c r="M2232">
        <v>0</v>
      </c>
      <c r="N2232">
        <v>0</v>
      </c>
      <c r="O2232">
        <v>0</v>
      </c>
      <c r="P2232">
        <v>1</v>
      </c>
      <c r="Q2232">
        <v>0</v>
      </c>
      <c r="R2232" t="s">
        <v>49</v>
      </c>
      <c r="S2232">
        <v>0</v>
      </c>
      <c r="T2232">
        <v>0</v>
      </c>
      <c r="U2232">
        <v>0</v>
      </c>
      <c r="V2232">
        <v>0</v>
      </c>
      <c r="W2232">
        <v>0</v>
      </c>
      <c r="X2232">
        <v>1</v>
      </c>
      <c r="Y2232">
        <v>0</v>
      </c>
      <c r="Z2232">
        <v>0</v>
      </c>
      <c r="AA2232">
        <v>62.8</v>
      </c>
      <c r="AB2232">
        <v>59</v>
      </c>
      <c r="AC2232">
        <v>11958</v>
      </c>
      <c r="AD2232">
        <v>9.3891557894408493</v>
      </c>
      <c r="AE2232">
        <f t="shared" si="103"/>
        <v>11957.999999999995</v>
      </c>
      <c r="AF2232">
        <v>9.4609429727964969</v>
      </c>
      <c r="AG2232">
        <f t="shared" si="104"/>
        <v>12847.994046366068</v>
      </c>
      <c r="AH2232">
        <v>-7.1787183355647599E-2</v>
      </c>
      <c r="AJ2232">
        <v>11958</v>
      </c>
      <c r="AK2232">
        <v>0</v>
      </c>
      <c r="AL2232">
        <v>1</v>
      </c>
      <c r="AM2232">
        <v>7.58</v>
      </c>
      <c r="AN2232">
        <v>7.52</v>
      </c>
      <c r="AO2232">
        <v>4.74</v>
      </c>
    </row>
    <row r="2233" spans="1:41" x14ac:dyDescent="0.3">
      <c r="A2233">
        <v>2</v>
      </c>
      <c r="B2233">
        <v>1.75</v>
      </c>
      <c r="C2233">
        <f t="shared" si="102"/>
        <v>1.1309517238802904</v>
      </c>
      <c r="D2233" t="s">
        <v>37</v>
      </c>
      <c r="E2233">
        <v>0</v>
      </c>
      <c r="F2233">
        <v>0</v>
      </c>
      <c r="G2233">
        <v>1</v>
      </c>
      <c r="H2233">
        <v>0</v>
      </c>
      <c r="I2233">
        <v>0</v>
      </c>
      <c r="J2233" t="s">
        <v>38</v>
      </c>
      <c r="K2233">
        <v>0</v>
      </c>
      <c r="L2233">
        <v>0</v>
      </c>
      <c r="M2233">
        <v>0</v>
      </c>
      <c r="N2233">
        <v>0</v>
      </c>
      <c r="O2233">
        <v>1</v>
      </c>
      <c r="P2233">
        <v>0</v>
      </c>
      <c r="Q2233">
        <v>0</v>
      </c>
      <c r="R2233" t="s">
        <v>53</v>
      </c>
      <c r="S2233">
        <v>1</v>
      </c>
      <c r="T2233">
        <v>0</v>
      </c>
      <c r="U2233">
        <v>0</v>
      </c>
      <c r="V2233">
        <v>0</v>
      </c>
      <c r="W2233">
        <v>0</v>
      </c>
      <c r="X2233">
        <v>0</v>
      </c>
      <c r="Y2233">
        <v>0</v>
      </c>
      <c r="Z2233">
        <v>0</v>
      </c>
      <c r="AA2233">
        <v>61.5</v>
      </c>
      <c r="AB2233">
        <v>54.9</v>
      </c>
      <c r="AC2233">
        <v>7276</v>
      </c>
      <c r="AD2233">
        <v>8.8923365396380127</v>
      </c>
      <c r="AE2233">
        <f t="shared" si="103"/>
        <v>7275.9999999999991</v>
      </c>
      <c r="AF2233">
        <v>8.9077535396156247</v>
      </c>
      <c r="AG2233">
        <f t="shared" si="104"/>
        <v>7389.0432466650909</v>
      </c>
      <c r="AH2233">
        <v>-1.5416999977611923E-2</v>
      </c>
      <c r="AJ2233">
        <v>7276</v>
      </c>
      <c r="AK2233">
        <v>0</v>
      </c>
      <c r="AL2233">
        <v>1</v>
      </c>
      <c r="AM2233">
        <v>7.75</v>
      </c>
      <c r="AN2233">
        <v>7.78</v>
      </c>
      <c r="AO2233">
        <v>4.78</v>
      </c>
    </row>
    <row r="2234" spans="1:41" x14ac:dyDescent="0.3">
      <c r="A2234">
        <v>2</v>
      </c>
      <c r="B2234">
        <v>1.01</v>
      </c>
      <c r="C2234">
        <f t="shared" si="102"/>
        <v>1.0021904733436682</v>
      </c>
      <c r="D2234" t="s">
        <v>52</v>
      </c>
      <c r="E2234">
        <v>0</v>
      </c>
      <c r="F2234">
        <v>0</v>
      </c>
      <c r="G2234">
        <v>0</v>
      </c>
      <c r="H2234">
        <v>0</v>
      </c>
      <c r="I2234">
        <v>1</v>
      </c>
      <c r="J2234" t="s">
        <v>47</v>
      </c>
      <c r="K2234">
        <v>0</v>
      </c>
      <c r="L2234">
        <v>0</v>
      </c>
      <c r="M2234">
        <v>0</v>
      </c>
      <c r="N2234">
        <v>1</v>
      </c>
      <c r="O2234">
        <v>0</v>
      </c>
      <c r="P2234">
        <v>0</v>
      </c>
      <c r="Q2234">
        <v>0</v>
      </c>
      <c r="R2234" t="s">
        <v>49</v>
      </c>
      <c r="S2234">
        <v>0</v>
      </c>
      <c r="T2234">
        <v>0</v>
      </c>
      <c r="U2234">
        <v>0</v>
      </c>
      <c r="V2234">
        <v>0</v>
      </c>
      <c r="W2234">
        <v>0</v>
      </c>
      <c r="X2234">
        <v>1</v>
      </c>
      <c r="Y2234">
        <v>0</v>
      </c>
      <c r="Z2234">
        <v>0</v>
      </c>
      <c r="AA2234">
        <v>63.1</v>
      </c>
      <c r="AB2234">
        <v>55</v>
      </c>
      <c r="AC2234">
        <v>5294</v>
      </c>
      <c r="AD2234">
        <v>8.574329382787047</v>
      </c>
      <c r="AE2234">
        <f t="shared" si="103"/>
        <v>5294.0000000000027</v>
      </c>
      <c r="AF2234">
        <v>8.5780153402519144</v>
      </c>
      <c r="AG2234">
        <f t="shared" si="104"/>
        <v>5313.5494659352507</v>
      </c>
      <c r="AH2234">
        <v>-3.6859574648673288E-3</v>
      </c>
      <c r="AJ2234">
        <v>5294</v>
      </c>
      <c r="AK2234">
        <v>0</v>
      </c>
      <c r="AL2234">
        <v>1</v>
      </c>
      <c r="AM2234">
        <v>6.38</v>
      </c>
      <c r="AN2234">
        <v>6.36</v>
      </c>
      <c r="AO2234">
        <v>4.0199999999999996</v>
      </c>
    </row>
    <row r="2235" spans="1:41" x14ac:dyDescent="0.3">
      <c r="A2235">
        <v>2</v>
      </c>
      <c r="B2235">
        <v>1.04</v>
      </c>
      <c r="C2235">
        <f t="shared" si="102"/>
        <v>1.0086619341391987</v>
      </c>
      <c r="D2235" t="s">
        <v>37</v>
      </c>
      <c r="E2235">
        <v>0</v>
      </c>
      <c r="F2235">
        <v>0</v>
      </c>
      <c r="G2235">
        <v>1</v>
      </c>
      <c r="H2235">
        <v>0</v>
      </c>
      <c r="I2235">
        <v>0</v>
      </c>
      <c r="J2235" t="s">
        <v>47</v>
      </c>
      <c r="K2235">
        <v>0</v>
      </c>
      <c r="L2235">
        <v>0</v>
      </c>
      <c r="M2235">
        <v>0</v>
      </c>
      <c r="N2235">
        <v>1</v>
      </c>
      <c r="O2235">
        <v>0</v>
      </c>
      <c r="P2235">
        <v>0</v>
      </c>
      <c r="Q2235">
        <v>0</v>
      </c>
      <c r="R2235" t="s">
        <v>50</v>
      </c>
      <c r="S2235">
        <v>0</v>
      </c>
      <c r="T2235">
        <v>1</v>
      </c>
      <c r="U2235">
        <v>0</v>
      </c>
      <c r="V2235">
        <v>0</v>
      </c>
      <c r="W2235">
        <v>0</v>
      </c>
      <c r="X2235">
        <v>0</v>
      </c>
      <c r="Y2235">
        <v>0</v>
      </c>
      <c r="Z2235">
        <v>0</v>
      </c>
      <c r="AA2235">
        <v>62.1</v>
      </c>
      <c r="AB2235">
        <v>54</v>
      </c>
      <c r="AC2235">
        <v>8921</v>
      </c>
      <c r="AD2235">
        <v>9.0961633269137838</v>
      </c>
      <c r="AE2235">
        <f t="shared" si="103"/>
        <v>8921.0000000000036</v>
      </c>
      <c r="AF2235">
        <v>9.0160824067436334</v>
      </c>
      <c r="AG2235">
        <f t="shared" si="104"/>
        <v>8234.4545656899936</v>
      </c>
      <c r="AH2235">
        <v>8.0080920170150449E-2</v>
      </c>
      <c r="AJ2235">
        <v>8921</v>
      </c>
      <c r="AK2235">
        <v>0</v>
      </c>
      <c r="AL2235">
        <v>1</v>
      </c>
      <c r="AM2235">
        <v>6.53</v>
      </c>
      <c r="AN2235">
        <v>6.55</v>
      </c>
      <c r="AO2235">
        <v>4.0599999999999996</v>
      </c>
    </row>
    <row r="2236" spans="1:41" x14ac:dyDescent="0.3">
      <c r="A2236">
        <v>2</v>
      </c>
      <c r="B2236">
        <v>1.01</v>
      </c>
      <c r="C2236">
        <f t="shared" si="102"/>
        <v>1.0021904733436682</v>
      </c>
      <c r="D2236" t="s">
        <v>46</v>
      </c>
      <c r="E2236">
        <v>0</v>
      </c>
      <c r="F2236">
        <v>0</v>
      </c>
      <c r="G2236">
        <v>0</v>
      </c>
      <c r="H2236">
        <v>1</v>
      </c>
      <c r="I2236">
        <v>0</v>
      </c>
      <c r="J2236" t="s">
        <v>47</v>
      </c>
      <c r="K2236">
        <v>0</v>
      </c>
      <c r="L2236">
        <v>0</v>
      </c>
      <c r="M2236">
        <v>0</v>
      </c>
      <c r="N2236">
        <v>1</v>
      </c>
      <c r="O2236">
        <v>0</v>
      </c>
      <c r="P2236">
        <v>0</v>
      </c>
      <c r="Q2236">
        <v>0</v>
      </c>
      <c r="R2236" t="s">
        <v>45</v>
      </c>
      <c r="S2236">
        <v>0</v>
      </c>
      <c r="T2236">
        <v>0</v>
      </c>
      <c r="U2236">
        <v>0</v>
      </c>
      <c r="V2236">
        <v>1</v>
      </c>
      <c r="W2236">
        <v>0</v>
      </c>
      <c r="X2236">
        <v>0</v>
      </c>
      <c r="Y2236">
        <v>0</v>
      </c>
      <c r="Z2236">
        <v>0</v>
      </c>
      <c r="AA2236">
        <v>62</v>
      </c>
      <c r="AB2236">
        <v>58</v>
      </c>
      <c r="AC2236">
        <v>4327</v>
      </c>
      <c r="AD2236">
        <v>8.3726297402248839</v>
      </c>
      <c r="AE2236">
        <f t="shared" si="103"/>
        <v>4326.9999999999964</v>
      </c>
      <c r="AF2236">
        <v>8.2864446717730615</v>
      </c>
      <c r="AG2236">
        <f t="shared" si="104"/>
        <v>3969.695505102366</v>
      </c>
      <c r="AH2236">
        <v>8.6185068451822389E-2</v>
      </c>
      <c r="AJ2236">
        <v>4327</v>
      </c>
      <c r="AK2236">
        <v>0</v>
      </c>
      <c r="AL2236">
        <v>1</v>
      </c>
      <c r="AM2236">
        <v>6.41</v>
      </c>
      <c r="AN2236">
        <v>6.37</v>
      </c>
      <c r="AO2236">
        <v>3.96</v>
      </c>
    </row>
    <row r="2237" spans="1:41" x14ac:dyDescent="0.3">
      <c r="A2237">
        <v>2</v>
      </c>
      <c r="B2237">
        <v>1.1599999999999999</v>
      </c>
      <c r="C2237">
        <f t="shared" si="102"/>
        <v>1.0331760061571806</v>
      </c>
      <c r="D2237" t="s">
        <v>37</v>
      </c>
      <c r="E2237">
        <v>0</v>
      </c>
      <c r="F2237">
        <v>0</v>
      </c>
      <c r="G2237">
        <v>1</v>
      </c>
      <c r="H2237">
        <v>0</v>
      </c>
      <c r="I2237">
        <v>0</v>
      </c>
      <c r="J2237" t="s">
        <v>47</v>
      </c>
      <c r="K2237">
        <v>0</v>
      </c>
      <c r="L2237">
        <v>0</v>
      </c>
      <c r="M2237">
        <v>0</v>
      </c>
      <c r="N2237">
        <v>1</v>
      </c>
      <c r="O2237">
        <v>0</v>
      </c>
      <c r="P2237">
        <v>0</v>
      </c>
      <c r="Q2237">
        <v>0</v>
      </c>
      <c r="R2237" t="s">
        <v>39</v>
      </c>
      <c r="S2237">
        <v>0</v>
      </c>
      <c r="T2237">
        <v>0</v>
      </c>
      <c r="U2237">
        <v>0</v>
      </c>
      <c r="V2237">
        <v>0</v>
      </c>
      <c r="W2237">
        <v>0</v>
      </c>
      <c r="X2237">
        <v>0</v>
      </c>
      <c r="Y2237">
        <v>0</v>
      </c>
      <c r="Z2237">
        <v>1</v>
      </c>
      <c r="AA2237">
        <v>62</v>
      </c>
      <c r="AB2237">
        <v>56</v>
      </c>
      <c r="AC2237">
        <v>8803</v>
      </c>
      <c r="AD2237">
        <v>9.0828478514609063</v>
      </c>
      <c r="AE2237">
        <f t="shared" si="103"/>
        <v>8803.0000000000018</v>
      </c>
      <c r="AF2237">
        <v>9.1128437303314733</v>
      </c>
      <c r="AG2237">
        <f t="shared" si="104"/>
        <v>9071.0538793286505</v>
      </c>
      <c r="AH2237">
        <v>-2.9995878870566983E-2</v>
      </c>
      <c r="AJ2237">
        <v>8803</v>
      </c>
      <c r="AK2237">
        <v>0</v>
      </c>
      <c r="AL2237">
        <v>1</v>
      </c>
      <c r="AM2237">
        <v>6.75</v>
      </c>
      <c r="AN2237">
        <v>6.71</v>
      </c>
      <c r="AO2237">
        <v>4.17</v>
      </c>
    </row>
    <row r="2238" spans="1:41" x14ac:dyDescent="0.3">
      <c r="A2238">
        <v>2</v>
      </c>
      <c r="B2238">
        <v>1.01</v>
      </c>
      <c r="C2238">
        <f t="shared" si="102"/>
        <v>1.0021904733436682</v>
      </c>
      <c r="D2238" t="s">
        <v>42</v>
      </c>
      <c r="E2238">
        <v>1</v>
      </c>
      <c r="F2238">
        <v>0</v>
      </c>
      <c r="G2238">
        <v>0</v>
      </c>
      <c r="H2238">
        <v>0</v>
      </c>
      <c r="I2238">
        <v>0</v>
      </c>
      <c r="J2238" t="s">
        <v>48</v>
      </c>
      <c r="K2238">
        <v>0</v>
      </c>
      <c r="L2238">
        <v>0</v>
      </c>
      <c r="M2238">
        <v>1</v>
      </c>
      <c r="N2238">
        <v>0</v>
      </c>
      <c r="O2238">
        <v>0</v>
      </c>
      <c r="P2238">
        <v>0</v>
      </c>
      <c r="Q2238">
        <v>0</v>
      </c>
      <c r="R2238" t="s">
        <v>49</v>
      </c>
      <c r="S2238">
        <v>0</v>
      </c>
      <c r="T2238">
        <v>0</v>
      </c>
      <c r="U2238">
        <v>0</v>
      </c>
      <c r="V2238">
        <v>0</v>
      </c>
      <c r="W2238">
        <v>0</v>
      </c>
      <c r="X2238">
        <v>1</v>
      </c>
      <c r="Y2238">
        <v>0</v>
      </c>
      <c r="Z2238">
        <v>0</v>
      </c>
      <c r="AA2238">
        <v>64.8</v>
      </c>
      <c r="AB2238">
        <v>56</v>
      </c>
      <c r="AC2238">
        <v>4791</v>
      </c>
      <c r="AD2238">
        <v>8.4744944368831217</v>
      </c>
      <c r="AE2238">
        <f t="shared" si="103"/>
        <v>4790.9999999999982</v>
      </c>
      <c r="AF2238">
        <v>8.5353055325778122</v>
      </c>
      <c r="AG2238">
        <f t="shared" si="104"/>
        <v>5091.3868221317798</v>
      </c>
      <c r="AH2238">
        <v>-6.0811095694690565E-2</v>
      </c>
      <c r="AJ2238">
        <v>4791</v>
      </c>
      <c r="AK2238">
        <v>0</v>
      </c>
      <c r="AL2238">
        <v>1</v>
      </c>
      <c r="AM2238">
        <v>6.3</v>
      </c>
      <c r="AN2238">
        <v>6.25</v>
      </c>
      <c r="AO2238">
        <v>4.07</v>
      </c>
    </row>
    <row r="2239" spans="1:41" x14ac:dyDescent="0.3">
      <c r="A2239">
        <v>2</v>
      </c>
      <c r="B2239">
        <v>1.22</v>
      </c>
      <c r="C2239">
        <f t="shared" si="102"/>
        <v>1.0446974310615553</v>
      </c>
      <c r="D2239" t="s">
        <v>46</v>
      </c>
      <c r="E2239">
        <v>0</v>
      </c>
      <c r="F2239">
        <v>0</v>
      </c>
      <c r="G2239">
        <v>0</v>
      </c>
      <c r="H2239">
        <v>1</v>
      </c>
      <c r="I2239">
        <v>0</v>
      </c>
      <c r="J2239" t="s">
        <v>47</v>
      </c>
      <c r="K2239">
        <v>0</v>
      </c>
      <c r="L2239">
        <v>0</v>
      </c>
      <c r="M2239">
        <v>0</v>
      </c>
      <c r="N2239">
        <v>1</v>
      </c>
      <c r="O2239">
        <v>0</v>
      </c>
      <c r="P2239">
        <v>0</v>
      </c>
      <c r="Q2239">
        <v>0</v>
      </c>
      <c r="R2239" t="s">
        <v>45</v>
      </c>
      <c r="S2239">
        <v>0</v>
      </c>
      <c r="T2239">
        <v>0</v>
      </c>
      <c r="U2239">
        <v>0</v>
      </c>
      <c r="V2239">
        <v>1</v>
      </c>
      <c r="W2239">
        <v>0</v>
      </c>
      <c r="X2239">
        <v>0</v>
      </c>
      <c r="Y2239">
        <v>0</v>
      </c>
      <c r="Z2239">
        <v>0</v>
      </c>
      <c r="AA2239">
        <v>61.9</v>
      </c>
      <c r="AB2239">
        <v>58</v>
      </c>
      <c r="AC2239">
        <v>5739</v>
      </c>
      <c r="AD2239">
        <v>8.6550402581083627</v>
      </c>
      <c r="AE2239">
        <f t="shared" si="103"/>
        <v>5739.0000000000009</v>
      </c>
      <c r="AF2239">
        <v>8.6267932818709046</v>
      </c>
      <c r="AG2239">
        <f t="shared" si="104"/>
        <v>5579.1587472660622</v>
      </c>
      <c r="AH2239">
        <v>2.8246976237458199E-2</v>
      </c>
      <c r="AJ2239">
        <v>5739</v>
      </c>
      <c r="AK2239">
        <v>0</v>
      </c>
      <c r="AL2239">
        <v>1</v>
      </c>
      <c r="AM2239">
        <v>6.88</v>
      </c>
      <c r="AN2239">
        <v>6.79</v>
      </c>
      <c r="AO2239">
        <v>4.2300000000000004</v>
      </c>
    </row>
    <row r="2240" spans="1:41" x14ac:dyDescent="0.3">
      <c r="A2240">
        <v>2</v>
      </c>
      <c r="B2240">
        <v>1.51</v>
      </c>
      <c r="C2240">
        <f t="shared" si="102"/>
        <v>1.0948560705584958</v>
      </c>
      <c r="D2240" t="s">
        <v>37</v>
      </c>
      <c r="E2240">
        <v>0</v>
      </c>
      <c r="F2240">
        <v>0</v>
      </c>
      <c r="G2240">
        <v>1</v>
      </c>
      <c r="H2240">
        <v>0</v>
      </c>
      <c r="I2240">
        <v>0</v>
      </c>
      <c r="J2240" t="s">
        <v>38</v>
      </c>
      <c r="K2240">
        <v>0</v>
      </c>
      <c r="L2240">
        <v>0</v>
      </c>
      <c r="M2240">
        <v>0</v>
      </c>
      <c r="N2240">
        <v>0</v>
      </c>
      <c r="O2240">
        <v>1</v>
      </c>
      <c r="P2240">
        <v>0</v>
      </c>
      <c r="Q2240">
        <v>0</v>
      </c>
      <c r="R2240" t="s">
        <v>36</v>
      </c>
      <c r="S2240">
        <v>0</v>
      </c>
      <c r="T2240">
        <v>0</v>
      </c>
      <c r="U2240">
        <v>1</v>
      </c>
      <c r="V2240">
        <v>0</v>
      </c>
      <c r="W2240">
        <v>0</v>
      </c>
      <c r="X2240">
        <v>0</v>
      </c>
      <c r="Y2240">
        <v>0</v>
      </c>
      <c r="Z2240">
        <v>0</v>
      </c>
      <c r="AA2240">
        <v>62.3</v>
      </c>
      <c r="AB2240">
        <v>54</v>
      </c>
      <c r="AC2240">
        <v>11163</v>
      </c>
      <c r="AD2240">
        <v>9.3203600170147318</v>
      </c>
      <c r="AE2240">
        <f t="shared" si="103"/>
        <v>11162.999999999996</v>
      </c>
      <c r="AF2240">
        <v>9.1805743352203457</v>
      </c>
      <c r="AG2240">
        <f t="shared" si="104"/>
        <v>9706.7260869640395</v>
      </c>
      <c r="AH2240">
        <v>0.13978568179438611</v>
      </c>
      <c r="AJ2240">
        <v>11163</v>
      </c>
      <c r="AK2240">
        <v>0</v>
      </c>
      <c r="AL2240">
        <v>1</v>
      </c>
      <c r="AM2240">
        <v>7.37</v>
      </c>
      <c r="AN2240">
        <v>7.33</v>
      </c>
      <c r="AO2240">
        <v>4.58</v>
      </c>
    </row>
    <row r="2241" spans="1:41" x14ac:dyDescent="0.3">
      <c r="A2241">
        <v>2</v>
      </c>
      <c r="B2241">
        <v>1.02</v>
      </c>
      <c r="C2241">
        <f t="shared" si="102"/>
        <v>1.0043640927805335</v>
      </c>
      <c r="D2241" t="s">
        <v>37</v>
      </c>
      <c r="E2241">
        <v>0</v>
      </c>
      <c r="F2241">
        <v>0</v>
      </c>
      <c r="G2241">
        <v>1</v>
      </c>
      <c r="H2241">
        <v>0</v>
      </c>
      <c r="I2241">
        <v>0</v>
      </c>
      <c r="J2241" t="s">
        <v>38</v>
      </c>
      <c r="K2241">
        <v>0</v>
      </c>
      <c r="L2241">
        <v>0</v>
      </c>
      <c r="M2241">
        <v>0</v>
      </c>
      <c r="N2241">
        <v>0</v>
      </c>
      <c r="O2241">
        <v>1</v>
      </c>
      <c r="P2241">
        <v>0</v>
      </c>
      <c r="Q2241">
        <v>0</v>
      </c>
      <c r="R2241" t="s">
        <v>45</v>
      </c>
      <c r="S2241">
        <v>0</v>
      </c>
      <c r="T2241">
        <v>0</v>
      </c>
      <c r="U2241">
        <v>0</v>
      </c>
      <c r="V2241">
        <v>1</v>
      </c>
      <c r="W2241">
        <v>0</v>
      </c>
      <c r="X2241">
        <v>0</v>
      </c>
      <c r="Y2241">
        <v>0</v>
      </c>
      <c r="Z2241">
        <v>0</v>
      </c>
      <c r="AA2241">
        <v>60.5</v>
      </c>
      <c r="AB2241">
        <v>60</v>
      </c>
      <c r="AC2241">
        <v>4225</v>
      </c>
      <c r="AD2241">
        <v>8.3487745397912736</v>
      </c>
      <c r="AE2241">
        <f t="shared" si="103"/>
        <v>4224.9999999999973</v>
      </c>
      <c r="AF2241">
        <v>8.2071973647848555</v>
      </c>
      <c r="AG2241">
        <f t="shared" si="104"/>
        <v>3667.2500858759331</v>
      </c>
      <c r="AH2241">
        <v>0.14157717500641809</v>
      </c>
      <c r="AJ2241">
        <v>4225</v>
      </c>
      <c r="AK2241">
        <v>0</v>
      </c>
      <c r="AL2241">
        <v>1</v>
      </c>
      <c r="AM2241">
        <v>6.56</v>
      </c>
      <c r="AN2241">
        <v>6.53</v>
      </c>
      <c r="AO2241">
        <v>3.96</v>
      </c>
    </row>
    <row r="2242" spans="1:41" x14ac:dyDescent="0.3">
      <c r="A2242">
        <v>2</v>
      </c>
      <c r="B2242">
        <v>1.06</v>
      </c>
      <c r="C2242">
        <f t="shared" si="102"/>
        <v>1.0128957753911554</v>
      </c>
      <c r="D2242" t="s">
        <v>46</v>
      </c>
      <c r="E2242">
        <v>0</v>
      </c>
      <c r="F2242">
        <v>0</v>
      </c>
      <c r="G2242">
        <v>0</v>
      </c>
      <c r="H2242">
        <v>1</v>
      </c>
      <c r="I2242">
        <v>0</v>
      </c>
      <c r="J2242" t="s">
        <v>38</v>
      </c>
      <c r="K2242">
        <v>0</v>
      </c>
      <c r="L2242">
        <v>0</v>
      </c>
      <c r="M2242">
        <v>0</v>
      </c>
      <c r="N2242">
        <v>0</v>
      </c>
      <c r="O2242">
        <v>1</v>
      </c>
      <c r="P2242">
        <v>0</v>
      </c>
      <c r="Q2242">
        <v>0</v>
      </c>
      <c r="R2242" t="s">
        <v>49</v>
      </c>
      <c r="S2242">
        <v>0</v>
      </c>
      <c r="T2242">
        <v>0</v>
      </c>
      <c r="U2242">
        <v>0</v>
      </c>
      <c r="V2242">
        <v>0</v>
      </c>
      <c r="W2242">
        <v>0</v>
      </c>
      <c r="X2242">
        <v>1</v>
      </c>
      <c r="Y2242">
        <v>0</v>
      </c>
      <c r="Z2242">
        <v>0</v>
      </c>
      <c r="AA2242">
        <v>62</v>
      </c>
      <c r="AB2242">
        <v>58</v>
      </c>
      <c r="AC2242">
        <v>5889</v>
      </c>
      <c r="AD2242">
        <v>8.6808414829445706</v>
      </c>
      <c r="AE2242">
        <f t="shared" si="103"/>
        <v>5888.9999999999991</v>
      </c>
      <c r="AF2242">
        <v>8.5796533888729289</v>
      </c>
      <c r="AG2242">
        <f t="shared" si="104"/>
        <v>5322.2604508712711</v>
      </c>
      <c r="AH2242">
        <v>0.10118809407164164</v>
      </c>
      <c r="AJ2242">
        <v>5889</v>
      </c>
      <c r="AK2242">
        <v>0</v>
      </c>
      <c r="AL2242">
        <v>1</v>
      </c>
      <c r="AM2242">
        <v>6.57</v>
      </c>
      <c r="AN2242">
        <v>6.5</v>
      </c>
      <c r="AO2242">
        <v>4.05</v>
      </c>
    </row>
    <row r="2243" spans="1:41" x14ac:dyDescent="0.3">
      <c r="A2243">
        <v>2</v>
      </c>
      <c r="B2243">
        <v>1.1299999999999999</v>
      </c>
      <c r="C2243">
        <f t="shared" ref="C2243:C2306" si="105">(B2243^0.2199)</f>
        <v>1.027240065158562</v>
      </c>
      <c r="D2243" t="s">
        <v>37</v>
      </c>
      <c r="E2243">
        <v>0</v>
      </c>
      <c r="F2243">
        <v>0</v>
      </c>
      <c r="G2243">
        <v>1</v>
      </c>
      <c r="H2243">
        <v>0</v>
      </c>
      <c r="I2243">
        <v>0</v>
      </c>
      <c r="J2243" t="s">
        <v>40</v>
      </c>
      <c r="K2243">
        <v>0</v>
      </c>
      <c r="L2243">
        <v>1</v>
      </c>
      <c r="M2243">
        <v>0</v>
      </c>
      <c r="N2243">
        <v>0</v>
      </c>
      <c r="O2243">
        <v>0</v>
      </c>
      <c r="P2243">
        <v>0</v>
      </c>
      <c r="Q2243">
        <v>0</v>
      </c>
      <c r="R2243" t="s">
        <v>45</v>
      </c>
      <c r="S2243">
        <v>0</v>
      </c>
      <c r="T2243">
        <v>0</v>
      </c>
      <c r="U2243">
        <v>0</v>
      </c>
      <c r="V2243">
        <v>1</v>
      </c>
      <c r="W2243">
        <v>0</v>
      </c>
      <c r="X2243">
        <v>0</v>
      </c>
      <c r="Y2243">
        <v>0</v>
      </c>
      <c r="Z2243">
        <v>0</v>
      </c>
      <c r="AA2243">
        <v>62.4</v>
      </c>
      <c r="AB2243">
        <v>56</v>
      </c>
      <c r="AC2243">
        <v>4303</v>
      </c>
      <c r="AD2243">
        <v>8.3670677328385992</v>
      </c>
      <c r="AE2243">
        <f t="shared" ref="AE2243:AE2306" si="106">EXP(AD2243)</f>
        <v>4302.9999999999982</v>
      </c>
      <c r="AF2243">
        <v>8.6390473205390617</v>
      </c>
      <c r="AG2243">
        <f t="shared" ref="AG2243:AG2306" si="107">EXP(AF2243)</f>
        <v>5647.9465778877266</v>
      </c>
      <c r="AH2243">
        <v>-0.27197958770046249</v>
      </c>
      <c r="AJ2243">
        <v>4303</v>
      </c>
      <c r="AK2243">
        <v>0</v>
      </c>
      <c r="AL2243">
        <v>1</v>
      </c>
      <c r="AM2243">
        <v>6.66</v>
      </c>
      <c r="AN2243">
        <v>6.63</v>
      </c>
      <c r="AO2243">
        <v>4.1500000000000004</v>
      </c>
    </row>
    <row r="2244" spans="1:41" x14ac:dyDescent="0.3">
      <c r="A2244">
        <v>2</v>
      </c>
      <c r="B2244">
        <v>2</v>
      </c>
      <c r="C2244">
        <f t="shared" si="105"/>
        <v>1.1646528560862337</v>
      </c>
      <c r="D2244" t="s">
        <v>34</v>
      </c>
      <c r="E2244">
        <v>0</v>
      </c>
      <c r="F2244">
        <v>1</v>
      </c>
      <c r="G2244">
        <v>0</v>
      </c>
      <c r="H2244">
        <v>0</v>
      </c>
      <c r="I2244">
        <v>0</v>
      </c>
      <c r="J2244" t="s">
        <v>51</v>
      </c>
      <c r="K2244">
        <v>1</v>
      </c>
      <c r="L2244">
        <v>0</v>
      </c>
      <c r="M2244">
        <v>0</v>
      </c>
      <c r="N2244">
        <v>0</v>
      </c>
      <c r="O2244">
        <v>0</v>
      </c>
      <c r="P2244">
        <v>0</v>
      </c>
      <c r="Q2244">
        <v>0</v>
      </c>
      <c r="R2244" t="s">
        <v>45</v>
      </c>
      <c r="S2244">
        <v>0</v>
      </c>
      <c r="T2244">
        <v>0</v>
      </c>
      <c r="U2244">
        <v>0</v>
      </c>
      <c r="V2244">
        <v>1</v>
      </c>
      <c r="W2244">
        <v>0</v>
      </c>
      <c r="X2244">
        <v>0</v>
      </c>
      <c r="Y2244">
        <v>0</v>
      </c>
      <c r="Z2244">
        <v>0</v>
      </c>
      <c r="AA2244">
        <v>64.099999999999994</v>
      </c>
      <c r="AB2244">
        <v>57</v>
      </c>
      <c r="AC2244">
        <v>17094</v>
      </c>
      <c r="AD2244">
        <v>9.7464828037259625</v>
      </c>
      <c r="AE2244">
        <f t="shared" si="106"/>
        <v>17093.999999999985</v>
      </c>
      <c r="AF2244">
        <v>9.7825205142677092</v>
      </c>
      <c r="AG2244">
        <f t="shared" si="107"/>
        <v>17721.263305755117</v>
      </c>
      <c r="AH2244">
        <v>-3.6037710541746648E-2</v>
      </c>
      <c r="AJ2244">
        <v>17094</v>
      </c>
      <c r="AK2244">
        <v>0</v>
      </c>
      <c r="AL2244">
        <v>1</v>
      </c>
      <c r="AM2244">
        <v>7.91</v>
      </c>
      <c r="AN2244">
        <v>7.82</v>
      </c>
      <c r="AO2244">
        <v>5.04</v>
      </c>
    </row>
    <row r="2245" spans="1:41" x14ac:dyDescent="0.3">
      <c r="A2245">
        <v>2</v>
      </c>
      <c r="B2245">
        <v>1.31</v>
      </c>
      <c r="C2245">
        <f t="shared" si="105"/>
        <v>1.0611773162346796</v>
      </c>
      <c r="D2245" t="s">
        <v>46</v>
      </c>
      <c r="E2245">
        <v>0</v>
      </c>
      <c r="F2245">
        <v>0</v>
      </c>
      <c r="G2245">
        <v>0</v>
      </c>
      <c r="H2245">
        <v>1</v>
      </c>
      <c r="I2245">
        <v>0</v>
      </c>
      <c r="J2245" t="s">
        <v>38</v>
      </c>
      <c r="K2245">
        <v>0</v>
      </c>
      <c r="L2245">
        <v>0</v>
      </c>
      <c r="M2245">
        <v>0</v>
      </c>
      <c r="N2245">
        <v>0</v>
      </c>
      <c r="O2245">
        <v>1</v>
      </c>
      <c r="P2245">
        <v>0</v>
      </c>
      <c r="Q2245">
        <v>0</v>
      </c>
      <c r="R2245" t="s">
        <v>49</v>
      </c>
      <c r="S2245">
        <v>0</v>
      </c>
      <c r="T2245">
        <v>0</v>
      </c>
      <c r="U2245">
        <v>0</v>
      </c>
      <c r="V2245">
        <v>0</v>
      </c>
      <c r="W2245">
        <v>0</v>
      </c>
      <c r="X2245">
        <v>1</v>
      </c>
      <c r="Y2245">
        <v>0</v>
      </c>
      <c r="Z2245">
        <v>0</v>
      </c>
      <c r="AA2245">
        <v>59.8</v>
      </c>
      <c r="AB2245">
        <v>58</v>
      </c>
      <c r="AC2245">
        <v>7732</v>
      </c>
      <c r="AD2245">
        <v>8.9531228403282217</v>
      </c>
      <c r="AE2245">
        <f t="shared" si="106"/>
        <v>7732.0000000000018</v>
      </c>
      <c r="AF2245">
        <v>8.9766495202939645</v>
      </c>
      <c r="AG2245">
        <f t="shared" si="107"/>
        <v>7916.0650188990767</v>
      </c>
      <c r="AH2245">
        <v>-2.3526679965742758E-2</v>
      </c>
      <c r="AJ2245">
        <v>7732</v>
      </c>
      <c r="AK2245">
        <v>0</v>
      </c>
      <c r="AL2245">
        <v>1</v>
      </c>
      <c r="AM2245">
        <v>7.19</v>
      </c>
      <c r="AN2245">
        <v>7.09</v>
      </c>
      <c r="AO2245">
        <v>4.2699999999999996</v>
      </c>
    </row>
    <row r="2246" spans="1:41" x14ac:dyDescent="0.3">
      <c r="A2246">
        <v>2</v>
      </c>
      <c r="B2246">
        <v>1.5</v>
      </c>
      <c r="C2246">
        <f t="shared" si="105"/>
        <v>1.0932575062388263</v>
      </c>
      <c r="D2246" t="s">
        <v>52</v>
      </c>
      <c r="E2246">
        <v>0</v>
      </c>
      <c r="F2246">
        <v>0</v>
      </c>
      <c r="G2246">
        <v>0</v>
      </c>
      <c r="H2246">
        <v>0</v>
      </c>
      <c r="I2246">
        <v>1</v>
      </c>
      <c r="J2246" t="s">
        <v>38</v>
      </c>
      <c r="K2246">
        <v>0</v>
      </c>
      <c r="L2246">
        <v>0</v>
      </c>
      <c r="M2246">
        <v>0</v>
      </c>
      <c r="N2246">
        <v>0</v>
      </c>
      <c r="O2246">
        <v>1</v>
      </c>
      <c r="P2246">
        <v>0</v>
      </c>
      <c r="Q2246">
        <v>0</v>
      </c>
      <c r="R2246" t="s">
        <v>39</v>
      </c>
      <c r="S2246">
        <v>0</v>
      </c>
      <c r="T2246">
        <v>0</v>
      </c>
      <c r="U2246">
        <v>0</v>
      </c>
      <c r="V2246">
        <v>0</v>
      </c>
      <c r="W2246">
        <v>0</v>
      </c>
      <c r="X2246">
        <v>0</v>
      </c>
      <c r="Y2246">
        <v>0</v>
      </c>
      <c r="Z2246">
        <v>1</v>
      </c>
      <c r="AA2246">
        <v>62.7</v>
      </c>
      <c r="AB2246">
        <v>58</v>
      </c>
      <c r="AC2246">
        <v>11303</v>
      </c>
      <c r="AD2246">
        <v>9.3328234561907308</v>
      </c>
      <c r="AE2246">
        <f t="shared" si="106"/>
        <v>11302.999999999996</v>
      </c>
      <c r="AF2246">
        <v>9.5510462092500301</v>
      </c>
      <c r="AG2246">
        <f t="shared" si="107"/>
        <v>14059.396050000127</v>
      </c>
      <c r="AH2246">
        <v>-0.21822275305929928</v>
      </c>
      <c r="AJ2246">
        <v>11303</v>
      </c>
      <c r="AK2246">
        <v>0</v>
      </c>
      <c r="AL2246">
        <v>1</v>
      </c>
      <c r="AM2246">
        <v>7.21</v>
      </c>
      <c r="AN2246">
        <v>7.24</v>
      </c>
      <c r="AO2246">
        <v>4.53</v>
      </c>
    </row>
    <row r="2247" spans="1:41" x14ac:dyDescent="0.3">
      <c r="A2247">
        <v>2</v>
      </c>
      <c r="B2247">
        <v>1.51</v>
      </c>
      <c r="C2247">
        <f t="shared" si="105"/>
        <v>1.0948560705584958</v>
      </c>
      <c r="D2247" t="s">
        <v>34</v>
      </c>
      <c r="E2247">
        <v>0</v>
      </c>
      <c r="F2247">
        <v>1</v>
      </c>
      <c r="G2247">
        <v>0</v>
      </c>
      <c r="H2247">
        <v>0</v>
      </c>
      <c r="I2247">
        <v>0</v>
      </c>
      <c r="J2247" t="s">
        <v>40</v>
      </c>
      <c r="K2247">
        <v>0</v>
      </c>
      <c r="L2247">
        <v>1</v>
      </c>
      <c r="M2247">
        <v>0</v>
      </c>
      <c r="N2247">
        <v>0</v>
      </c>
      <c r="O2247">
        <v>0</v>
      </c>
      <c r="P2247">
        <v>0</v>
      </c>
      <c r="Q2247">
        <v>0</v>
      </c>
      <c r="R2247" t="s">
        <v>45</v>
      </c>
      <c r="S2247">
        <v>0</v>
      </c>
      <c r="T2247">
        <v>0</v>
      </c>
      <c r="U2247">
        <v>0</v>
      </c>
      <c r="V2247">
        <v>1</v>
      </c>
      <c r="W2247">
        <v>0</v>
      </c>
      <c r="X2247">
        <v>0</v>
      </c>
      <c r="Y2247">
        <v>0</v>
      </c>
      <c r="Z2247">
        <v>0</v>
      </c>
      <c r="AA2247">
        <v>63.2</v>
      </c>
      <c r="AB2247">
        <v>56</v>
      </c>
      <c r="AC2247">
        <v>9833</v>
      </c>
      <c r="AD2247">
        <v>9.1934993547801565</v>
      </c>
      <c r="AE2247">
        <f t="shared" si="106"/>
        <v>9833.0000000000018</v>
      </c>
      <c r="AF2247">
        <v>9.1338892037986028</v>
      </c>
      <c r="AG2247">
        <f t="shared" si="107"/>
        <v>9263.9815089431486</v>
      </c>
      <c r="AH2247">
        <v>5.9610150981553645E-2</v>
      </c>
      <c r="AJ2247">
        <v>9833</v>
      </c>
      <c r="AK2247">
        <v>0</v>
      </c>
      <c r="AL2247">
        <v>1</v>
      </c>
      <c r="AM2247">
        <v>7.26</v>
      </c>
      <c r="AN2247">
        <v>7.32</v>
      </c>
      <c r="AO2247">
        <v>4.6100000000000003</v>
      </c>
    </row>
    <row r="2248" spans="1:41" x14ac:dyDescent="0.3">
      <c r="A2248">
        <v>2</v>
      </c>
      <c r="B2248">
        <v>1.2</v>
      </c>
      <c r="C2248">
        <f t="shared" si="105"/>
        <v>1.0409070644037852</v>
      </c>
      <c r="D2248" t="s">
        <v>52</v>
      </c>
      <c r="E2248">
        <v>0</v>
      </c>
      <c r="F2248">
        <v>0</v>
      </c>
      <c r="G2248">
        <v>0</v>
      </c>
      <c r="H2248">
        <v>0</v>
      </c>
      <c r="I2248">
        <v>1</v>
      </c>
      <c r="J2248" t="s">
        <v>47</v>
      </c>
      <c r="K2248">
        <v>0</v>
      </c>
      <c r="L2248">
        <v>0</v>
      </c>
      <c r="M2248">
        <v>0</v>
      </c>
      <c r="N2248">
        <v>1</v>
      </c>
      <c r="O2248">
        <v>0</v>
      </c>
      <c r="P2248">
        <v>0</v>
      </c>
      <c r="Q2248">
        <v>0</v>
      </c>
      <c r="R2248" t="s">
        <v>43</v>
      </c>
      <c r="S2248">
        <v>0</v>
      </c>
      <c r="T2248">
        <v>0</v>
      </c>
      <c r="U2248">
        <v>0</v>
      </c>
      <c r="V2248">
        <v>0</v>
      </c>
      <c r="W2248">
        <v>0</v>
      </c>
      <c r="X2248">
        <v>0</v>
      </c>
      <c r="Y2248">
        <v>1</v>
      </c>
      <c r="Z2248">
        <v>0</v>
      </c>
      <c r="AA2248">
        <v>61.8</v>
      </c>
      <c r="AB2248">
        <v>55</v>
      </c>
      <c r="AC2248">
        <v>9968</v>
      </c>
      <c r="AD2248">
        <v>9.2071352410272347</v>
      </c>
      <c r="AE2248">
        <f t="shared" si="106"/>
        <v>9968.0000000000036</v>
      </c>
      <c r="AF2248">
        <v>9.2060134019063025</v>
      </c>
      <c r="AG2248">
        <f t="shared" si="107"/>
        <v>9956.8237777763352</v>
      </c>
      <c r="AH2248">
        <v>1.121839120932222E-3</v>
      </c>
      <c r="AJ2248">
        <v>9968</v>
      </c>
      <c r="AK2248">
        <v>0</v>
      </c>
      <c r="AL2248">
        <v>1</v>
      </c>
      <c r="AM2248">
        <v>6.79</v>
      </c>
      <c r="AN2248">
        <v>6.83</v>
      </c>
      <c r="AO2248">
        <v>4.21</v>
      </c>
    </row>
    <row r="2249" spans="1:41" x14ac:dyDescent="0.3">
      <c r="A2249">
        <v>2</v>
      </c>
      <c r="B2249">
        <v>1.0900000000000001</v>
      </c>
      <c r="C2249">
        <f t="shared" si="105"/>
        <v>1.0191311753072512</v>
      </c>
      <c r="D2249" t="s">
        <v>37</v>
      </c>
      <c r="E2249">
        <v>0</v>
      </c>
      <c r="F2249">
        <v>0</v>
      </c>
      <c r="G2249">
        <v>1</v>
      </c>
      <c r="H2249">
        <v>0</v>
      </c>
      <c r="I2249">
        <v>0</v>
      </c>
      <c r="J2249" t="s">
        <v>48</v>
      </c>
      <c r="K2249">
        <v>0</v>
      </c>
      <c r="L2249">
        <v>0</v>
      </c>
      <c r="M2249">
        <v>1</v>
      </c>
      <c r="N2249">
        <v>0</v>
      </c>
      <c r="O2249">
        <v>0</v>
      </c>
      <c r="P2249">
        <v>0</v>
      </c>
      <c r="Q2249">
        <v>0</v>
      </c>
      <c r="R2249" t="s">
        <v>45</v>
      </c>
      <c r="S2249">
        <v>0</v>
      </c>
      <c r="T2249">
        <v>0</v>
      </c>
      <c r="U2249">
        <v>0</v>
      </c>
      <c r="V2249">
        <v>1</v>
      </c>
      <c r="W2249">
        <v>0</v>
      </c>
      <c r="X2249">
        <v>0</v>
      </c>
      <c r="Y2249">
        <v>0</v>
      </c>
      <c r="Z2249">
        <v>0</v>
      </c>
      <c r="AA2249">
        <v>61.6</v>
      </c>
      <c r="AB2249">
        <v>54</v>
      </c>
      <c r="AC2249">
        <v>3882</v>
      </c>
      <c r="AD2249">
        <v>8.2641057637289563</v>
      </c>
      <c r="AE2249">
        <f t="shared" si="106"/>
        <v>3882.0000000000032</v>
      </c>
      <c r="AF2249">
        <v>8.4703529841237586</v>
      </c>
      <c r="AG2249">
        <f t="shared" si="107"/>
        <v>4771.1993299009391</v>
      </c>
      <c r="AH2249">
        <v>-0.20624722039480226</v>
      </c>
      <c r="AJ2249">
        <v>3882</v>
      </c>
      <c r="AK2249">
        <v>0</v>
      </c>
      <c r="AL2249">
        <v>1</v>
      </c>
      <c r="AM2249">
        <v>6.69</v>
      </c>
      <c r="AN2249">
        <v>6.62</v>
      </c>
      <c r="AO2249">
        <v>4.0999999999999996</v>
      </c>
    </row>
    <row r="2250" spans="1:41" x14ac:dyDescent="0.3">
      <c r="A2250">
        <v>2</v>
      </c>
      <c r="B2250">
        <v>1.23</v>
      </c>
      <c r="C2250">
        <f t="shared" si="105"/>
        <v>1.0465744642047201</v>
      </c>
      <c r="D2250" t="s">
        <v>37</v>
      </c>
      <c r="E2250">
        <v>0</v>
      </c>
      <c r="F2250">
        <v>0</v>
      </c>
      <c r="G2250">
        <v>1</v>
      </c>
      <c r="H2250">
        <v>0</v>
      </c>
      <c r="I2250">
        <v>0</v>
      </c>
      <c r="J2250" t="s">
        <v>38</v>
      </c>
      <c r="K2250">
        <v>0</v>
      </c>
      <c r="L2250">
        <v>0</v>
      </c>
      <c r="M2250">
        <v>0</v>
      </c>
      <c r="N2250">
        <v>0</v>
      </c>
      <c r="O2250">
        <v>1</v>
      </c>
      <c r="P2250">
        <v>0</v>
      </c>
      <c r="Q2250">
        <v>0</v>
      </c>
      <c r="R2250" t="s">
        <v>36</v>
      </c>
      <c r="S2250">
        <v>0</v>
      </c>
      <c r="T2250">
        <v>0</v>
      </c>
      <c r="U2250">
        <v>1</v>
      </c>
      <c r="V2250">
        <v>0</v>
      </c>
      <c r="W2250">
        <v>0</v>
      </c>
      <c r="X2250">
        <v>0</v>
      </c>
      <c r="Y2250">
        <v>0</v>
      </c>
      <c r="Z2250">
        <v>0</v>
      </c>
      <c r="AA2250">
        <v>63</v>
      </c>
      <c r="AB2250">
        <v>55</v>
      </c>
      <c r="AC2250">
        <v>5768</v>
      </c>
      <c r="AD2250">
        <v>8.6600806789647855</v>
      </c>
      <c r="AE2250">
        <f t="shared" si="106"/>
        <v>5768.0000000000027</v>
      </c>
      <c r="AF2250">
        <v>8.8150432833827352</v>
      </c>
      <c r="AG2250">
        <f t="shared" si="107"/>
        <v>6734.7992632067953</v>
      </c>
      <c r="AH2250">
        <v>-0.15496260441794973</v>
      </c>
      <c r="AJ2250">
        <v>5768</v>
      </c>
      <c r="AK2250">
        <v>0</v>
      </c>
      <c r="AL2250">
        <v>1</v>
      </c>
      <c r="AM2250">
        <v>6.78</v>
      </c>
      <c r="AN2250">
        <v>6.72</v>
      </c>
      <c r="AO2250">
        <v>4.2699999999999996</v>
      </c>
    </row>
    <row r="2251" spans="1:41" x14ac:dyDescent="0.3">
      <c r="A2251">
        <v>2</v>
      </c>
      <c r="B2251">
        <v>1.53</v>
      </c>
      <c r="C2251">
        <f t="shared" si="105"/>
        <v>1.0980285834290671</v>
      </c>
      <c r="D2251" t="s">
        <v>46</v>
      </c>
      <c r="E2251">
        <v>0</v>
      </c>
      <c r="F2251">
        <v>0</v>
      </c>
      <c r="G2251">
        <v>0</v>
      </c>
      <c r="H2251">
        <v>1</v>
      </c>
      <c r="I2251">
        <v>0</v>
      </c>
      <c r="J2251" t="s">
        <v>38</v>
      </c>
      <c r="K2251">
        <v>0</v>
      </c>
      <c r="L2251">
        <v>0</v>
      </c>
      <c r="M2251">
        <v>0</v>
      </c>
      <c r="N2251">
        <v>0</v>
      </c>
      <c r="O2251">
        <v>1</v>
      </c>
      <c r="P2251">
        <v>0</v>
      </c>
      <c r="Q2251">
        <v>0</v>
      </c>
      <c r="R2251" t="s">
        <v>49</v>
      </c>
      <c r="S2251">
        <v>0</v>
      </c>
      <c r="T2251">
        <v>0</v>
      </c>
      <c r="U2251">
        <v>0</v>
      </c>
      <c r="V2251">
        <v>0</v>
      </c>
      <c r="W2251">
        <v>0</v>
      </c>
      <c r="X2251">
        <v>1</v>
      </c>
      <c r="Y2251">
        <v>0</v>
      </c>
      <c r="Z2251">
        <v>0</v>
      </c>
      <c r="AA2251">
        <v>60.1</v>
      </c>
      <c r="AB2251">
        <v>58</v>
      </c>
      <c r="AC2251">
        <v>10889</v>
      </c>
      <c r="AD2251">
        <v>9.2955083843460606</v>
      </c>
      <c r="AE2251">
        <f t="shared" si="106"/>
        <v>10888.999999999996</v>
      </c>
      <c r="AF2251">
        <v>9.1856981579627135</v>
      </c>
      <c r="AG2251">
        <f t="shared" si="107"/>
        <v>9756.5892667993357</v>
      </c>
      <c r="AH2251">
        <v>0.10981022638334714</v>
      </c>
      <c r="AJ2251">
        <v>10889</v>
      </c>
      <c r="AK2251">
        <v>0</v>
      </c>
      <c r="AL2251">
        <v>1</v>
      </c>
      <c r="AM2251">
        <v>7.57</v>
      </c>
      <c r="AN2251">
        <v>7.6</v>
      </c>
      <c r="AO2251">
        <v>4.71</v>
      </c>
    </row>
    <row r="2252" spans="1:41" x14ac:dyDescent="0.3">
      <c r="A2252">
        <v>2</v>
      </c>
      <c r="B2252">
        <v>1.05</v>
      </c>
      <c r="C2252">
        <f t="shared" si="105"/>
        <v>1.010786718750355</v>
      </c>
      <c r="D2252" t="s">
        <v>37</v>
      </c>
      <c r="E2252">
        <v>0</v>
      </c>
      <c r="F2252">
        <v>0</v>
      </c>
      <c r="G2252">
        <v>1</v>
      </c>
      <c r="H2252">
        <v>0</v>
      </c>
      <c r="I2252">
        <v>0</v>
      </c>
      <c r="J2252" t="s">
        <v>35</v>
      </c>
      <c r="K2252">
        <v>0</v>
      </c>
      <c r="L2252">
        <v>0</v>
      </c>
      <c r="M2252">
        <v>0</v>
      </c>
      <c r="N2252">
        <v>0</v>
      </c>
      <c r="O2252">
        <v>0</v>
      </c>
      <c r="P2252">
        <v>0</v>
      </c>
      <c r="Q2252">
        <v>1</v>
      </c>
      <c r="R2252" t="s">
        <v>36</v>
      </c>
      <c r="S2252">
        <v>0</v>
      </c>
      <c r="T2252">
        <v>0</v>
      </c>
      <c r="U2252">
        <v>1</v>
      </c>
      <c r="V2252">
        <v>0</v>
      </c>
      <c r="W2252">
        <v>0</v>
      </c>
      <c r="X2252">
        <v>0</v>
      </c>
      <c r="Y2252">
        <v>0</v>
      </c>
      <c r="Z2252">
        <v>0</v>
      </c>
      <c r="AA2252">
        <v>62.3</v>
      </c>
      <c r="AB2252">
        <v>56</v>
      </c>
      <c r="AC2252">
        <v>4253</v>
      </c>
      <c r="AD2252">
        <v>8.355379895253634</v>
      </c>
      <c r="AE2252">
        <f t="shared" si="106"/>
        <v>4253.0000000000018</v>
      </c>
      <c r="AF2252">
        <v>8.2232582345877443</v>
      </c>
      <c r="AG2252">
        <f t="shared" si="107"/>
        <v>3726.6248408323222</v>
      </c>
      <c r="AH2252">
        <v>0.13212166066588971</v>
      </c>
      <c r="AJ2252">
        <v>4253</v>
      </c>
      <c r="AK2252">
        <v>0</v>
      </c>
      <c r="AL2252">
        <v>1</v>
      </c>
      <c r="AM2252">
        <v>6.47</v>
      </c>
      <c r="AN2252">
        <v>6.5</v>
      </c>
      <c r="AO2252">
        <v>4.04</v>
      </c>
    </row>
    <row r="2253" spans="1:41" x14ac:dyDescent="0.3">
      <c r="A2253">
        <v>2</v>
      </c>
      <c r="B2253">
        <v>1.1100000000000001</v>
      </c>
      <c r="C2253">
        <f t="shared" si="105"/>
        <v>1.023214116253905</v>
      </c>
      <c r="D2253" t="s">
        <v>52</v>
      </c>
      <c r="E2253">
        <v>0</v>
      </c>
      <c r="F2253">
        <v>0</v>
      </c>
      <c r="G2253">
        <v>0</v>
      </c>
      <c r="H2253">
        <v>0</v>
      </c>
      <c r="I2253">
        <v>1</v>
      </c>
      <c r="J2253" t="s">
        <v>48</v>
      </c>
      <c r="K2253">
        <v>0</v>
      </c>
      <c r="L2253">
        <v>0</v>
      </c>
      <c r="M2253">
        <v>1</v>
      </c>
      <c r="N2253">
        <v>0</v>
      </c>
      <c r="O2253">
        <v>0</v>
      </c>
      <c r="P2253">
        <v>0</v>
      </c>
      <c r="Q2253">
        <v>0</v>
      </c>
      <c r="R2253" t="s">
        <v>39</v>
      </c>
      <c r="S2253">
        <v>0</v>
      </c>
      <c r="T2253">
        <v>0</v>
      </c>
      <c r="U2253">
        <v>0</v>
      </c>
      <c r="V2253">
        <v>0</v>
      </c>
      <c r="W2253">
        <v>0</v>
      </c>
      <c r="X2253">
        <v>0</v>
      </c>
      <c r="Y2253">
        <v>0</v>
      </c>
      <c r="Z2253">
        <v>1</v>
      </c>
      <c r="AA2253">
        <v>60.8</v>
      </c>
      <c r="AB2253">
        <v>57</v>
      </c>
      <c r="AC2253">
        <v>9792</v>
      </c>
      <c r="AD2253">
        <v>9.1893210047521077</v>
      </c>
      <c r="AE2253">
        <f t="shared" si="106"/>
        <v>9792.0000000000036</v>
      </c>
      <c r="AF2253">
        <v>9.0328429751175605</v>
      </c>
      <c r="AG2253">
        <f t="shared" si="107"/>
        <v>8373.6317910765647</v>
      </c>
      <c r="AH2253">
        <v>0.15647802963454716</v>
      </c>
      <c r="AJ2253">
        <v>9792</v>
      </c>
      <c r="AK2253">
        <v>0</v>
      </c>
      <c r="AL2253">
        <v>1</v>
      </c>
      <c r="AM2253">
        <v>6.7</v>
      </c>
      <c r="AN2253">
        <v>6.73</v>
      </c>
      <c r="AO2253">
        <v>4.08</v>
      </c>
    </row>
    <row r="2254" spans="1:41" x14ac:dyDescent="0.3">
      <c r="A2254">
        <v>2</v>
      </c>
      <c r="B2254">
        <v>1.1200000000000001</v>
      </c>
      <c r="C2254">
        <f t="shared" si="105"/>
        <v>1.0252341011706301</v>
      </c>
      <c r="D2254" t="s">
        <v>46</v>
      </c>
      <c r="E2254">
        <v>0</v>
      </c>
      <c r="F2254">
        <v>0</v>
      </c>
      <c r="G2254">
        <v>0</v>
      </c>
      <c r="H2254">
        <v>1</v>
      </c>
      <c r="I2254">
        <v>0</v>
      </c>
      <c r="J2254" t="s">
        <v>47</v>
      </c>
      <c r="K2254">
        <v>0</v>
      </c>
      <c r="L2254">
        <v>0</v>
      </c>
      <c r="M2254">
        <v>0</v>
      </c>
      <c r="N2254">
        <v>1</v>
      </c>
      <c r="O2254">
        <v>0</v>
      </c>
      <c r="P2254">
        <v>0</v>
      </c>
      <c r="Q2254">
        <v>0</v>
      </c>
      <c r="R2254" t="s">
        <v>41</v>
      </c>
      <c r="S2254">
        <v>0</v>
      </c>
      <c r="T2254">
        <v>0</v>
      </c>
      <c r="U2254">
        <v>0</v>
      </c>
      <c r="V2254">
        <v>0</v>
      </c>
      <c r="W2254">
        <v>1</v>
      </c>
      <c r="X2254">
        <v>0</v>
      </c>
      <c r="Y2254">
        <v>0</v>
      </c>
      <c r="Z2254">
        <v>0</v>
      </c>
      <c r="AA2254">
        <v>62.2</v>
      </c>
      <c r="AB2254">
        <v>59</v>
      </c>
      <c r="AC2254">
        <v>7827</v>
      </c>
      <c r="AD2254">
        <v>8.9653345738048387</v>
      </c>
      <c r="AE2254">
        <f t="shared" si="106"/>
        <v>7827.0000000000045</v>
      </c>
      <c r="AF2254">
        <v>8.8954077574487318</v>
      </c>
      <c r="AG2254">
        <f t="shared" si="107"/>
        <v>7298.3805309416102</v>
      </c>
      <c r="AH2254">
        <v>6.9926816356106869E-2</v>
      </c>
      <c r="AJ2254">
        <v>7827</v>
      </c>
      <c r="AK2254">
        <v>0</v>
      </c>
      <c r="AL2254">
        <v>1</v>
      </c>
      <c r="AM2254">
        <v>6.61</v>
      </c>
      <c r="AN2254">
        <v>6.58</v>
      </c>
      <c r="AO2254">
        <v>4.0999999999999996</v>
      </c>
    </row>
    <row r="2255" spans="1:41" x14ac:dyDescent="0.3">
      <c r="A2255">
        <v>2</v>
      </c>
      <c r="B2255">
        <v>1.1200000000000001</v>
      </c>
      <c r="C2255">
        <f t="shared" si="105"/>
        <v>1.0252341011706301</v>
      </c>
      <c r="D2255" t="s">
        <v>37</v>
      </c>
      <c r="E2255">
        <v>0</v>
      </c>
      <c r="F2255">
        <v>0</v>
      </c>
      <c r="G2255">
        <v>1</v>
      </c>
      <c r="H2255">
        <v>0</v>
      </c>
      <c r="I2255">
        <v>0</v>
      </c>
      <c r="J2255" t="s">
        <v>38</v>
      </c>
      <c r="K2255">
        <v>0</v>
      </c>
      <c r="L2255">
        <v>0</v>
      </c>
      <c r="M2255">
        <v>0</v>
      </c>
      <c r="N2255">
        <v>0</v>
      </c>
      <c r="O2255">
        <v>1</v>
      </c>
      <c r="P2255">
        <v>0</v>
      </c>
      <c r="Q2255">
        <v>0</v>
      </c>
      <c r="R2255" t="s">
        <v>49</v>
      </c>
      <c r="S2255">
        <v>0</v>
      </c>
      <c r="T2255">
        <v>0</v>
      </c>
      <c r="U2255">
        <v>0</v>
      </c>
      <c r="V2255">
        <v>0</v>
      </c>
      <c r="W2255">
        <v>0</v>
      </c>
      <c r="X2255">
        <v>1</v>
      </c>
      <c r="Y2255">
        <v>0</v>
      </c>
      <c r="Z2255">
        <v>0</v>
      </c>
      <c r="AA2255">
        <v>61.8</v>
      </c>
      <c r="AB2255">
        <v>55</v>
      </c>
      <c r="AC2255">
        <v>6222</v>
      </c>
      <c r="AD2255">
        <v>8.735846677457582</v>
      </c>
      <c r="AE2255">
        <f t="shared" si="106"/>
        <v>6221.9999999999982</v>
      </c>
      <c r="AF2255">
        <v>8.7259638077108743</v>
      </c>
      <c r="AG2255">
        <f t="shared" si="107"/>
        <v>6160.8116407553234</v>
      </c>
      <c r="AH2255">
        <v>9.882869746707712E-3</v>
      </c>
      <c r="AJ2255">
        <v>6222</v>
      </c>
      <c r="AK2255">
        <v>0</v>
      </c>
      <c r="AL2255">
        <v>1</v>
      </c>
      <c r="AM2255">
        <v>6.7</v>
      </c>
      <c r="AN2255">
        <v>6.64</v>
      </c>
      <c r="AO2255">
        <v>4.12</v>
      </c>
    </row>
    <row r="2256" spans="1:41" x14ac:dyDescent="0.3">
      <c r="A2256">
        <v>2</v>
      </c>
      <c r="B2256">
        <v>1.03</v>
      </c>
      <c r="C2256">
        <f t="shared" si="105"/>
        <v>1.0065211513317971</v>
      </c>
      <c r="D2256" t="s">
        <v>46</v>
      </c>
      <c r="E2256">
        <v>0</v>
      </c>
      <c r="F2256">
        <v>0</v>
      </c>
      <c r="G2256">
        <v>0</v>
      </c>
      <c r="H2256">
        <v>1</v>
      </c>
      <c r="I2256">
        <v>0</v>
      </c>
      <c r="J2256" t="s">
        <v>51</v>
      </c>
      <c r="K2256">
        <v>1</v>
      </c>
      <c r="L2256">
        <v>0</v>
      </c>
      <c r="M2256">
        <v>0</v>
      </c>
      <c r="N2256">
        <v>0</v>
      </c>
      <c r="O2256">
        <v>0</v>
      </c>
      <c r="P2256">
        <v>0</v>
      </c>
      <c r="Q2256">
        <v>0</v>
      </c>
      <c r="R2256" t="s">
        <v>36</v>
      </c>
      <c r="S2256">
        <v>0</v>
      </c>
      <c r="T2256">
        <v>0</v>
      </c>
      <c r="U2256">
        <v>1</v>
      </c>
      <c r="V2256">
        <v>0</v>
      </c>
      <c r="W2256">
        <v>0</v>
      </c>
      <c r="X2256">
        <v>0</v>
      </c>
      <c r="Y2256">
        <v>0</v>
      </c>
      <c r="Z2256">
        <v>0</v>
      </c>
      <c r="AA2256">
        <v>61.8</v>
      </c>
      <c r="AB2256">
        <v>57</v>
      </c>
      <c r="AC2256">
        <v>5491</v>
      </c>
      <c r="AD2256">
        <v>8.6108656672788726</v>
      </c>
      <c r="AE2256">
        <f t="shared" si="106"/>
        <v>5491</v>
      </c>
      <c r="AF2256">
        <v>8.6112914258758675</v>
      </c>
      <c r="AG2256">
        <f t="shared" si="107"/>
        <v>5493.3383382045731</v>
      </c>
      <c r="AH2256">
        <v>-4.2575859699489627E-4</v>
      </c>
      <c r="AJ2256">
        <v>5491</v>
      </c>
      <c r="AK2256">
        <v>0</v>
      </c>
      <c r="AL2256">
        <v>1</v>
      </c>
      <c r="AM2256">
        <v>6.53</v>
      </c>
      <c r="AN2256">
        <v>6.49</v>
      </c>
      <c r="AO2256">
        <v>4.0199999999999996</v>
      </c>
    </row>
    <row r="2257" spans="1:41" x14ac:dyDescent="0.3">
      <c r="A2257">
        <v>2</v>
      </c>
      <c r="B2257">
        <v>1.23</v>
      </c>
      <c r="C2257">
        <f t="shared" si="105"/>
        <v>1.0465744642047201</v>
      </c>
      <c r="D2257" t="s">
        <v>37</v>
      </c>
      <c r="E2257">
        <v>0</v>
      </c>
      <c r="F2257">
        <v>0</v>
      </c>
      <c r="G2257">
        <v>1</v>
      </c>
      <c r="H2257">
        <v>0</v>
      </c>
      <c r="I2257">
        <v>0</v>
      </c>
      <c r="J2257" t="s">
        <v>38</v>
      </c>
      <c r="K2257">
        <v>0</v>
      </c>
      <c r="L2257">
        <v>0</v>
      </c>
      <c r="M2257">
        <v>0</v>
      </c>
      <c r="N2257">
        <v>0</v>
      </c>
      <c r="O2257">
        <v>1</v>
      </c>
      <c r="P2257">
        <v>0</v>
      </c>
      <c r="Q2257">
        <v>0</v>
      </c>
      <c r="R2257" t="s">
        <v>36</v>
      </c>
      <c r="S2257">
        <v>0</v>
      </c>
      <c r="T2257">
        <v>0</v>
      </c>
      <c r="U2257">
        <v>1</v>
      </c>
      <c r="V2257">
        <v>0</v>
      </c>
      <c r="W2257">
        <v>0</v>
      </c>
      <c r="X2257">
        <v>0</v>
      </c>
      <c r="Y2257">
        <v>0</v>
      </c>
      <c r="Z2257">
        <v>0</v>
      </c>
      <c r="AA2257">
        <v>61.5</v>
      </c>
      <c r="AB2257">
        <v>57</v>
      </c>
      <c r="AC2257">
        <v>6681</v>
      </c>
      <c r="AD2257">
        <v>8.8070229559254773</v>
      </c>
      <c r="AE2257">
        <f t="shared" si="106"/>
        <v>6681</v>
      </c>
      <c r="AF2257">
        <v>8.7681079353209306</v>
      </c>
      <c r="AG2257">
        <f t="shared" si="107"/>
        <v>6426.0025424160876</v>
      </c>
      <c r="AH2257">
        <v>3.8915020604546768E-2</v>
      </c>
      <c r="AJ2257">
        <v>6681</v>
      </c>
      <c r="AK2257">
        <v>0</v>
      </c>
      <c r="AL2257">
        <v>1</v>
      </c>
      <c r="AM2257">
        <v>6.92</v>
      </c>
      <c r="AN2257">
        <v>6.89</v>
      </c>
      <c r="AO2257">
        <v>4.25</v>
      </c>
    </row>
    <row r="2258" spans="1:41" x14ac:dyDescent="0.3">
      <c r="A2258">
        <v>2</v>
      </c>
      <c r="B2258">
        <v>1.08</v>
      </c>
      <c r="C2258">
        <f t="shared" si="105"/>
        <v>1.0170677506059698</v>
      </c>
      <c r="D2258" t="s">
        <v>37</v>
      </c>
      <c r="E2258">
        <v>0</v>
      </c>
      <c r="F2258">
        <v>0</v>
      </c>
      <c r="G2258">
        <v>1</v>
      </c>
      <c r="H2258">
        <v>0</v>
      </c>
      <c r="I2258">
        <v>0</v>
      </c>
      <c r="J2258" t="s">
        <v>35</v>
      </c>
      <c r="K2258">
        <v>0</v>
      </c>
      <c r="L2258">
        <v>0</v>
      </c>
      <c r="M2258">
        <v>0</v>
      </c>
      <c r="N2258">
        <v>0</v>
      </c>
      <c r="O2258">
        <v>0</v>
      </c>
      <c r="P2258">
        <v>0</v>
      </c>
      <c r="Q2258">
        <v>1</v>
      </c>
      <c r="R2258" t="s">
        <v>36</v>
      </c>
      <c r="S2258">
        <v>0</v>
      </c>
      <c r="T2258">
        <v>0</v>
      </c>
      <c r="U2258">
        <v>1</v>
      </c>
      <c r="V2258">
        <v>0</v>
      </c>
      <c r="W2258">
        <v>0</v>
      </c>
      <c r="X2258">
        <v>0</v>
      </c>
      <c r="Y2258">
        <v>0</v>
      </c>
      <c r="Z2258">
        <v>0</v>
      </c>
      <c r="AA2258">
        <v>61.8</v>
      </c>
      <c r="AB2258">
        <v>56.2</v>
      </c>
      <c r="AC2258">
        <v>4443</v>
      </c>
      <c r="AD2258">
        <v>8.3990851029359082</v>
      </c>
      <c r="AE2258">
        <f t="shared" si="106"/>
        <v>4442.9999999999982</v>
      </c>
      <c r="AF2258">
        <v>8.2799030317636717</v>
      </c>
      <c r="AG2258">
        <f t="shared" si="107"/>
        <v>3943.8119389500616</v>
      </c>
      <c r="AH2258">
        <v>0.11918207117223645</v>
      </c>
      <c r="AJ2258">
        <v>4443</v>
      </c>
      <c r="AK2258">
        <v>0</v>
      </c>
      <c r="AL2258">
        <v>1</v>
      </c>
      <c r="AM2258">
        <v>6.55</v>
      </c>
      <c r="AN2258">
        <v>6.58</v>
      </c>
      <c r="AO2258">
        <v>4.0599999999999996</v>
      </c>
    </row>
    <row r="2259" spans="1:41" x14ac:dyDescent="0.3">
      <c r="A2259">
        <v>2</v>
      </c>
      <c r="B2259">
        <v>1.02</v>
      </c>
      <c r="C2259">
        <f t="shared" si="105"/>
        <v>1.0043640927805335</v>
      </c>
      <c r="D2259" t="s">
        <v>46</v>
      </c>
      <c r="E2259">
        <v>0</v>
      </c>
      <c r="F2259">
        <v>0</v>
      </c>
      <c r="G2259">
        <v>0</v>
      </c>
      <c r="H2259">
        <v>1</v>
      </c>
      <c r="I2259">
        <v>0</v>
      </c>
      <c r="J2259" t="s">
        <v>35</v>
      </c>
      <c r="K2259">
        <v>0</v>
      </c>
      <c r="L2259">
        <v>0</v>
      </c>
      <c r="M2259">
        <v>0</v>
      </c>
      <c r="N2259">
        <v>0</v>
      </c>
      <c r="O2259">
        <v>0</v>
      </c>
      <c r="P2259">
        <v>0</v>
      </c>
      <c r="Q2259">
        <v>1</v>
      </c>
      <c r="R2259" t="s">
        <v>36</v>
      </c>
      <c r="S2259">
        <v>0</v>
      </c>
      <c r="T2259">
        <v>0</v>
      </c>
      <c r="U2259">
        <v>1</v>
      </c>
      <c r="V2259">
        <v>0</v>
      </c>
      <c r="W2259">
        <v>0</v>
      </c>
      <c r="X2259">
        <v>0</v>
      </c>
      <c r="Y2259">
        <v>0</v>
      </c>
      <c r="Z2259">
        <v>0</v>
      </c>
      <c r="AA2259">
        <v>61.8</v>
      </c>
      <c r="AB2259">
        <v>58</v>
      </c>
      <c r="AC2259">
        <v>3856</v>
      </c>
      <c r="AD2259">
        <v>8.2573856557304364</v>
      </c>
      <c r="AE2259">
        <f t="shared" si="106"/>
        <v>3856.0000000000005</v>
      </c>
      <c r="AF2259">
        <v>8.0841880163994304</v>
      </c>
      <c r="AG2259">
        <f t="shared" si="107"/>
        <v>3242.7856775110754</v>
      </c>
      <c r="AH2259">
        <v>0.17319763933100596</v>
      </c>
      <c r="AJ2259">
        <v>3856</v>
      </c>
      <c r="AK2259">
        <v>0</v>
      </c>
      <c r="AL2259">
        <v>1</v>
      </c>
      <c r="AM2259">
        <v>6.5</v>
      </c>
      <c r="AN2259">
        <v>6.44</v>
      </c>
      <c r="AO2259">
        <v>4</v>
      </c>
    </row>
    <row r="2260" spans="1:41" x14ac:dyDescent="0.3">
      <c r="A2260">
        <v>2</v>
      </c>
      <c r="B2260">
        <v>1.06</v>
      </c>
      <c r="C2260">
        <f t="shared" si="105"/>
        <v>1.0128957753911554</v>
      </c>
      <c r="D2260" t="s">
        <v>46</v>
      </c>
      <c r="E2260">
        <v>0</v>
      </c>
      <c r="F2260">
        <v>0</v>
      </c>
      <c r="G2260">
        <v>0</v>
      </c>
      <c r="H2260">
        <v>1</v>
      </c>
      <c r="I2260">
        <v>0</v>
      </c>
      <c r="J2260" t="s">
        <v>48</v>
      </c>
      <c r="K2260">
        <v>0</v>
      </c>
      <c r="L2260">
        <v>0</v>
      </c>
      <c r="M2260">
        <v>1</v>
      </c>
      <c r="N2260">
        <v>0</v>
      </c>
      <c r="O2260">
        <v>0</v>
      </c>
      <c r="P2260">
        <v>0</v>
      </c>
      <c r="Q2260">
        <v>0</v>
      </c>
      <c r="R2260" t="s">
        <v>36</v>
      </c>
      <c r="S2260">
        <v>0</v>
      </c>
      <c r="T2260">
        <v>0</v>
      </c>
      <c r="U2260">
        <v>1</v>
      </c>
      <c r="V2260">
        <v>0</v>
      </c>
      <c r="W2260">
        <v>0</v>
      </c>
      <c r="X2260">
        <v>0</v>
      </c>
      <c r="Y2260">
        <v>0</v>
      </c>
      <c r="Z2260">
        <v>0</v>
      </c>
      <c r="AA2260">
        <v>60.4</v>
      </c>
      <c r="AB2260">
        <v>62</v>
      </c>
      <c r="AC2260">
        <v>5580</v>
      </c>
      <c r="AD2260">
        <v>8.6269440553753558</v>
      </c>
      <c r="AE2260">
        <f t="shared" si="106"/>
        <v>5579.9999999999955</v>
      </c>
      <c r="AF2260">
        <v>8.6069252618643102</v>
      </c>
      <c r="AG2260">
        <f t="shared" si="107"/>
        <v>5469.4058067473552</v>
      </c>
      <c r="AH2260">
        <v>2.0018793511045629E-2</v>
      </c>
      <c r="AJ2260">
        <v>5580</v>
      </c>
      <c r="AK2260">
        <v>0</v>
      </c>
      <c r="AL2260">
        <v>1</v>
      </c>
      <c r="AM2260">
        <v>6.62</v>
      </c>
      <c r="AN2260">
        <v>6.59</v>
      </c>
      <c r="AO2260">
        <v>3.99</v>
      </c>
    </row>
    <row r="2261" spans="1:41" x14ac:dyDescent="0.3">
      <c r="A2261">
        <v>2</v>
      </c>
      <c r="B2261">
        <v>1.06</v>
      </c>
      <c r="C2261">
        <f t="shared" si="105"/>
        <v>1.0128957753911554</v>
      </c>
      <c r="D2261" t="s">
        <v>37</v>
      </c>
      <c r="E2261">
        <v>0</v>
      </c>
      <c r="F2261">
        <v>0</v>
      </c>
      <c r="G2261">
        <v>1</v>
      </c>
      <c r="H2261">
        <v>0</v>
      </c>
      <c r="I2261">
        <v>0</v>
      </c>
      <c r="J2261" t="s">
        <v>47</v>
      </c>
      <c r="K2261">
        <v>0</v>
      </c>
      <c r="L2261">
        <v>0</v>
      </c>
      <c r="M2261">
        <v>0</v>
      </c>
      <c r="N2261">
        <v>1</v>
      </c>
      <c r="O2261">
        <v>0</v>
      </c>
      <c r="P2261">
        <v>0</v>
      </c>
      <c r="Q2261">
        <v>0</v>
      </c>
      <c r="R2261" t="s">
        <v>39</v>
      </c>
      <c r="S2261">
        <v>0</v>
      </c>
      <c r="T2261">
        <v>0</v>
      </c>
      <c r="U2261">
        <v>0</v>
      </c>
      <c r="V2261">
        <v>0</v>
      </c>
      <c r="W2261">
        <v>0</v>
      </c>
      <c r="X2261">
        <v>0</v>
      </c>
      <c r="Y2261">
        <v>0</v>
      </c>
      <c r="Z2261">
        <v>1</v>
      </c>
      <c r="AA2261">
        <v>61.4</v>
      </c>
      <c r="AB2261">
        <v>56</v>
      </c>
      <c r="AC2261">
        <v>9645</v>
      </c>
      <c r="AD2261">
        <v>9.1741949253398296</v>
      </c>
      <c r="AE2261">
        <f t="shared" si="106"/>
        <v>9645.0000000000018</v>
      </c>
      <c r="AF2261">
        <v>8.940967377137703</v>
      </c>
      <c r="AG2261">
        <f t="shared" si="107"/>
        <v>7638.5828730714702</v>
      </c>
      <c r="AH2261">
        <v>0.23322754820212666</v>
      </c>
      <c r="AJ2261">
        <v>9645</v>
      </c>
      <c r="AK2261">
        <v>0</v>
      </c>
      <c r="AL2261">
        <v>1</v>
      </c>
      <c r="AM2261">
        <v>6.56</v>
      </c>
      <c r="AN2261">
        <v>6.62</v>
      </c>
      <c r="AO2261">
        <v>4.04</v>
      </c>
    </row>
    <row r="2262" spans="1:41" x14ac:dyDescent="0.3">
      <c r="A2262">
        <v>2</v>
      </c>
      <c r="B2262">
        <v>1.01</v>
      </c>
      <c r="C2262">
        <f t="shared" si="105"/>
        <v>1.0021904733436682</v>
      </c>
      <c r="D2262" t="s">
        <v>52</v>
      </c>
      <c r="E2262">
        <v>0</v>
      </c>
      <c r="F2262">
        <v>0</v>
      </c>
      <c r="G2262">
        <v>0</v>
      </c>
      <c r="H2262">
        <v>0</v>
      </c>
      <c r="I2262">
        <v>1</v>
      </c>
      <c r="J2262" t="s">
        <v>40</v>
      </c>
      <c r="K2262">
        <v>0</v>
      </c>
      <c r="L2262">
        <v>1</v>
      </c>
      <c r="M2262">
        <v>0</v>
      </c>
      <c r="N2262">
        <v>0</v>
      </c>
      <c r="O2262">
        <v>0</v>
      </c>
      <c r="P2262">
        <v>0</v>
      </c>
      <c r="Q2262">
        <v>0</v>
      </c>
      <c r="R2262" t="s">
        <v>45</v>
      </c>
      <c r="S2262">
        <v>0</v>
      </c>
      <c r="T2262">
        <v>0</v>
      </c>
      <c r="U2262">
        <v>0</v>
      </c>
      <c r="V2262">
        <v>1</v>
      </c>
      <c r="W2262">
        <v>0</v>
      </c>
      <c r="X2262">
        <v>0</v>
      </c>
      <c r="Y2262">
        <v>0</v>
      </c>
      <c r="Z2262">
        <v>0</v>
      </c>
      <c r="AA2262">
        <v>63.4</v>
      </c>
      <c r="AB2262">
        <v>58</v>
      </c>
      <c r="AC2262">
        <v>3801</v>
      </c>
      <c r="AD2262">
        <v>8.2430194689892495</v>
      </c>
      <c r="AE2262">
        <f t="shared" si="106"/>
        <v>3801.0000000000032</v>
      </c>
      <c r="AF2262">
        <v>8.3247595770164278</v>
      </c>
      <c r="AG2262">
        <f t="shared" si="107"/>
        <v>4124.7454056286279</v>
      </c>
      <c r="AH2262">
        <v>-8.1740108027178238E-2</v>
      </c>
      <c r="AJ2262">
        <v>3801</v>
      </c>
      <c r="AK2262">
        <v>0</v>
      </c>
      <c r="AL2262">
        <v>1</v>
      </c>
      <c r="AM2262">
        <v>6.43</v>
      </c>
      <c r="AN2262">
        <v>6.34</v>
      </c>
      <c r="AO2262">
        <v>4.05</v>
      </c>
    </row>
    <row r="2263" spans="1:41" x14ac:dyDescent="0.3">
      <c r="A2263">
        <v>2</v>
      </c>
      <c r="B2263">
        <v>1.1200000000000001</v>
      </c>
      <c r="C2263">
        <f t="shared" si="105"/>
        <v>1.0252341011706301</v>
      </c>
      <c r="D2263" t="s">
        <v>46</v>
      </c>
      <c r="E2263">
        <v>0</v>
      </c>
      <c r="F2263">
        <v>0</v>
      </c>
      <c r="G2263">
        <v>0</v>
      </c>
      <c r="H2263">
        <v>1</v>
      </c>
      <c r="I2263">
        <v>0</v>
      </c>
      <c r="J2263" t="s">
        <v>48</v>
      </c>
      <c r="K2263">
        <v>0</v>
      </c>
      <c r="L2263">
        <v>0</v>
      </c>
      <c r="M2263">
        <v>1</v>
      </c>
      <c r="N2263">
        <v>0</v>
      </c>
      <c r="O2263">
        <v>0</v>
      </c>
      <c r="P2263">
        <v>0</v>
      </c>
      <c r="Q2263">
        <v>0</v>
      </c>
      <c r="R2263" t="s">
        <v>41</v>
      </c>
      <c r="S2263">
        <v>0</v>
      </c>
      <c r="T2263">
        <v>0</v>
      </c>
      <c r="U2263">
        <v>0</v>
      </c>
      <c r="V2263">
        <v>0</v>
      </c>
      <c r="W2263">
        <v>1</v>
      </c>
      <c r="X2263">
        <v>0</v>
      </c>
      <c r="Y2263">
        <v>0</v>
      </c>
      <c r="Z2263">
        <v>0</v>
      </c>
      <c r="AA2263">
        <v>61.2</v>
      </c>
      <c r="AB2263">
        <v>58</v>
      </c>
      <c r="AC2263">
        <v>7903</v>
      </c>
      <c r="AD2263">
        <v>8.9749977132049761</v>
      </c>
      <c r="AE2263">
        <f t="shared" si="106"/>
        <v>7903.0000000000064</v>
      </c>
      <c r="AF2263">
        <v>8.914238186410909</v>
      </c>
      <c r="AG2263">
        <f t="shared" si="107"/>
        <v>7437.1142756454474</v>
      </c>
      <c r="AH2263">
        <v>6.0759526794067042E-2</v>
      </c>
      <c r="AJ2263">
        <v>7903</v>
      </c>
      <c r="AK2263">
        <v>0</v>
      </c>
      <c r="AL2263">
        <v>1</v>
      </c>
      <c r="AM2263">
        <v>6.72</v>
      </c>
      <c r="AN2263">
        <v>6.68</v>
      </c>
      <c r="AO2263">
        <v>4.0999999999999996</v>
      </c>
    </row>
    <row r="2264" spans="1:41" x14ac:dyDescent="0.3">
      <c r="A2264">
        <v>2</v>
      </c>
      <c r="B2264">
        <v>1.2</v>
      </c>
      <c r="C2264">
        <f t="shared" si="105"/>
        <v>1.0409070644037852</v>
      </c>
      <c r="D2264" t="s">
        <v>52</v>
      </c>
      <c r="E2264">
        <v>0</v>
      </c>
      <c r="F2264">
        <v>0</v>
      </c>
      <c r="G2264">
        <v>0</v>
      </c>
      <c r="H2264">
        <v>0</v>
      </c>
      <c r="I2264">
        <v>1</v>
      </c>
      <c r="J2264" t="s">
        <v>47</v>
      </c>
      <c r="K2264">
        <v>0</v>
      </c>
      <c r="L2264">
        <v>0</v>
      </c>
      <c r="M2264">
        <v>0</v>
      </c>
      <c r="N2264">
        <v>1</v>
      </c>
      <c r="O2264">
        <v>0</v>
      </c>
      <c r="P2264">
        <v>0</v>
      </c>
      <c r="Q2264">
        <v>0</v>
      </c>
      <c r="R2264" t="s">
        <v>45</v>
      </c>
      <c r="S2264">
        <v>0</v>
      </c>
      <c r="T2264">
        <v>0</v>
      </c>
      <c r="U2264">
        <v>0</v>
      </c>
      <c r="V2264">
        <v>1</v>
      </c>
      <c r="W2264">
        <v>0</v>
      </c>
      <c r="X2264">
        <v>0</v>
      </c>
      <c r="Y2264">
        <v>0</v>
      </c>
      <c r="Z2264">
        <v>0</v>
      </c>
      <c r="AA2264">
        <v>62</v>
      </c>
      <c r="AB2264">
        <v>60</v>
      </c>
      <c r="AC2264">
        <v>5698</v>
      </c>
      <c r="AD2264">
        <v>8.6478705150578534</v>
      </c>
      <c r="AE2264">
        <f t="shared" si="106"/>
        <v>5697.9999999999991</v>
      </c>
      <c r="AF2264">
        <v>8.6088826271624637</v>
      </c>
      <c r="AG2264">
        <f t="shared" si="107"/>
        <v>5480.1219161239478</v>
      </c>
      <c r="AH2264">
        <v>3.8987887895389761E-2</v>
      </c>
      <c r="AJ2264">
        <v>5698</v>
      </c>
      <c r="AK2264">
        <v>0</v>
      </c>
      <c r="AL2264">
        <v>1</v>
      </c>
      <c r="AM2264">
        <v>6.78</v>
      </c>
      <c r="AN2264">
        <v>6.76</v>
      </c>
      <c r="AO2264">
        <v>4.2</v>
      </c>
    </row>
    <row r="2265" spans="1:41" x14ac:dyDescent="0.3">
      <c r="A2265">
        <v>2</v>
      </c>
      <c r="B2265">
        <v>1.5</v>
      </c>
      <c r="C2265">
        <f t="shared" si="105"/>
        <v>1.0932575062388263</v>
      </c>
      <c r="D2265" t="s">
        <v>37</v>
      </c>
      <c r="E2265">
        <v>0</v>
      </c>
      <c r="F2265">
        <v>0</v>
      </c>
      <c r="G2265">
        <v>1</v>
      </c>
      <c r="H2265">
        <v>0</v>
      </c>
      <c r="I2265">
        <v>0</v>
      </c>
      <c r="J2265" t="s">
        <v>44</v>
      </c>
      <c r="K2265">
        <v>0</v>
      </c>
      <c r="L2265">
        <v>0</v>
      </c>
      <c r="M2265">
        <v>0</v>
      </c>
      <c r="N2265">
        <v>0</v>
      </c>
      <c r="O2265">
        <v>0</v>
      </c>
      <c r="P2265">
        <v>1</v>
      </c>
      <c r="Q2265">
        <v>0</v>
      </c>
      <c r="R2265" t="s">
        <v>45</v>
      </c>
      <c r="S2265">
        <v>0</v>
      </c>
      <c r="T2265">
        <v>0</v>
      </c>
      <c r="U2265">
        <v>0</v>
      </c>
      <c r="V2265">
        <v>1</v>
      </c>
      <c r="W2265">
        <v>0</v>
      </c>
      <c r="X2265">
        <v>0</v>
      </c>
      <c r="Y2265">
        <v>0</v>
      </c>
      <c r="Z2265">
        <v>0</v>
      </c>
      <c r="AA2265">
        <v>60.6</v>
      </c>
      <c r="AB2265">
        <v>59</v>
      </c>
      <c r="AC2265">
        <v>7253</v>
      </c>
      <c r="AD2265">
        <v>8.8891704553634128</v>
      </c>
      <c r="AE2265">
        <f t="shared" si="106"/>
        <v>7253.0000000000027</v>
      </c>
      <c r="AF2265">
        <v>8.8824609242933796</v>
      </c>
      <c r="AG2265">
        <f t="shared" si="107"/>
        <v>7204.4986637122802</v>
      </c>
      <c r="AH2265">
        <v>6.7095310700331368E-3</v>
      </c>
      <c r="AJ2265">
        <v>7253</v>
      </c>
      <c r="AK2265">
        <v>0</v>
      </c>
      <c r="AL2265">
        <v>1</v>
      </c>
      <c r="AM2265">
        <v>7.37</v>
      </c>
      <c r="AN2265">
        <v>7.48</v>
      </c>
      <c r="AO2265">
        <v>4.5</v>
      </c>
    </row>
    <row r="2266" spans="1:41" x14ac:dyDescent="0.3">
      <c r="A2266">
        <v>2</v>
      </c>
      <c r="B2266">
        <v>1.04</v>
      </c>
      <c r="C2266">
        <f t="shared" si="105"/>
        <v>1.0086619341391987</v>
      </c>
      <c r="D2266" t="s">
        <v>37</v>
      </c>
      <c r="E2266">
        <v>0</v>
      </c>
      <c r="F2266">
        <v>0</v>
      </c>
      <c r="G2266">
        <v>1</v>
      </c>
      <c r="H2266">
        <v>0</v>
      </c>
      <c r="I2266">
        <v>0</v>
      </c>
      <c r="J2266" t="s">
        <v>48</v>
      </c>
      <c r="K2266">
        <v>0</v>
      </c>
      <c r="L2266">
        <v>0</v>
      </c>
      <c r="M2266">
        <v>1</v>
      </c>
      <c r="N2266">
        <v>0</v>
      </c>
      <c r="O2266">
        <v>0</v>
      </c>
      <c r="P2266">
        <v>0</v>
      </c>
      <c r="Q2266">
        <v>0</v>
      </c>
      <c r="R2266" t="s">
        <v>39</v>
      </c>
      <c r="S2266">
        <v>0</v>
      </c>
      <c r="T2266">
        <v>0</v>
      </c>
      <c r="U2266">
        <v>0</v>
      </c>
      <c r="V2266">
        <v>0</v>
      </c>
      <c r="W2266">
        <v>0</v>
      </c>
      <c r="X2266">
        <v>0</v>
      </c>
      <c r="Y2266">
        <v>0</v>
      </c>
      <c r="Z2266">
        <v>1</v>
      </c>
      <c r="AA2266">
        <v>61.6</v>
      </c>
      <c r="AB2266">
        <v>57</v>
      </c>
      <c r="AC2266">
        <v>10804</v>
      </c>
      <c r="AD2266">
        <v>9.2876717149125056</v>
      </c>
      <c r="AE2266">
        <f t="shared" si="106"/>
        <v>10803.999999999995</v>
      </c>
      <c r="AF2266">
        <v>8.9965340463167767</v>
      </c>
      <c r="AG2266">
        <f t="shared" si="107"/>
        <v>8075.04762831476</v>
      </c>
      <c r="AH2266">
        <v>0.29113766859572898</v>
      </c>
      <c r="AJ2266">
        <v>10804</v>
      </c>
      <c r="AK2266">
        <v>0</v>
      </c>
      <c r="AL2266">
        <v>1</v>
      </c>
      <c r="AM2266">
        <v>6.47</v>
      </c>
      <c r="AN2266">
        <v>6.51</v>
      </c>
      <c r="AO2266">
        <v>4</v>
      </c>
    </row>
    <row r="2267" spans="1:41" x14ac:dyDescent="0.3">
      <c r="A2267">
        <v>2</v>
      </c>
      <c r="B2267">
        <v>1.51</v>
      </c>
      <c r="C2267">
        <f t="shared" si="105"/>
        <v>1.0948560705584958</v>
      </c>
      <c r="D2267" t="s">
        <v>46</v>
      </c>
      <c r="E2267">
        <v>0</v>
      </c>
      <c r="F2267">
        <v>0</v>
      </c>
      <c r="G2267">
        <v>0</v>
      </c>
      <c r="H2267">
        <v>1</v>
      </c>
      <c r="I2267">
        <v>0</v>
      </c>
      <c r="J2267" t="s">
        <v>51</v>
      </c>
      <c r="K2267">
        <v>1</v>
      </c>
      <c r="L2267">
        <v>0</v>
      </c>
      <c r="M2267">
        <v>0</v>
      </c>
      <c r="N2267">
        <v>0</v>
      </c>
      <c r="O2267">
        <v>0</v>
      </c>
      <c r="P2267">
        <v>0</v>
      </c>
      <c r="Q2267">
        <v>0</v>
      </c>
      <c r="R2267" t="s">
        <v>41</v>
      </c>
      <c r="S2267">
        <v>0</v>
      </c>
      <c r="T2267">
        <v>0</v>
      </c>
      <c r="U2267">
        <v>0</v>
      </c>
      <c r="V2267">
        <v>0</v>
      </c>
      <c r="W2267">
        <v>1</v>
      </c>
      <c r="X2267">
        <v>0</v>
      </c>
      <c r="Y2267">
        <v>0</v>
      </c>
      <c r="Z2267">
        <v>0</v>
      </c>
      <c r="AA2267">
        <v>63</v>
      </c>
      <c r="AB2267">
        <v>52</v>
      </c>
      <c r="AC2267">
        <v>17936</v>
      </c>
      <c r="AD2267">
        <v>9.7945651453119407</v>
      </c>
      <c r="AE2267">
        <f t="shared" si="106"/>
        <v>17935.999999999993</v>
      </c>
      <c r="AF2267">
        <v>9.5695829146787794</v>
      </c>
      <c r="AG2267">
        <f t="shared" si="107"/>
        <v>14322.441398122264</v>
      </c>
      <c r="AH2267">
        <v>0.22498223063316125</v>
      </c>
      <c r="AJ2267">
        <v>17936</v>
      </c>
      <c r="AK2267">
        <v>0</v>
      </c>
      <c r="AL2267">
        <v>1</v>
      </c>
      <c r="AM2267">
        <v>7.37</v>
      </c>
      <c r="AN2267">
        <v>7.3</v>
      </c>
      <c r="AO2267">
        <v>4.62</v>
      </c>
    </row>
    <row r="2268" spans="1:41" x14ac:dyDescent="0.3">
      <c r="A2268">
        <v>2</v>
      </c>
      <c r="B2268">
        <v>1.03</v>
      </c>
      <c r="C2268">
        <f t="shared" si="105"/>
        <v>1.0065211513317971</v>
      </c>
      <c r="D2268" t="s">
        <v>37</v>
      </c>
      <c r="E2268">
        <v>0</v>
      </c>
      <c r="F2268">
        <v>0</v>
      </c>
      <c r="G2268">
        <v>1</v>
      </c>
      <c r="H2268">
        <v>0</v>
      </c>
      <c r="I2268">
        <v>0</v>
      </c>
      <c r="J2268" t="s">
        <v>48</v>
      </c>
      <c r="K2268">
        <v>0</v>
      </c>
      <c r="L2268">
        <v>0</v>
      </c>
      <c r="M2268">
        <v>1</v>
      </c>
      <c r="N2268">
        <v>0</v>
      </c>
      <c r="O2268">
        <v>0</v>
      </c>
      <c r="P2268">
        <v>0</v>
      </c>
      <c r="Q2268">
        <v>0</v>
      </c>
      <c r="R2268" t="s">
        <v>36</v>
      </c>
      <c r="S2268">
        <v>0</v>
      </c>
      <c r="T2268">
        <v>0</v>
      </c>
      <c r="U2268">
        <v>1</v>
      </c>
      <c r="V2268">
        <v>0</v>
      </c>
      <c r="W2268">
        <v>0</v>
      </c>
      <c r="X2268">
        <v>0</v>
      </c>
      <c r="Y2268">
        <v>0</v>
      </c>
      <c r="Z2268">
        <v>0</v>
      </c>
      <c r="AA2268">
        <v>61.3</v>
      </c>
      <c r="AB2268">
        <v>56</v>
      </c>
      <c r="AC2268">
        <v>6059</v>
      </c>
      <c r="AD2268">
        <v>8.7093000489449892</v>
      </c>
      <c r="AE2268">
        <f t="shared" si="106"/>
        <v>6059.0000000000009</v>
      </c>
      <c r="AF2268">
        <v>8.5888090214237351</v>
      </c>
      <c r="AG2268">
        <f t="shared" si="107"/>
        <v>5371.2128651027151</v>
      </c>
      <c r="AH2268">
        <v>0.12049102752125407</v>
      </c>
      <c r="AJ2268">
        <v>6059</v>
      </c>
      <c r="AK2268">
        <v>0</v>
      </c>
      <c r="AL2268">
        <v>1</v>
      </c>
      <c r="AM2268">
        <v>6.51</v>
      </c>
      <c r="AN2268">
        <v>6.55</v>
      </c>
      <c r="AO2268">
        <v>4</v>
      </c>
    </row>
    <row r="2269" spans="1:41" x14ac:dyDescent="0.3">
      <c r="A2269">
        <v>2</v>
      </c>
      <c r="B2269">
        <v>1.01</v>
      </c>
      <c r="C2269">
        <f t="shared" si="105"/>
        <v>1.0021904733436682</v>
      </c>
      <c r="D2269" t="s">
        <v>52</v>
      </c>
      <c r="E2269">
        <v>0</v>
      </c>
      <c r="F2269">
        <v>0</v>
      </c>
      <c r="G2269">
        <v>0</v>
      </c>
      <c r="H2269">
        <v>0</v>
      </c>
      <c r="I2269">
        <v>1</v>
      </c>
      <c r="J2269" t="s">
        <v>40</v>
      </c>
      <c r="K2269">
        <v>0</v>
      </c>
      <c r="L2269">
        <v>1</v>
      </c>
      <c r="M2269">
        <v>0</v>
      </c>
      <c r="N2269">
        <v>0</v>
      </c>
      <c r="O2269">
        <v>0</v>
      </c>
      <c r="P2269">
        <v>0</v>
      </c>
      <c r="Q2269">
        <v>0</v>
      </c>
      <c r="R2269" t="s">
        <v>36</v>
      </c>
      <c r="S2269">
        <v>0</v>
      </c>
      <c r="T2269">
        <v>0</v>
      </c>
      <c r="U2269">
        <v>1</v>
      </c>
      <c r="V2269">
        <v>0</v>
      </c>
      <c r="W2269">
        <v>0</v>
      </c>
      <c r="X2269">
        <v>0</v>
      </c>
      <c r="Y2269">
        <v>0</v>
      </c>
      <c r="Z2269">
        <v>0</v>
      </c>
      <c r="AA2269">
        <v>62.3</v>
      </c>
      <c r="AB2269">
        <v>56</v>
      </c>
      <c r="AC2269">
        <v>5339</v>
      </c>
      <c r="AD2269">
        <v>8.5827936485001857</v>
      </c>
      <c r="AE2269">
        <f t="shared" si="106"/>
        <v>5338.9999999999973</v>
      </c>
      <c r="AF2269">
        <v>8.5858747088145577</v>
      </c>
      <c r="AG2269">
        <f t="shared" si="107"/>
        <v>5355.4751484483377</v>
      </c>
      <c r="AH2269">
        <v>-3.0810603143720527E-3</v>
      </c>
      <c r="AJ2269">
        <v>5339</v>
      </c>
      <c r="AK2269">
        <v>0</v>
      </c>
      <c r="AL2269">
        <v>1</v>
      </c>
      <c r="AM2269">
        <v>6.36</v>
      </c>
      <c r="AN2269">
        <v>6.42</v>
      </c>
      <c r="AO2269">
        <v>3.98</v>
      </c>
    </row>
    <row r="2270" spans="1:41" x14ac:dyDescent="0.3">
      <c r="A2270">
        <v>2</v>
      </c>
      <c r="B2270">
        <v>1.53</v>
      </c>
      <c r="C2270">
        <f t="shared" si="105"/>
        <v>1.0980285834290671</v>
      </c>
      <c r="D2270" t="s">
        <v>37</v>
      </c>
      <c r="E2270">
        <v>0</v>
      </c>
      <c r="F2270">
        <v>0</v>
      </c>
      <c r="G2270">
        <v>1</v>
      </c>
      <c r="H2270">
        <v>0</v>
      </c>
      <c r="I2270">
        <v>0</v>
      </c>
      <c r="J2270" t="s">
        <v>38</v>
      </c>
      <c r="K2270">
        <v>0</v>
      </c>
      <c r="L2270">
        <v>0</v>
      </c>
      <c r="M2270">
        <v>0</v>
      </c>
      <c r="N2270">
        <v>0</v>
      </c>
      <c r="O2270">
        <v>1</v>
      </c>
      <c r="P2270">
        <v>0</v>
      </c>
      <c r="Q2270">
        <v>0</v>
      </c>
      <c r="R2270" t="s">
        <v>53</v>
      </c>
      <c r="S2270">
        <v>1</v>
      </c>
      <c r="T2270">
        <v>0</v>
      </c>
      <c r="U2270">
        <v>0</v>
      </c>
      <c r="V2270">
        <v>0</v>
      </c>
      <c r="W2270">
        <v>0</v>
      </c>
      <c r="X2270">
        <v>0</v>
      </c>
      <c r="Y2270">
        <v>0</v>
      </c>
      <c r="Z2270">
        <v>0</v>
      </c>
      <c r="AA2270">
        <v>62.3</v>
      </c>
      <c r="AB2270">
        <v>56</v>
      </c>
      <c r="AC2270">
        <v>6477</v>
      </c>
      <c r="AD2270">
        <v>8.7760127191829174</v>
      </c>
      <c r="AE2270">
        <f t="shared" si="106"/>
        <v>6477.0000000000018</v>
      </c>
      <c r="AF2270">
        <v>8.6304842071308325</v>
      </c>
      <c r="AG2270">
        <f t="shared" si="107"/>
        <v>5599.7890542556597</v>
      </c>
      <c r="AH2270">
        <v>0.14552851205208484</v>
      </c>
      <c r="AJ2270">
        <v>6477</v>
      </c>
      <c r="AK2270">
        <v>0</v>
      </c>
      <c r="AL2270">
        <v>1</v>
      </c>
      <c r="AM2270">
        <v>7.38</v>
      </c>
      <c r="AN2270">
        <v>7.34</v>
      </c>
      <c r="AO2270">
        <v>4.59</v>
      </c>
    </row>
    <row r="2271" spans="1:41" x14ac:dyDescent="0.3">
      <c r="A2271">
        <v>2</v>
      </c>
      <c r="B2271">
        <v>1.51</v>
      </c>
      <c r="C2271">
        <f t="shared" si="105"/>
        <v>1.0948560705584958</v>
      </c>
      <c r="D2271" t="s">
        <v>37</v>
      </c>
      <c r="E2271">
        <v>0</v>
      </c>
      <c r="F2271">
        <v>0</v>
      </c>
      <c r="G2271">
        <v>1</v>
      </c>
      <c r="H2271">
        <v>0</v>
      </c>
      <c r="I2271">
        <v>0</v>
      </c>
      <c r="J2271" t="s">
        <v>47</v>
      </c>
      <c r="K2271">
        <v>0</v>
      </c>
      <c r="L2271">
        <v>0</v>
      </c>
      <c r="M2271">
        <v>0</v>
      </c>
      <c r="N2271">
        <v>1</v>
      </c>
      <c r="O2271">
        <v>0</v>
      </c>
      <c r="P2271">
        <v>0</v>
      </c>
      <c r="Q2271">
        <v>0</v>
      </c>
      <c r="R2271" t="s">
        <v>41</v>
      </c>
      <c r="S2271">
        <v>0</v>
      </c>
      <c r="T2271">
        <v>0</v>
      </c>
      <c r="U2271">
        <v>0</v>
      </c>
      <c r="V2271">
        <v>0</v>
      </c>
      <c r="W2271">
        <v>1</v>
      </c>
      <c r="X2271">
        <v>0</v>
      </c>
      <c r="Y2271">
        <v>0</v>
      </c>
      <c r="Z2271">
        <v>0</v>
      </c>
      <c r="AA2271">
        <v>60.6</v>
      </c>
      <c r="AB2271">
        <v>57</v>
      </c>
      <c r="AC2271">
        <v>14375</v>
      </c>
      <c r="AD2271">
        <v>9.5732458656655517</v>
      </c>
      <c r="AE2271">
        <f t="shared" si="106"/>
        <v>14375.000000000007</v>
      </c>
      <c r="AF2271">
        <v>9.5259390526781296</v>
      </c>
      <c r="AG2271">
        <f t="shared" si="107"/>
        <v>13710.799043753417</v>
      </c>
      <c r="AH2271">
        <v>4.730681298742212E-2</v>
      </c>
      <c r="AJ2271">
        <v>14375</v>
      </c>
      <c r="AK2271">
        <v>0</v>
      </c>
      <c r="AL2271">
        <v>1</v>
      </c>
      <c r="AM2271">
        <v>7.38</v>
      </c>
      <c r="AN2271">
        <v>7.48</v>
      </c>
      <c r="AO2271">
        <v>4.5</v>
      </c>
    </row>
    <row r="2272" spans="1:41" x14ac:dyDescent="0.3">
      <c r="A2272">
        <v>2</v>
      </c>
      <c r="B2272">
        <v>1.52</v>
      </c>
      <c r="C2272">
        <f t="shared" si="105"/>
        <v>1.0964463975475236</v>
      </c>
      <c r="D2272" t="s">
        <v>52</v>
      </c>
      <c r="E2272">
        <v>0</v>
      </c>
      <c r="F2272">
        <v>0</v>
      </c>
      <c r="G2272">
        <v>0</v>
      </c>
      <c r="H2272">
        <v>0</v>
      </c>
      <c r="I2272">
        <v>1</v>
      </c>
      <c r="J2272" t="s">
        <v>48</v>
      </c>
      <c r="K2272">
        <v>0</v>
      </c>
      <c r="L2272">
        <v>0</v>
      </c>
      <c r="M2272">
        <v>1</v>
      </c>
      <c r="N2272">
        <v>0</v>
      </c>
      <c r="O2272">
        <v>0</v>
      </c>
      <c r="P2272">
        <v>0</v>
      </c>
      <c r="Q2272">
        <v>0</v>
      </c>
      <c r="R2272" t="s">
        <v>39</v>
      </c>
      <c r="S2272">
        <v>0</v>
      </c>
      <c r="T2272">
        <v>0</v>
      </c>
      <c r="U2272">
        <v>0</v>
      </c>
      <c r="V2272">
        <v>0</v>
      </c>
      <c r="W2272">
        <v>0</v>
      </c>
      <c r="X2272">
        <v>0</v>
      </c>
      <c r="Y2272">
        <v>0</v>
      </c>
      <c r="Z2272">
        <v>1</v>
      </c>
      <c r="AA2272">
        <v>63.7</v>
      </c>
      <c r="AB2272">
        <v>57</v>
      </c>
      <c r="AC2272">
        <v>16786</v>
      </c>
      <c r="AD2272">
        <v>9.728300484642773</v>
      </c>
      <c r="AE2272">
        <f t="shared" si="106"/>
        <v>16786.000000000004</v>
      </c>
      <c r="AF2272">
        <v>9.6663462829478668</v>
      </c>
      <c r="AG2272">
        <f t="shared" si="107"/>
        <v>15777.596708316534</v>
      </c>
      <c r="AH2272">
        <v>6.1954201694906175E-2</v>
      </c>
      <c r="AJ2272">
        <v>16786</v>
      </c>
      <c r="AK2272">
        <v>0</v>
      </c>
      <c r="AL2272">
        <v>1</v>
      </c>
      <c r="AM2272">
        <v>7.28</v>
      </c>
      <c r="AN2272">
        <v>7.31</v>
      </c>
      <c r="AO2272">
        <v>4.6500000000000004</v>
      </c>
    </row>
    <row r="2273" spans="1:41" x14ac:dyDescent="0.3">
      <c r="A2273">
        <v>2</v>
      </c>
      <c r="B2273">
        <v>1.23</v>
      </c>
      <c r="C2273">
        <f t="shared" si="105"/>
        <v>1.0465744642047201</v>
      </c>
      <c r="D2273" t="s">
        <v>37</v>
      </c>
      <c r="E2273">
        <v>0</v>
      </c>
      <c r="F2273">
        <v>0</v>
      </c>
      <c r="G2273">
        <v>1</v>
      </c>
      <c r="H2273">
        <v>0</v>
      </c>
      <c r="I2273">
        <v>0</v>
      </c>
      <c r="J2273" t="s">
        <v>47</v>
      </c>
      <c r="K2273">
        <v>0</v>
      </c>
      <c r="L2273">
        <v>0</v>
      </c>
      <c r="M2273">
        <v>0</v>
      </c>
      <c r="N2273">
        <v>1</v>
      </c>
      <c r="O2273">
        <v>0</v>
      </c>
      <c r="P2273">
        <v>0</v>
      </c>
      <c r="Q2273">
        <v>0</v>
      </c>
      <c r="R2273" t="s">
        <v>45</v>
      </c>
      <c r="S2273">
        <v>0</v>
      </c>
      <c r="T2273">
        <v>0</v>
      </c>
      <c r="U2273">
        <v>0</v>
      </c>
      <c r="V2273">
        <v>1</v>
      </c>
      <c r="W2273">
        <v>0</v>
      </c>
      <c r="X2273">
        <v>0</v>
      </c>
      <c r="Y2273">
        <v>0</v>
      </c>
      <c r="Z2273">
        <v>0</v>
      </c>
      <c r="AA2273">
        <v>61.6</v>
      </c>
      <c r="AB2273">
        <v>55</v>
      </c>
      <c r="AC2273">
        <v>3788</v>
      </c>
      <c r="AD2273">
        <v>8.2395934543059681</v>
      </c>
      <c r="AE2273">
        <f t="shared" si="106"/>
        <v>3787.9999999999973</v>
      </c>
      <c r="AF2273">
        <v>8.6762897320903907</v>
      </c>
      <c r="AG2273">
        <f t="shared" si="107"/>
        <v>5862.2556521987799</v>
      </c>
      <c r="AH2273">
        <v>-0.43669627778442255</v>
      </c>
      <c r="AJ2273">
        <v>3788</v>
      </c>
      <c r="AK2273">
        <v>0</v>
      </c>
      <c r="AL2273">
        <v>1</v>
      </c>
      <c r="AM2273">
        <v>6.91</v>
      </c>
      <c r="AN2273">
        <v>6.88</v>
      </c>
      <c r="AO2273">
        <v>4.25</v>
      </c>
    </row>
    <row r="2274" spans="1:41" x14ac:dyDescent="0.3">
      <c r="A2274">
        <v>2</v>
      </c>
      <c r="B2274">
        <v>1.2</v>
      </c>
      <c r="C2274">
        <f t="shared" si="105"/>
        <v>1.0409070644037852</v>
      </c>
      <c r="D2274" t="s">
        <v>46</v>
      </c>
      <c r="E2274">
        <v>0</v>
      </c>
      <c r="F2274">
        <v>0</v>
      </c>
      <c r="G2274">
        <v>0</v>
      </c>
      <c r="H2274">
        <v>1</v>
      </c>
      <c r="I2274">
        <v>0</v>
      </c>
      <c r="J2274" t="s">
        <v>47</v>
      </c>
      <c r="K2274">
        <v>0</v>
      </c>
      <c r="L2274">
        <v>0</v>
      </c>
      <c r="M2274">
        <v>0</v>
      </c>
      <c r="N2274">
        <v>1</v>
      </c>
      <c r="O2274">
        <v>0</v>
      </c>
      <c r="P2274">
        <v>0</v>
      </c>
      <c r="Q2274">
        <v>0</v>
      </c>
      <c r="R2274" t="s">
        <v>41</v>
      </c>
      <c r="S2274">
        <v>0</v>
      </c>
      <c r="T2274">
        <v>0</v>
      </c>
      <c r="U2274">
        <v>0</v>
      </c>
      <c r="V2274">
        <v>0</v>
      </c>
      <c r="W2274">
        <v>1</v>
      </c>
      <c r="X2274">
        <v>0</v>
      </c>
      <c r="Y2274">
        <v>0</v>
      </c>
      <c r="Z2274">
        <v>0</v>
      </c>
      <c r="AA2274">
        <v>58.4</v>
      </c>
      <c r="AB2274">
        <v>61</v>
      </c>
      <c r="AC2274">
        <v>8177</v>
      </c>
      <c r="AD2274">
        <v>9.0090806141619773</v>
      </c>
      <c r="AE2274">
        <f t="shared" si="106"/>
        <v>8177</v>
      </c>
      <c r="AF2274">
        <v>9.0290859649115376</v>
      </c>
      <c r="AG2274">
        <f t="shared" si="107"/>
        <v>8342.2309944681874</v>
      </c>
      <c r="AH2274">
        <v>-2.0005350749560336E-2</v>
      </c>
      <c r="AJ2274">
        <v>8177</v>
      </c>
      <c r="AK2274">
        <v>0</v>
      </c>
      <c r="AL2274">
        <v>1</v>
      </c>
      <c r="AM2274">
        <v>6.95</v>
      </c>
      <c r="AN2274">
        <v>6.91</v>
      </c>
      <c r="AO2274">
        <v>4.05</v>
      </c>
    </row>
    <row r="2275" spans="1:41" x14ac:dyDescent="0.3">
      <c r="A2275">
        <v>2</v>
      </c>
      <c r="B2275">
        <v>1.01</v>
      </c>
      <c r="C2275">
        <f t="shared" si="105"/>
        <v>1.0021904733436682</v>
      </c>
      <c r="D2275" t="s">
        <v>52</v>
      </c>
      <c r="E2275">
        <v>0</v>
      </c>
      <c r="F2275">
        <v>0</v>
      </c>
      <c r="G2275">
        <v>0</v>
      </c>
      <c r="H2275">
        <v>0</v>
      </c>
      <c r="I2275">
        <v>1</v>
      </c>
      <c r="J2275" t="s">
        <v>40</v>
      </c>
      <c r="K2275">
        <v>0</v>
      </c>
      <c r="L2275">
        <v>1</v>
      </c>
      <c r="M2275">
        <v>0</v>
      </c>
      <c r="N2275">
        <v>0</v>
      </c>
      <c r="O2275">
        <v>0</v>
      </c>
      <c r="P2275">
        <v>0</v>
      </c>
      <c r="Q2275">
        <v>0</v>
      </c>
      <c r="R2275" t="s">
        <v>36</v>
      </c>
      <c r="S2275">
        <v>0</v>
      </c>
      <c r="T2275">
        <v>0</v>
      </c>
      <c r="U2275">
        <v>1</v>
      </c>
      <c r="V2275">
        <v>0</v>
      </c>
      <c r="W2275">
        <v>0</v>
      </c>
      <c r="X2275">
        <v>0</v>
      </c>
      <c r="Y2275">
        <v>0</v>
      </c>
      <c r="Z2275">
        <v>0</v>
      </c>
      <c r="AA2275">
        <v>58.6</v>
      </c>
      <c r="AB2275">
        <v>58</v>
      </c>
      <c r="AC2275">
        <v>4766</v>
      </c>
      <c r="AD2275">
        <v>8.4692626576586871</v>
      </c>
      <c r="AE2275">
        <f t="shared" si="106"/>
        <v>4765.9999999999982</v>
      </c>
      <c r="AF2275">
        <v>8.5914235660647122</v>
      </c>
      <c r="AG2275">
        <f t="shared" si="107"/>
        <v>5385.2745153105443</v>
      </c>
      <c r="AH2275">
        <v>-0.12216090840602511</v>
      </c>
      <c r="AJ2275">
        <v>4766</v>
      </c>
      <c r="AK2275">
        <v>0</v>
      </c>
      <c r="AL2275">
        <v>1</v>
      </c>
      <c r="AM2275">
        <v>6.52</v>
      </c>
      <c r="AN2275">
        <v>6.58</v>
      </c>
      <c r="AO2275">
        <v>3.84</v>
      </c>
    </row>
    <row r="2276" spans="1:41" x14ac:dyDescent="0.3">
      <c r="A2276">
        <v>2</v>
      </c>
      <c r="B2276">
        <v>1.01</v>
      </c>
      <c r="C2276">
        <f t="shared" si="105"/>
        <v>1.0021904733436682</v>
      </c>
      <c r="D2276" t="s">
        <v>37</v>
      </c>
      <c r="E2276">
        <v>0</v>
      </c>
      <c r="F2276">
        <v>0</v>
      </c>
      <c r="G2276">
        <v>1</v>
      </c>
      <c r="H2276">
        <v>0</v>
      </c>
      <c r="I2276">
        <v>0</v>
      </c>
      <c r="J2276" t="s">
        <v>44</v>
      </c>
      <c r="K2276">
        <v>0</v>
      </c>
      <c r="L2276">
        <v>0</v>
      </c>
      <c r="M2276">
        <v>0</v>
      </c>
      <c r="N2276">
        <v>0</v>
      </c>
      <c r="O2276">
        <v>0</v>
      </c>
      <c r="P2276">
        <v>1</v>
      </c>
      <c r="Q2276">
        <v>0</v>
      </c>
      <c r="R2276" t="s">
        <v>36</v>
      </c>
      <c r="S2276">
        <v>0</v>
      </c>
      <c r="T2276">
        <v>0</v>
      </c>
      <c r="U2276">
        <v>1</v>
      </c>
      <c r="V2276">
        <v>0</v>
      </c>
      <c r="W2276">
        <v>0</v>
      </c>
      <c r="X2276">
        <v>0</v>
      </c>
      <c r="Y2276">
        <v>0</v>
      </c>
      <c r="Z2276">
        <v>0</v>
      </c>
      <c r="AA2276">
        <v>62.3</v>
      </c>
      <c r="AB2276">
        <v>59</v>
      </c>
      <c r="AC2276">
        <v>4518</v>
      </c>
      <c r="AD2276">
        <v>8.4158246970279489</v>
      </c>
      <c r="AE2276">
        <f t="shared" si="106"/>
        <v>4518.0000000000018</v>
      </c>
      <c r="AF2276">
        <v>8.2748281292807597</v>
      </c>
      <c r="AG2276">
        <f t="shared" si="107"/>
        <v>3923.8481778658902</v>
      </c>
      <c r="AH2276">
        <v>0.14099656774718916</v>
      </c>
      <c r="AJ2276">
        <v>4518</v>
      </c>
      <c r="AK2276">
        <v>0</v>
      </c>
      <c r="AL2276">
        <v>1</v>
      </c>
      <c r="AM2276">
        <v>6.41</v>
      </c>
      <c r="AN2276">
        <v>6.37</v>
      </c>
      <c r="AO2276">
        <v>3.98</v>
      </c>
    </row>
    <row r="2277" spans="1:41" x14ac:dyDescent="0.3">
      <c r="A2277">
        <v>2</v>
      </c>
      <c r="B2277">
        <v>1.52</v>
      </c>
      <c r="C2277">
        <f t="shared" si="105"/>
        <v>1.0964463975475236</v>
      </c>
      <c r="D2277" t="s">
        <v>37</v>
      </c>
      <c r="E2277">
        <v>0</v>
      </c>
      <c r="F2277">
        <v>0</v>
      </c>
      <c r="G2277">
        <v>1</v>
      </c>
      <c r="H2277">
        <v>0</v>
      </c>
      <c r="I2277">
        <v>0</v>
      </c>
      <c r="J2277" t="s">
        <v>40</v>
      </c>
      <c r="K2277">
        <v>0</v>
      </c>
      <c r="L2277">
        <v>1</v>
      </c>
      <c r="M2277">
        <v>0</v>
      </c>
      <c r="N2277">
        <v>0</v>
      </c>
      <c r="O2277">
        <v>0</v>
      </c>
      <c r="P2277">
        <v>0</v>
      </c>
      <c r="Q2277">
        <v>0</v>
      </c>
      <c r="R2277" t="s">
        <v>41</v>
      </c>
      <c r="S2277">
        <v>0</v>
      </c>
      <c r="T2277">
        <v>0</v>
      </c>
      <c r="U2277">
        <v>0</v>
      </c>
      <c r="V2277">
        <v>0</v>
      </c>
      <c r="W2277">
        <v>1</v>
      </c>
      <c r="X2277">
        <v>0</v>
      </c>
      <c r="Y2277">
        <v>0</v>
      </c>
      <c r="Z2277">
        <v>0</v>
      </c>
      <c r="AA2277">
        <v>62.4</v>
      </c>
      <c r="AB2277">
        <v>54</v>
      </c>
      <c r="AC2277">
        <v>16916</v>
      </c>
      <c r="AD2277">
        <v>9.73601519859238</v>
      </c>
      <c r="AE2277">
        <f t="shared" si="106"/>
        <v>16916.000000000015</v>
      </c>
      <c r="AF2277">
        <v>9.6435917219254144</v>
      </c>
      <c r="AG2277">
        <f t="shared" si="107"/>
        <v>15422.638199199084</v>
      </c>
      <c r="AH2277">
        <v>9.2423476666965598E-2</v>
      </c>
      <c r="AJ2277">
        <v>16916</v>
      </c>
      <c r="AK2277">
        <v>0</v>
      </c>
      <c r="AL2277">
        <v>1</v>
      </c>
      <c r="AM2277">
        <v>7.32</v>
      </c>
      <c r="AN2277">
        <v>7.39</v>
      </c>
      <c r="AO2277">
        <v>4.59</v>
      </c>
    </row>
    <row r="2278" spans="1:41" x14ac:dyDescent="0.3">
      <c r="A2278">
        <v>2</v>
      </c>
      <c r="B2278">
        <v>1.51</v>
      </c>
      <c r="C2278">
        <f t="shared" si="105"/>
        <v>1.0948560705584958</v>
      </c>
      <c r="D2278" t="s">
        <v>34</v>
      </c>
      <c r="E2278">
        <v>0</v>
      </c>
      <c r="F2278">
        <v>1</v>
      </c>
      <c r="G2278">
        <v>0</v>
      </c>
      <c r="H2278">
        <v>0</v>
      </c>
      <c r="I2278">
        <v>0</v>
      </c>
      <c r="J2278" t="s">
        <v>47</v>
      </c>
      <c r="K2278">
        <v>0</v>
      </c>
      <c r="L2278">
        <v>0</v>
      </c>
      <c r="M2278">
        <v>0</v>
      </c>
      <c r="N2278">
        <v>1</v>
      </c>
      <c r="O2278">
        <v>0</v>
      </c>
      <c r="P2278">
        <v>0</v>
      </c>
      <c r="Q2278">
        <v>0</v>
      </c>
      <c r="R2278" t="s">
        <v>43</v>
      </c>
      <c r="S2278">
        <v>0</v>
      </c>
      <c r="T2278">
        <v>0</v>
      </c>
      <c r="U2278">
        <v>0</v>
      </c>
      <c r="V2278">
        <v>0</v>
      </c>
      <c r="W2278">
        <v>0</v>
      </c>
      <c r="X2278">
        <v>0</v>
      </c>
      <c r="Y2278">
        <v>1</v>
      </c>
      <c r="Z2278">
        <v>0</v>
      </c>
      <c r="AA2278">
        <v>57.9</v>
      </c>
      <c r="AB2278">
        <v>62</v>
      </c>
      <c r="AC2278">
        <v>15420</v>
      </c>
      <c r="AD2278">
        <v>9.6434206471173205</v>
      </c>
      <c r="AE2278">
        <f t="shared" si="106"/>
        <v>15420</v>
      </c>
      <c r="AF2278">
        <v>9.6298919352400691</v>
      </c>
      <c r="AG2278">
        <f t="shared" si="107"/>
        <v>15212.792051530845</v>
      </c>
      <c r="AH2278">
        <v>1.3528711877251354E-2</v>
      </c>
      <c r="AJ2278">
        <v>15420</v>
      </c>
      <c r="AK2278">
        <v>0</v>
      </c>
      <c r="AL2278">
        <v>1</v>
      </c>
      <c r="AM2278">
        <v>7.54</v>
      </c>
      <c r="AN2278">
        <v>7.53</v>
      </c>
      <c r="AO2278">
        <v>4.3600000000000003</v>
      </c>
    </row>
    <row r="2279" spans="1:41" x14ac:dyDescent="0.3">
      <c r="A2279">
        <v>2</v>
      </c>
      <c r="B2279">
        <v>1.02</v>
      </c>
      <c r="C2279">
        <f t="shared" si="105"/>
        <v>1.0043640927805335</v>
      </c>
      <c r="D2279" t="s">
        <v>46</v>
      </c>
      <c r="E2279">
        <v>0</v>
      </c>
      <c r="F2279">
        <v>0</v>
      </c>
      <c r="G2279">
        <v>0</v>
      </c>
      <c r="H2279">
        <v>1</v>
      </c>
      <c r="I2279">
        <v>0</v>
      </c>
      <c r="J2279" t="s">
        <v>38</v>
      </c>
      <c r="K2279">
        <v>0</v>
      </c>
      <c r="L2279">
        <v>0</v>
      </c>
      <c r="M2279">
        <v>0</v>
      </c>
      <c r="N2279">
        <v>0</v>
      </c>
      <c r="O2279">
        <v>1</v>
      </c>
      <c r="P2279">
        <v>0</v>
      </c>
      <c r="Q2279">
        <v>0</v>
      </c>
      <c r="R2279" t="s">
        <v>49</v>
      </c>
      <c r="S2279">
        <v>0</v>
      </c>
      <c r="T2279">
        <v>0</v>
      </c>
      <c r="U2279">
        <v>0</v>
      </c>
      <c r="V2279">
        <v>0</v>
      </c>
      <c r="W2279">
        <v>0</v>
      </c>
      <c r="X2279">
        <v>1</v>
      </c>
      <c r="Y2279">
        <v>0</v>
      </c>
      <c r="Z2279">
        <v>0</v>
      </c>
      <c r="AA2279">
        <v>62.4</v>
      </c>
      <c r="AB2279">
        <v>58</v>
      </c>
      <c r="AC2279">
        <v>5454</v>
      </c>
      <c r="AD2279">
        <v>8.6041045634055333</v>
      </c>
      <c r="AE2279">
        <f t="shared" si="106"/>
        <v>5453.9999999999973</v>
      </c>
      <c r="AF2279">
        <v>8.5295620365540437</v>
      </c>
      <c r="AG2279">
        <f t="shared" si="107"/>
        <v>5062.2282783098253</v>
      </c>
      <c r="AH2279">
        <v>7.4542526851489654E-2</v>
      </c>
      <c r="AJ2279">
        <v>5454</v>
      </c>
      <c r="AK2279">
        <v>0</v>
      </c>
      <c r="AL2279">
        <v>1</v>
      </c>
      <c r="AM2279">
        <v>6.43</v>
      </c>
      <c r="AN2279">
        <v>6.39</v>
      </c>
      <c r="AO2279">
        <v>4</v>
      </c>
    </row>
    <row r="2280" spans="1:41" x14ac:dyDescent="0.3">
      <c r="A2280">
        <v>2</v>
      </c>
      <c r="B2280">
        <v>1.19</v>
      </c>
      <c r="C2280">
        <f t="shared" si="105"/>
        <v>1.0389933713251536</v>
      </c>
      <c r="D2280" t="s">
        <v>46</v>
      </c>
      <c r="E2280">
        <v>0</v>
      </c>
      <c r="F2280">
        <v>0</v>
      </c>
      <c r="G2280">
        <v>0</v>
      </c>
      <c r="H2280">
        <v>1</v>
      </c>
      <c r="I2280">
        <v>0</v>
      </c>
      <c r="J2280" t="s">
        <v>38</v>
      </c>
      <c r="K2280">
        <v>0</v>
      </c>
      <c r="L2280">
        <v>0</v>
      </c>
      <c r="M2280">
        <v>0</v>
      </c>
      <c r="N2280">
        <v>0</v>
      </c>
      <c r="O2280">
        <v>1</v>
      </c>
      <c r="P2280">
        <v>0</v>
      </c>
      <c r="Q2280">
        <v>0</v>
      </c>
      <c r="R2280" t="s">
        <v>45</v>
      </c>
      <c r="S2280">
        <v>0</v>
      </c>
      <c r="T2280">
        <v>0</v>
      </c>
      <c r="U2280">
        <v>0</v>
      </c>
      <c r="V2280">
        <v>1</v>
      </c>
      <c r="W2280">
        <v>0</v>
      </c>
      <c r="X2280">
        <v>0</v>
      </c>
      <c r="Y2280">
        <v>0</v>
      </c>
      <c r="Z2280">
        <v>0</v>
      </c>
      <c r="AA2280">
        <v>61.9</v>
      </c>
      <c r="AB2280">
        <v>58</v>
      </c>
      <c r="AC2280">
        <v>4332</v>
      </c>
      <c r="AD2280">
        <v>8.3737846081208804</v>
      </c>
      <c r="AE2280">
        <f t="shared" si="106"/>
        <v>4331.9999999999964</v>
      </c>
      <c r="AF2280">
        <v>8.4732173246087701</v>
      </c>
      <c r="AG2280">
        <f t="shared" si="107"/>
        <v>4784.8852605290986</v>
      </c>
      <c r="AH2280">
        <v>-9.943271648788965E-2</v>
      </c>
      <c r="AJ2280">
        <v>4332</v>
      </c>
      <c r="AK2280">
        <v>0</v>
      </c>
      <c r="AL2280">
        <v>1</v>
      </c>
      <c r="AM2280">
        <v>6.84</v>
      </c>
      <c r="AN2280">
        <v>6.77</v>
      </c>
      <c r="AO2280">
        <v>4.21</v>
      </c>
    </row>
    <row r="2281" spans="1:41" x14ac:dyDescent="0.3">
      <c r="A2281">
        <v>2</v>
      </c>
      <c r="B2281">
        <v>1.5</v>
      </c>
      <c r="C2281">
        <f t="shared" si="105"/>
        <v>1.0932575062388263</v>
      </c>
      <c r="D2281" t="s">
        <v>34</v>
      </c>
      <c r="E2281">
        <v>0</v>
      </c>
      <c r="F2281">
        <v>1</v>
      </c>
      <c r="G2281">
        <v>0</v>
      </c>
      <c r="H2281">
        <v>0</v>
      </c>
      <c r="I2281">
        <v>0</v>
      </c>
      <c r="J2281" t="s">
        <v>38</v>
      </c>
      <c r="K2281">
        <v>0</v>
      </c>
      <c r="L2281">
        <v>0</v>
      </c>
      <c r="M2281">
        <v>0</v>
      </c>
      <c r="N2281">
        <v>0</v>
      </c>
      <c r="O2281">
        <v>1</v>
      </c>
      <c r="P2281">
        <v>0</v>
      </c>
      <c r="Q2281">
        <v>0</v>
      </c>
      <c r="R2281" t="s">
        <v>45</v>
      </c>
      <c r="S2281">
        <v>0</v>
      </c>
      <c r="T2281">
        <v>0</v>
      </c>
      <c r="U2281">
        <v>0</v>
      </c>
      <c r="V2281">
        <v>1</v>
      </c>
      <c r="W2281">
        <v>0</v>
      </c>
      <c r="X2281">
        <v>0</v>
      </c>
      <c r="Y2281">
        <v>0</v>
      </c>
      <c r="Z2281">
        <v>0</v>
      </c>
      <c r="AA2281">
        <v>57.3</v>
      </c>
      <c r="AB2281">
        <v>62</v>
      </c>
      <c r="AC2281">
        <v>5833</v>
      </c>
      <c r="AD2281">
        <v>8.6712867267536371</v>
      </c>
      <c r="AE2281">
        <f t="shared" si="106"/>
        <v>5832.9999999999973</v>
      </c>
      <c r="AF2281">
        <v>8.930218879286242</v>
      </c>
      <c r="AG2281">
        <f t="shared" si="107"/>
        <v>7556.9192483359966</v>
      </c>
      <c r="AH2281">
        <v>-0.25893215253260493</v>
      </c>
      <c r="AJ2281">
        <v>5833</v>
      </c>
      <c r="AK2281">
        <v>0</v>
      </c>
      <c r="AL2281">
        <v>1</v>
      </c>
      <c r="AM2281">
        <v>7.55</v>
      </c>
      <c r="AN2281">
        <v>7.5</v>
      </c>
      <c r="AO2281">
        <v>4.3099999999999996</v>
      </c>
    </row>
    <row r="2282" spans="1:41" x14ac:dyDescent="0.3">
      <c r="A2282">
        <v>2</v>
      </c>
      <c r="B2282">
        <v>1.01</v>
      </c>
      <c r="C2282">
        <f t="shared" si="105"/>
        <v>1.0021904733436682</v>
      </c>
      <c r="D2282" t="s">
        <v>46</v>
      </c>
      <c r="E2282">
        <v>0</v>
      </c>
      <c r="F2282">
        <v>0</v>
      </c>
      <c r="G2282">
        <v>0</v>
      </c>
      <c r="H2282">
        <v>1</v>
      </c>
      <c r="I2282">
        <v>0</v>
      </c>
      <c r="J2282" t="s">
        <v>40</v>
      </c>
      <c r="K2282">
        <v>0</v>
      </c>
      <c r="L2282">
        <v>1</v>
      </c>
      <c r="M2282">
        <v>0</v>
      </c>
      <c r="N2282">
        <v>0</v>
      </c>
      <c r="O2282">
        <v>0</v>
      </c>
      <c r="P2282">
        <v>0</v>
      </c>
      <c r="Q2282">
        <v>0</v>
      </c>
      <c r="R2282" t="s">
        <v>49</v>
      </c>
      <c r="S2282">
        <v>0</v>
      </c>
      <c r="T2282">
        <v>0</v>
      </c>
      <c r="U2282">
        <v>0</v>
      </c>
      <c r="V2282">
        <v>0</v>
      </c>
      <c r="W2282">
        <v>0</v>
      </c>
      <c r="X2282">
        <v>1</v>
      </c>
      <c r="Y2282">
        <v>0</v>
      </c>
      <c r="Z2282">
        <v>0</v>
      </c>
      <c r="AA2282">
        <v>62.4</v>
      </c>
      <c r="AB2282">
        <v>60</v>
      </c>
      <c r="AC2282">
        <v>6606</v>
      </c>
      <c r="AD2282">
        <v>8.7957336059507352</v>
      </c>
      <c r="AE2282">
        <f t="shared" si="106"/>
        <v>6606.0000000000009</v>
      </c>
      <c r="AF2282">
        <v>8.7005984771012344</v>
      </c>
      <c r="AG2282">
        <f t="shared" si="107"/>
        <v>6006.5058980243321</v>
      </c>
      <c r="AH2282">
        <v>9.5135128849500816E-2</v>
      </c>
      <c r="AJ2282">
        <v>6606</v>
      </c>
      <c r="AK2282">
        <v>0</v>
      </c>
      <c r="AL2282">
        <v>1</v>
      </c>
      <c r="AM2282">
        <v>6.43</v>
      </c>
      <c r="AN2282">
        <v>6.39</v>
      </c>
      <c r="AO2282">
        <v>4</v>
      </c>
    </row>
    <row r="2283" spans="1:41" x14ac:dyDescent="0.3">
      <c r="A2283">
        <v>2</v>
      </c>
      <c r="B2283">
        <v>1.1100000000000001</v>
      </c>
      <c r="C2283">
        <f t="shared" si="105"/>
        <v>1.023214116253905</v>
      </c>
      <c r="D2283" t="s">
        <v>46</v>
      </c>
      <c r="E2283">
        <v>0</v>
      </c>
      <c r="F2283">
        <v>0</v>
      </c>
      <c r="G2283">
        <v>0</v>
      </c>
      <c r="H2283">
        <v>1</v>
      </c>
      <c r="I2283">
        <v>0</v>
      </c>
      <c r="J2283" t="s">
        <v>38</v>
      </c>
      <c r="K2283">
        <v>0</v>
      </c>
      <c r="L2283">
        <v>0</v>
      </c>
      <c r="M2283">
        <v>0</v>
      </c>
      <c r="N2283">
        <v>0</v>
      </c>
      <c r="O2283">
        <v>1</v>
      </c>
      <c r="P2283">
        <v>0</v>
      </c>
      <c r="Q2283">
        <v>0</v>
      </c>
      <c r="R2283" t="s">
        <v>36</v>
      </c>
      <c r="S2283">
        <v>0</v>
      </c>
      <c r="T2283">
        <v>0</v>
      </c>
      <c r="U2283">
        <v>1</v>
      </c>
      <c r="V2283">
        <v>0</v>
      </c>
      <c r="W2283">
        <v>0</v>
      </c>
      <c r="X2283">
        <v>0</v>
      </c>
      <c r="Y2283">
        <v>0</v>
      </c>
      <c r="Z2283">
        <v>0</v>
      </c>
      <c r="AA2283">
        <v>62.8</v>
      </c>
      <c r="AB2283">
        <v>61</v>
      </c>
      <c r="AC2283">
        <v>5315</v>
      </c>
      <c r="AD2283">
        <v>8.5782882907760492</v>
      </c>
      <c r="AE2283">
        <f t="shared" si="106"/>
        <v>5315.0000000000045</v>
      </c>
      <c r="AF2283">
        <v>8.5315251213648597</v>
      </c>
      <c r="AG2283">
        <f t="shared" si="107"/>
        <v>5072.1756222972963</v>
      </c>
      <c r="AH2283">
        <v>4.6763169411189409E-2</v>
      </c>
      <c r="AJ2283">
        <v>5315</v>
      </c>
      <c r="AK2283">
        <v>0</v>
      </c>
      <c r="AL2283">
        <v>1</v>
      </c>
      <c r="AM2283">
        <v>6.63</v>
      </c>
      <c r="AN2283">
        <v>6.56</v>
      </c>
      <c r="AO2283">
        <v>4.1399999999999997</v>
      </c>
    </row>
    <row r="2284" spans="1:41" x14ac:dyDescent="0.3">
      <c r="A2284">
        <v>2</v>
      </c>
      <c r="B2284">
        <v>1.1499999999999999</v>
      </c>
      <c r="C2284">
        <f t="shared" si="105"/>
        <v>1.0312108054708153</v>
      </c>
      <c r="D2284" t="s">
        <v>46</v>
      </c>
      <c r="E2284">
        <v>0</v>
      </c>
      <c r="F2284">
        <v>0</v>
      </c>
      <c r="G2284">
        <v>0</v>
      </c>
      <c r="H2284">
        <v>1</v>
      </c>
      <c r="I2284">
        <v>0</v>
      </c>
      <c r="J2284" t="s">
        <v>47</v>
      </c>
      <c r="K2284">
        <v>0</v>
      </c>
      <c r="L2284">
        <v>0</v>
      </c>
      <c r="M2284">
        <v>0</v>
      </c>
      <c r="N2284">
        <v>1</v>
      </c>
      <c r="O2284">
        <v>0</v>
      </c>
      <c r="P2284">
        <v>0</v>
      </c>
      <c r="Q2284">
        <v>0</v>
      </c>
      <c r="R2284" t="s">
        <v>36</v>
      </c>
      <c r="S2284">
        <v>0</v>
      </c>
      <c r="T2284">
        <v>0</v>
      </c>
      <c r="U2284">
        <v>1</v>
      </c>
      <c r="V2284">
        <v>0</v>
      </c>
      <c r="W2284">
        <v>0</v>
      </c>
      <c r="X2284">
        <v>0</v>
      </c>
      <c r="Y2284">
        <v>0</v>
      </c>
      <c r="Z2284">
        <v>0</v>
      </c>
      <c r="AA2284">
        <v>62.6</v>
      </c>
      <c r="AB2284">
        <v>58</v>
      </c>
      <c r="AC2284">
        <v>5851</v>
      </c>
      <c r="AD2284">
        <v>8.6743678657882359</v>
      </c>
      <c r="AE2284">
        <f t="shared" si="106"/>
        <v>5850.9999999999991</v>
      </c>
      <c r="AF2284">
        <v>8.6962997581518664</v>
      </c>
      <c r="AG2284">
        <f t="shared" si="107"/>
        <v>5980.7410349293086</v>
      </c>
      <c r="AH2284">
        <v>-2.1931892363630467E-2</v>
      </c>
      <c r="AJ2284">
        <v>5851</v>
      </c>
      <c r="AK2284">
        <v>0</v>
      </c>
      <c r="AL2284">
        <v>1</v>
      </c>
      <c r="AM2284">
        <v>6.71</v>
      </c>
      <c r="AN2284">
        <v>6.65</v>
      </c>
      <c r="AO2284">
        <v>4.18</v>
      </c>
    </row>
    <row r="2285" spans="1:41" x14ac:dyDescent="0.3">
      <c r="A2285">
        <v>2</v>
      </c>
      <c r="B2285">
        <v>1.1599999999999999</v>
      </c>
      <c r="C2285">
        <f t="shared" si="105"/>
        <v>1.0331760061571806</v>
      </c>
      <c r="D2285" t="s">
        <v>46</v>
      </c>
      <c r="E2285">
        <v>0</v>
      </c>
      <c r="F2285">
        <v>0</v>
      </c>
      <c r="G2285">
        <v>0</v>
      </c>
      <c r="H2285">
        <v>1</v>
      </c>
      <c r="I2285">
        <v>0</v>
      </c>
      <c r="J2285" t="s">
        <v>44</v>
      </c>
      <c r="K2285">
        <v>0</v>
      </c>
      <c r="L2285">
        <v>0</v>
      </c>
      <c r="M2285">
        <v>0</v>
      </c>
      <c r="N2285">
        <v>0</v>
      </c>
      <c r="O2285">
        <v>0</v>
      </c>
      <c r="P2285">
        <v>1</v>
      </c>
      <c r="Q2285">
        <v>0</v>
      </c>
      <c r="R2285" t="s">
        <v>36</v>
      </c>
      <c r="S2285">
        <v>0</v>
      </c>
      <c r="T2285">
        <v>0</v>
      </c>
      <c r="U2285">
        <v>1</v>
      </c>
      <c r="V2285">
        <v>0</v>
      </c>
      <c r="W2285">
        <v>0</v>
      </c>
      <c r="X2285">
        <v>0</v>
      </c>
      <c r="Y2285">
        <v>0</v>
      </c>
      <c r="Z2285">
        <v>0</v>
      </c>
      <c r="AA2285">
        <v>60</v>
      </c>
      <c r="AB2285">
        <v>58</v>
      </c>
      <c r="AC2285">
        <v>4872</v>
      </c>
      <c r="AD2285">
        <v>8.4912598093897333</v>
      </c>
      <c r="AE2285">
        <f t="shared" si="106"/>
        <v>4872.0000000000018</v>
      </c>
      <c r="AF2285">
        <v>8.5080534288055389</v>
      </c>
      <c r="AG2285">
        <f t="shared" si="107"/>
        <v>4954.5093903053739</v>
      </c>
      <c r="AH2285">
        <v>-1.6793619415805594E-2</v>
      </c>
      <c r="AJ2285">
        <v>4872</v>
      </c>
      <c r="AK2285">
        <v>0</v>
      </c>
      <c r="AL2285">
        <v>1</v>
      </c>
      <c r="AM2285">
        <v>6.82</v>
      </c>
      <c r="AN2285">
        <v>6.78</v>
      </c>
      <c r="AO2285">
        <v>4.08</v>
      </c>
    </row>
    <row r="2286" spans="1:41" x14ac:dyDescent="0.3">
      <c r="A2286">
        <v>2</v>
      </c>
      <c r="B2286">
        <v>1.01</v>
      </c>
      <c r="C2286">
        <f t="shared" si="105"/>
        <v>1.0021904733436682</v>
      </c>
      <c r="D2286" t="s">
        <v>46</v>
      </c>
      <c r="E2286">
        <v>0</v>
      </c>
      <c r="F2286">
        <v>0</v>
      </c>
      <c r="G2286">
        <v>0</v>
      </c>
      <c r="H2286">
        <v>1</v>
      </c>
      <c r="I2286">
        <v>0</v>
      </c>
      <c r="J2286" t="s">
        <v>51</v>
      </c>
      <c r="K2286">
        <v>1</v>
      </c>
      <c r="L2286">
        <v>0</v>
      </c>
      <c r="M2286">
        <v>0</v>
      </c>
      <c r="N2286">
        <v>0</v>
      </c>
      <c r="O2286">
        <v>0</v>
      </c>
      <c r="P2286">
        <v>0</v>
      </c>
      <c r="Q2286">
        <v>0</v>
      </c>
      <c r="R2286" t="s">
        <v>45</v>
      </c>
      <c r="S2286">
        <v>0</v>
      </c>
      <c r="T2286">
        <v>0</v>
      </c>
      <c r="U2286">
        <v>0</v>
      </c>
      <c r="V2286">
        <v>1</v>
      </c>
      <c r="W2286">
        <v>0</v>
      </c>
      <c r="X2286">
        <v>0</v>
      </c>
      <c r="Y2286">
        <v>0</v>
      </c>
      <c r="Z2286">
        <v>0</v>
      </c>
      <c r="AA2286">
        <v>61.8</v>
      </c>
      <c r="AB2286">
        <v>60</v>
      </c>
      <c r="AC2286">
        <v>4672</v>
      </c>
      <c r="AD2286">
        <v>8.4493425245080633</v>
      </c>
      <c r="AE2286">
        <f t="shared" si="106"/>
        <v>4672.0000000000018</v>
      </c>
      <c r="AF2286">
        <v>8.4424474385231214</v>
      </c>
      <c r="AG2286">
        <f t="shared" si="107"/>
        <v>4639.8969620691569</v>
      </c>
      <c r="AH2286">
        <v>6.8950859849419288E-3</v>
      </c>
      <c r="AJ2286">
        <v>4672</v>
      </c>
      <c r="AK2286">
        <v>0</v>
      </c>
      <c r="AL2286">
        <v>1</v>
      </c>
      <c r="AM2286">
        <v>6.41</v>
      </c>
      <c r="AN2286">
        <v>6.37</v>
      </c>
      <c r="AO2286">
        <v>3.95</v>
      </c>
    </row>
    <row r="2287" spans="1:41" x14ac:dyDescent="0.3">
      <c r="A2287">
        <v>2</v>
      </c>
      <c r="B2287">
        <v>1.5</v>
      </c>
      <c r="C2287">
        <f t="shared" si="105"/>
        <v>1.0932575062388263</v>
      </c>
      <c r="D2287" t="s">
        <v>34</v>
      </c>
      <c r="E2287">
        <v>0</v>
      </c>
      <c r="F2287">
        <v>1</v>
      </c>
      <c r="G2287">
        <v>0</v>
      </c>
      <c r="H2287">
        <v>0</v>
      </c>
      <c r="I2287">
        <v>0</v>
      </c>
      <c r="J2287" t="s">
        <v>38</v>
      </c>
      <c r="K2287">
        <v>0</v>
      </c>
      <c r="L2287">
        <v>0</v>
      </c>
      <c r="M2287">
        <v>0</v>
      </c>
      <c r="N2287">
        <v>0</v>
      </c>
      <c r="O2287">
        <v>1</v>
      </c>
      <c r="P2287">
        <v>0</v>
      </c>
      <c r="Q2287">
        <v>0</v>
      </c>
      <c r="R2287" t="s">
        <v>36</v>
      </c>
      <c r="S2287">
        <v>0</v>
      </c>
      <c r="T2287">
        <v>0</v>
      </c>
      <c r="U2287">
        <v>1</v>
      </c>
      <c r="V2287">
        <v>0</v>
      </c>
      <c r="W2287">
        <v>0</v>
      </c>
      <c r="X2287">
        <v>0</v>
      </c>
      <c r="Y2287">
        <v>0</v>
      </c>
      <c r="Z2287">
        <v>0</v>
      </c>
      <c r="AA2287">
        <v>60.8</v>
      </c>
      <c r="AB2287">
        <v>60</v>
      </c>
      <c r="AC2287">
        <v>9336</v>
      </c>
      <c r="AD2287">
        <v>9.1416331739663921</v>
      </c>
      <c r="AE2287">
        <f t="shared" si="106"/>
        <v>9336.0000000000018</v>
      </c>
      <c r="AF2287">
        <v>9.1609102747851789</v>
      </c>
      <c r="AG2287">
        <f t="shared" si="107"/>
        <v>9517.7168732561368</v>
      </c>
      <c r="AH2287">
        <v>-1.9277100818786863E-2</v>
      </c>
      <c r="AJ2287">
        <v>9336</v>
      </c>
      <c r="AK2287">
        <v>0</v>
      </c>
      <c r="AL2287">
        <v>1</v>
      </c>
      <c r="AM2287">
        <v>7.28</v>
      </c>
      <c r="AN2287">
        <v>7.38</v>
      </c>
      <c r="AO2287">
        <v>4.46</v>
      </c>
    </row>
    <row r="2288" spans="1:41" x14ac:dyDescent="0.3">
      <c r="A2288">
        <v>2</v>
      </c>
      <c r="B2288">
        <v>1.26</v>
      </c>
      <c r="C2288">
        <f t="shared" si="105"/>
        <v>1.0521350361527664</v>
      </c>
      <c r="D2288" t="s">
        <v>46</v>
      </c>
      <c r="E2288">
        <v>0</v>
      </c>
      <c r="F2288">
        <v>0</v>
      </c>
      <c r="G2288">
        <v>0</v>
      </c>
      <c r="H2288">
        <v>1</v>
      </c>
      <c r="I2288">
        <v>0</v>
      </c>
      <c r="J2288" t="s">
        <v>35</v>
      </c>
      <c r="K2288">
        <v>0</v>
      </c>
      <c r="L2288">
        <v>0</v>
      </c>
      <c r="M2288">
        <v>0</v>
      </c>
      <c r="N2288">
        <v>0</v>
      </c>
      <c r="O2288">
        <v>0</v>
      </c>
      <c r="P2288">
        <v>0</v>
      </c>
      <c r="Q2288">
        <v>1</v>
      </c>
      <c r="R2288" t="s">
        <v>36</v>
      </c>
      <c r="S2288">
        <v>0</v>
      </c>
      <c r="T2288">
        <v>0</v>
      </c>
      <c r="U2288">
        <v>1</v>
      </c>
      <c r="V2288">
        <v>0</v>
      </c>
      <c r="W2288">
        <v>0</v>
      </c>
      <c r="X2288">
        <v>0</v>
      </c>
      <c r="Y2288">
        <v>0</v>
      </c>
      <c r="Z2288">
        <v>0</v>
      </c>
      <c r="AA2288">
        <v>61.7</v>
      </c>
      <c r="AB2288">
        <v>58</v>
      </c>
      <c r="AC2288">
        <v>5207</v>
      </c>
      <c r="AD2288">
        <v>8.5577591531628983</v>
      </c>
      <c r="AE2288">
        <f t="shared" si="106"/>
        <v>5206.9999999999955</v>
      </c>
      <c r="AF2288">
        <v>8.4918826793714075</v>
      </c>
      <c r="AG2288">
        <f t="shared" si="107"/>
        <v>4875.0355678346177</v>
      </c>
      <c r="AH2288">
        <v>6.5876473791490753E-2</v>
      </c>
      <c r="AJ2288">
        <v>5207</v>
      </c>
      <c r="AK2288">
        <v>0</v>
      </c>
      <c r="AL2288">
        <v>1</v>
      </c>
      <c r="AM2288">
        <v>6.99</v>
      </c>
      <c r="AN2288">
        <v>6.91</v>
      </c>
      <c r="AO2288">
        <v>4.29</v>
      </c>
    </row>
    <row r="2289" spans="1:41" x14ac:dyDescent="0.3">
      <c r="A2289">
        <v>2</v>
      </c>
      <c r="B2289">
        <v>1.77</v>
      </c>
      <c r="C2289">
        <f t="shared" si="105"/>
        <v>1.1337813824608589</v>
      </c>
      <c r="D2289" t="s">
        <v>52</v>
      </c>
      <c r="E2289">
        <v>0</v>
      </c>
      <c r="F2289">
        <v>0</v>
      </c>
      <c r="G2289">
        <v>0</v>
      </c>
      <c r="H2289">
        <v>0</v>
      </c>
      <c r="I2289">
        <v>1</v>
      </c>
      <c r="J2289" t="s">
        <v>44</v>
      </c>
      <c r="K2289">
        <v>0</v>
      </c>
      <c r="L2289">
        <v>0</v>
      </c>
      <c r="M2289">
        <v>0</v>
      </c>
      <c r="N2289">
        <v>0</v>
      </c>
      <c r="O2289">
        <v>0</v>
      </c>
      <c r="P2289">
        <v>1</v>
      </c>
      <c r="Q2289">
        <v>0</v>
      </c>
      <c r="R2289" t="s">
        <v>49</v>
      </c>
      <c r="S2289">
        <v>0</v>
      </c>
      <c r="T2289">
        <v>0</v>
      </c>
      <c r="U2289">
        <v>0</v>
      </c>
      <c r="V2289">
        <v>0</v>
      </c>
      <c r="W2289">
        <v>0</v>
      </c>
      <c r="X2289">
        <v>1</v>
      </c>
      <c r="Y2289">
        <v>0</v>
      </c>
      <c r="Z2289">
        <v>0</v>
      </c>
      <c r="AA2289">
        <v>60.2</v>
      </c>
      <c r="AB2289">
        <v>58</v>
      </c>
      <c r="AC2289">
        <v>13691</v>
      </c>
      <c r="AD2289">
        <v>9.5244939616337554</v>
      </c>
      <c r="AE2289">
        <f t="shared" si="106"/>
        <v>13690.999999999991</v>
      </c>
      <c r="AF2289">
        <v>9.4587466488593801</v>
      </c>
      <c r="AG2289">
        <f t="shared" si="107"/>
        <v>12819.806655150078</v>
      </c>
      <c r="AH2289">
        <v>6.5747312774375288E-2</v>
      </c>
      <c r="AJ2289">
        <v>13691</v>
      </c>
      <c r="AK2289">
        <v>0</v>
      </c>
      <c r="AL2289">
        <v>1</v>
      </c>
      <c r="AM2289">
        <v>7.88</v>
      </c>
      <c r="AN2289">
        <v>7.83</v>
      </c>
      <c r="AO2289">
        <v>4.7300000000000004</v>
      </c>
    </row>
    <row r="2290" spans="1:41" x14ac:dyDescent="0.3">
      <c r="A2290">
        <v>2</v>
      </c>
      <c r="B2290">
        <v>1.24</v>
      </c>
      <c r="C2290">
        <f t="shared" si="105"/>
        <v>1.0484396301753314</v>
      </c>
      <c r="D2290" t="s">
        <v>37</v>
      </c>
      <c r="E2290">
        <v>0</v>
      </c>
      <c r="F2290">
        <v>0</v>
      </c>
      <c r="G2290">
        <v>1</v>
      </c>
      <c r="H2290">
        <v>0</v>
      </c>
      <c r="I2290">
        <v>0</v>
      </c>
      <c r="J2290" t="s">
        <v>47</v>
      </c>
      <c r="K2290">
        <v>0</v>
      </c>
      <c r="L2290">
        <v>0</v>
      </c>
      <c r="M2290">
        <v>0</v>
      </c>
      <c r="N2290">
        <v>1</v>
      </c>
      <c r="O2290">
        <v>0</v>
      </c>
      <c r="P2290">
        <v>0</v>
      </c>
      <c r="Q2290">
        <v>0</v>
      </c>
      <c r="R2290" t="s">
        <v>39</v>
      </c>
      <c r="S2290">
        <v>0</v>
      </c>
      <c r="T2290">
        <v>0</v>
      </c>
      <c r="U2290">
        <v>0</v>
      </c>
      <c r="V2290">
        <v>0</v>
      </c>
      <c r="W2290">
        <v>0</v>
      </c>
      <c r="X2290">
        <v>0</v>
      </c>
      <c r="Y2290">
        <v>0</v>
      </c>
      <c r="Z2290">
        <v>1</v>
      </c>
      <c r="AA2290">
        <v>61.1</v>
      </c>
      <c r="AB2290">
        <v>56</v>
      </c>
      <c r="AC2290">
        <v>11601</v>
      </c>
      <c r="AD2290">
        <v>9.3588465802754062</v>
      </c>
      <c r="AE2290">
        <f t="shared" si="106"/>
        <v>11600.999999999993</v>
      </c>
      <c r="AF2290">
        <v>9.2399576886551671</v>
      </c>
      <c r="AG2290">
        <f t="shared" si="107"/>
        <v>10300.602716339263</v>
      </c>
      <c r="AH2290">
        <v>0.11888889162023908</v>
      </c>
      <c r="AJ2290">
        <v>11601</v>
      </c>
      <c r="AK2290">
        <v>0</v>
      </c>
      <c r="AL2290">
        <v>1</v>
      </c>
      <c r="AM2290">
        <v>6.94</v>
      </c>
      <c r="AN2290">
        <v>6.97</v>
      </c>
      <c r="AO2290">
        <v>4.25</v>
      </c>
    </row>
    <row r="2291" spans="1:41" x14ac:dyDescent="0.3">
      <c r="A2291">
        <v>2</v>
      </c>
      <c r="B2291">
        <v>1.01</v>
      </c>
      <c r="C2291">
        <f t="shared" si="105"/>
        <v>1.0021904733436682</v>
      </c>
      <c r="D2291" t="s">
        <v>42</v>
      </c>
      <c r="E2291">
        <v>1</v>
      </c>
      <c r="F2291">
        <v>0</v>
      </c>
      <c r="G2291">
        <v>0</v>
      </c>
      <c r="H2291">
        <v>0</v>
      </c>
      <c r="I2291">
        <v>0</v>
      </c>
      <c r="J2291" t="s">
        <v>48</v>
      </c>
      <c r="K2291">
        <v>0</v>
      </c>
      <c r="L2291">
        <v>0</v>
      </c>
      <c r="M2291">
        <v>1</v>
      </c>
      <c r="N2291">
        <v>0</v>
      </c>
      <c r="O2291">
        <v>0</v>
      </c>
      <c r="P2291">
        <v>0</v>
      </c>
      <c r="Q2291">
        <v>0</v>
      </c>
      <c r="R2291" t="s">
        <v>45</v>
      </c>
      <c r="S2291">
        <v>0</v>
      </c>
      <c r="T2291">
        <v>0</v>
      </c>
      <c r="U2291">
        <v>0</v>
      </c>
      <c r="V2291">
        <v>1</v>
      </c>
      <c r="W2291">
        <v>0</v>
      </c>
      <c r="X2291">
        <v>0</v>
      </c>
      <c r="Y2291">
        <v>0</v>
      </c>
      <c r="Z2291">
        <v>0</v>
      </c>
      <c r="AA2291">
        <v>60.1</v>
      </c>
      <c r="AB2291">
        <v>66</v>
      </c>
      <c r="AC2291">
        <v>3597</v>
      </c>
      <c r="AD2291">
        <v>8.1878554436956232</v>
      </c>
      <c r="AE2291">
        <f t="shared" si="106"/>
        <v>3596.9999999999973</v>
      </c>
      <c r="AF2291">
        <v>8.2589803987482497</v>
      </c>
      <c r="AG2291">
        <f t="shared" si="107"/>
        <v>3862.1542349840342</v>
      </c>
      <c r="AH2291">
        <v>-7.1124955052626504E-2</v>
      </c>
      <c r="AJ2291">
        <v>3597</v>
      </c>
      <c r="AK2291">
        <v>0</v>
      </c>
      <c r="AL2291">
        <v>1</v>
      </c>
      <c r="AM2291">
        <v>6.44</v>
      </c>
      <c r="AN2291">
        <v>6.41</v>
      </c>
      <c r="AO2291">
        <v>3.86</v>
      </c>
    </row>
    <row r="2292" spans="1:41" x14ac:dyDescent="0.3">
      <c r="A2292">
        <v>2</v>
      </c>
      <c r="B2292">
        <v>1.17</v>
      </c>
      <c r="C2292">
        <f t="shared" si="105"/>
        <v>1.0351280349821694</v>
      </c>
      <c r="D2292" t="s">
        <v>37</v>
      </c>
      <c r="E2292">
        <v>0</v>
      </c>
      <c r="F2292">
        <v>0</v>
      </c>
      <c r="G2292">
        <v>1</v>
      </c>
      <c r="H2292">
        <v>0</v>
      </c>
      <c r="I2292">
        <v>0</v>
      </c>
      <c r="J2292" t="s">
        <v>38</v>
      </c>
      <c r="K2292">
        <v>0</v>
      </c>
      <c r="L2292">
        <v>0</v>
      </c>
      <c r="M2292">
        <v>0</v>
      </c>
      <c r="N2292">
        <v>0</v>
      </c>
      <c r="O2292">
        <v>1</v>
      </c>
      <c r="P2292">
        <v>0</v>
      </c>
      <c r="Q2292">
        <v>0</v>
      </c>
      <c r="R2292" t="s">
        <v>45</v>
      </c>
      <c r="S2292">
        <v>0</v>
      </c>
      <c r="T2292">
        <v>0</v>
      </c>
      <c r="U2292">
        <v>0</v>
      </c>
      <c r="V2292">
        <v>1</v>
      </c>
      <c r="W2292">
        <v>0</v>
      </c>
      <c r="X2292">
        <v>0</v>
      </c>
      <c r="Y2292">
        <v>0</v>
      </c>
      <c r="Z2292">
        <v>0</v>
      </c>
      <c r="AA2292">
        <v>62.3</v>
      </c>
      <c r="AB2292">
        <v>57</v>
      </c>
      <c r="AC2292">
        <v>5111</v>
      </c>
      <c r="AD2292">
        <v>8.5391503587682802</v>
      </c>
      <c r="AE2292">
        <f t="shared" si="106"/>
        <v>5111.0000000000036</v>
      </c>
      <c r="AF2292">
        <v>8.4772286817250553</v>
      </c>
      <c r="AG2292">
        <f t="shared" si="107"/>
        <v>4804.117692356609</v>
      </c>
      <c r="AH2292">
        <v>6.1921677043224932E-2</v>
      </c>
      <c r="AJ2292">
        <v>5111</v>
      </c>
      <c r="AK2292">
        <v>0</v>
      </c>
      <c r="AL2292">
        <v>1</v>
      </c>
      <c r="AM2292">
        <v>6.78</v>
      </c>
      <c r="AN2292">
        <v>6.74</v>
      </c>
      <c r="AO2292">
        <v>4.21</v>
      </c>
    </row>
    <row r="2293" spans="1:41" x14ac:dyDescent="0.3">
      <c r="A2293">
        <v>2</v>
      </c>
      <c r="B2293">
        <v>1.1200000000000001</v>
      </c>
      <c r="C2293">
        <f t="shared" si="105"/>
        <v>1.0252341011706301</v>
      </c>
      <c r="D2293" t="s">
        <v>52</v>
      </c>
      <c r="E2293">
        <v>0</v>
      </c>
      <c r="F2293">
        <v>0</v>
      </c>
      <c r="G2293">
        <v>0</v>
      </c>
      <c r="H2293">
        <v>0</v>
      </c>
      <c r="I2293">
        <v>1</v>
      </c>
      <c r="J2293" t="s">
        <v>44</v>
      </c>
      <c r="K2293">
        <v>0</v>
      </c>
      <c r="L2293">
        <v>0</v>
      </c>
      <c r="M2293">
        <v>0</v>
      </c>
      <c r="N2293">
        <v>0</v>
      </c>
      <c r="O2293">
        <v>0</v>
      </c>
      <c r="P2293">
        <v>1</v>
      </c>
      <c r="Q2293">
        <v>0</v>
      </c>
      <c r="R2293" t="s">
        <v>45</v>
      </c>
      <c r="S2293">
        <v>0</v>
      </c>
      <c r="T2293">
        <v>0</v>
      </c>
      <c r="U2293">
        <v>0</v>
      </c>
      <c r="V2293">
        <v>1</v>
      </c>
      <c r="W2293">
        <v>0</v>
      </c>
      <c r="X2293">
        <v>0</v>
      </c>
      <c r="Y2293">
        <v>0</v>
      </c>
      <c r="Z2293">
        <v>0</v>
      </c>
      <c r="AA2293">
        <v>61.2</v>
      </c>
      <c r="AB2293">
        <v>59</v>
      </c>
      <c r="AC2293">
        <v>4533</v>
      </c>
      <c r="AD2293">
        <v>8.4191392509408498</v>
      </c>
      <c r="AE2293">
        <f t="shared" si="106"/>
        <v>4533.0000000000027</v>
      </c>
      <c r="AF2293">
        <v>8.2194789340557719</v>
      </c>
      <c r="AG2293">
        <f t="shared" si="107"/>
        <v>3712.5673859941903</v>
      </c>
      <c r="AH2293">
        <v>0.1996603168850779</v>
      </c>
      <c r="AJ2293">
        <v>4533</v>
      </c>
      <c r="AK2293">
        <v>0</v>
      </c>
      <c r="AL2293">
        <v>1</v>
      </c>
      <c r="AM2293">
        <v>6.69</v>
      </c>
      <c r="AN2293">
        <v>6.74</v>
      </c>
      <c r="AO2293">
        <v>4.1100000000000003</v>
      </c>
    </row>
    <row r="2294" spans="1:41" x14ac:dyDescent="0.3">
      <c r="A2294">
        <v>2</v>
      </c>
      <c r="B2294">
        <v>1.1299999999999999</v>
      </c>
      <c r="C2294">
        <f t="shared" si="105"/>
        <v>1.027240065158562</v>
      </c>
      <c r="D2294" t="s">
        <v>46</v>
      </c>
      <c r="E2294">
        <v>0</v>
      </c>
      <c r="F2294">
        <v>0</v>
      </c>
      <c r="G2294">
        <v>0</v>
      </c>
      <c r="H2294">
        <v>1</v>
      </c>
      <c r="I2294">
        <v>0</v>
      </c>
      <c r="J2294" t="s">
        <v>35</v>
      </c>
      <c r="K2294">
        <v>0</v>
      </c>
      <c r="L2294">
        <v>0</v>
      </c>
      <c r="M2294">
        <v>0</v>
      </c>
      <c r="N2294">
        <v>0</v>
      </c>
      <c r="O2294">
        <v>0</v>
      </c>
      <c r="P2294">
        <v>0</v>
      </c>
      <c r="Q2294">
        <v>1</v>
      </c>
      <c r="R2294" t="s">
        <v>36</v>
      </c>
      <c r="S2294">
        <v>0</v>
      </c>
      <c r="T2294">
        <v>0</v>
      </c>
      <c r="U2294">
        <v>1</v>
      </c>
      <c r="V2294">
        <v>0</v>
      </c>
      <c r="W2294">
        <v>0</v>
      </c>
      <c r="X2294">
        <v>0</v>
      </c>
      <c r="Y2294">
        <v>0</v>
      </c>
      <c r="Z2294">
        <v>0</v>
      </c>
      <c r="AA2294">
        <v>61.3</v>
      </c>
      <c r="AB2294">
        <v>59</v>
      </c>
      <c r="AC2294">
        <v>4214</v>
      </c>
      <c r="AD2294">
        <v>8.3461675943641342</v>
      </c>
      <c r="AE2294">
        <f t="shared" si="106"/>
        <v>4214</v>
      </c>
      <c r="AF2294">
        <v>8.2726162508884169</v>
      </c>
      <c r="AG2294">
        <f t="shared" si="107"/>
        <v>3915.1786943226484</v>
      </c>
      <c r="AH2294">
        <v>7.3551343475717346E-2</v>
      </c>
      <c r="AJ2294">
        <v>4214</v>
      </c>
      <c r="AK2294">
        <v>0</v>
      </c>
      <c r="AL2294">
        <v>1</v>
      </c>
      <c r="AM2294">
        <v>6.77</v>
      </c>
      <c r="AN2294">
        <v>6.67</v>
      </c>
      <c r="AO2294">
        <v>4.12</v>
      </c>
    </row>
    <row r="2295" spans="1:41" x14ac:dyDescent="0.3">
      <c r="A2295">
        <v>2</v>
      </c>
      <c r="B2295">
        <v>1.51</v>
      </c>
      <c r="C2295">
        <f t="shared" si="105"/>
        <v>1.0948560705584958</v>
      </c>
      <c r="D2295" t="s">
        <v>46</v>
      </c>
      <c r="E2295">
        <v>0</v>
      </c>
      <c r="F2295">
        <v>0</v>
      </c>
      <c r="G2295">
        <v>0</v>
      </c>
      <c r="H2295">
        <v>1</v>
      </c>
      <c r="I2295">
        <v>0</v>
      </c>
      <c r="J2295" t="s">
        <v>38</v>
      </c>
      <c r="K2295">
        <v>0</v>
      </c>
      <c r="L2295">
        <v>0</v>
      </c>
      <c r="M2295">
        <v>0</v>
      </c>
      <c r="N2295">
        <v>0</v>
      </c>
      <c r="O2295">
        <v>1</v>
      </c>
      <c r="P2295">
        <v>0</v>
      </c>
      <c r="Q2295">
        <v>0</v>
      </c>
      <c r="R2295" t="s">
        <v>49</v>
      </c>
      <c r="S2295">
        <v>0</v>
      </c>
      <c r="T2295">
        <v>0</v>
      </c>
      <c r="U2295">
        <v>0</v>
      </c>
      <c r="V2295">
        <v>0</v>
      </c>
      <c r="W2295">
        <v>0</v>
      </c>
      <c r="X2295">
        <v>1</v>
      </c>
      <c r="Y2295">
        <v>0</v>
      </c>
      <c r="Z2295">
        <v>0</v>
      </c>
      <c r="AA2295">
        <v>63</v>
      </c>
      <c r="AB2295">
        <v>58</v>
      </c>
      <c r="AC2295">
        <v>10548</v>
      </c>
      <c r="AD2295">
        <v>9.2636915474731776</v>
      </c>
      <c r="AE2295">
        <f t="shared" si="106"/>
        <v>10548.000000000004</v>
      </c>
      <c r="AF2295">
        <v>9.2835445023788932</v>
      </c>
      <c r="AG2295">
        <f t="shared" si="107"/>
        <v>10759.501486363637</v>
      </c>
      <c r="AH2295">
        <v>-1.9852954905715592E-2</v>
      </c>
      <c r="AJ2295">
        <v>10548</v>
      </c>
      <c r="AK2295">
        <v>0</v>
      </c>
      <c r="AL2295">
        <v>1</v>
      </c>
      <c r="AM2295">
        <v>7.34</v>
      </c>
      <c r="AN2295">
        <v>7.27</v>
      </c>
      <c r="AO2295">
        <v>4.5999999999999996</v>
      </c>
    </row>
    <row r="2296" spans="1:41" x14ac:dyDescent="0.3">
      <c r="A2296">
        <v>2</v>
      </c>
      <c r="B2296">
        <v>1.5</v>
      </c>
      <c r="C2296">
        <f t="shared" si="105"/>
        <v>1.0932575062388263</v>
      </c>
      <c r="D2296" t="s">
        <v>46</v>
      </c>
      <c r="E2296">
        <v>0</v>
      </c>
      <c r="F2296">
        <v>0</v>
      </c>
      <c r="G2296">
        <v>0</v>
      </c>
      <c r="H2296">
        <v>1</v>
      </c>
      <c r="I2296">
        <v>0</v>
      </c>
      <c r="J2296" t="s">
        <v>38</v>
      </c>
      <c r="K2296">
        <v>0</v>
      </c>
      <c r="L2296">
        <v>0</v>
      </c>
      <c r="M2296">
        <v>0</v>
      </c>
      <c r="N2296">
        <v>0</v>
      </c>
      <c r="O2296">
        <v>1</v>
      </c>
      <c r="P2296">
        <v>0</v>
      </c>
      <c r="Q2296">
        <v>0</v>
      </c>
      <c r="R2296" t="s">
        <v>49</v>
      </c>
      <c r="S2296">
        <v>0</v>
      </c>
      <c r="T2296">
        <v>0</v>
      </c>
      <c r="U2296">
        <v>0</v>
      </c>
      <c r="V2296">
        <v>0</v>
      </c>
      <c r="W2296">
        <v>0</v>
      </c>
      <c r="X2296">
        <v>1</v>
      </c>
      <c r="Y2296">
        <v>0</v>
      </c>
      <c r="Z2296">
        <v>0</v>
      </c>
      <c r="AA2296">
        <v>62.4</v>
      </c>
      <c r="AB2296">
        <v>59</v>
      </c>
      <c r="AC2296">
        <v>11194</v>
      </c>
      <c r="AD2296">
        <v>9.3231331994513056</v>
      </c>
      <c r="AE2296">
        <f t="shared" si="106"/>
        <v>11194.000000000007</v>
      </c>
      <c r="AF2296">
        <v>9.289475788254153</v>
      </c>
      <c r="AG2296">
        <f t="shared" si="107"/>
        <v>10823.508800745585</v>
      </c>
      <c r="AH2296">
        <v>3.3657411197152598E-2</v>
      </c>
      <c r="AJ2296">
        <v>11194</v>
      </c>
      <c r="AK2296">
        <v>0</v>
      </c>
      <c r="AL2296">
        <v>1</v>
      </c>
      <c r="AM2296">
        <v>7.32</v>
      </c>
      <c r="AN2296">
        <v>7.29</v>
      </c>
      <c r="AO2296">
        <v>4.5599999999999996</v>
      </c>
    </row>
    <row r="2297" spans="1:41" x14ac:dyDescent="0.3">
      <c r="A2297">
        <v>2</v>
      </c>
      <c r="B2297">
        <v>1.01</v>
      </c>
      <c r="C2297">
        <f t="shared" si="105"/>
        <v>1.0021904733436682</v>
      </c>
      <c r="D2297" t="s">
        <v>37</v>
      </c>
      <c r="E2297">
        <v>0</v>
      </c>
      <c r="F2297">
        <v>0</v>
      </c>
      <c r="G2297">
        <v>1</v>
      </c>
      <c r="H2297">
        <v>0</v>
      </c>
      <c r="I2297">
        <v>0</v>
      </c>
      <c r="J2297" t="s">
        <v>38</v>
      </c>
      <c r="K2297">
        <v>0</v>
      </c>
      <c r="L2297">
        <v>0</v>
      </c>
      <c r="M2297">
        <v>0</v>
      </c>
      <c r="N2297">
        <v>0</v>
      </c>
      <c r="O2297">
        <v>1</v>
      </c>
      <c r="P2297">
        <v>0</v>
      </c>
      <c r="Q2297">
        <v>0</v>
      </c>
      <c r="R2297" t="s">
        <v>36</v>
      </c>
      <c r="S2297">
        <v>0</v>
      </c>
      <c r="T2297">
        <v>0</v>
      </c>
      <c r="U2297">
        <v>1</v>
      </c>
      <c r="V2297">
        <v>0</v>
      </c>
      <c r="W2297">
        <v>0</v>
      </c>
      <c r="X2297">
        <v>0</v>
      </c>
      <c r="Y2297">
        <v>0</v>
      </c>
      <c r="Z2297">
        <v>0</v>
      </c>
      <c r="AA2297">
        <v>60.4</v>
      </c>
      <c r="AB2297">
        <v>58</v>
      </c>
      <c r="AC2297">
        <v>5200</v>
      </c>
      <c r="AD2297">
        <v>8.5564139045695189</v>
      </c>
      <c r="AE2297">
        <f t="shared" si="106"/>
        <v>5200.0000000000009</v>
      </c>
      <c r="AF2297">
        <v>8.4210685387985666</v>
      </c>
      <c r="AG2297">
        <f t="shared" si="107"/>
        <v>4541.7539035436603</v>
      </c>
      <c r="AH2297">
        <v>0.13534536577095224</v>
      </c>
      <c r="AJ2297">
        <v>5200</v>
      </c>
      <c r="AK2297">
        <v>0</v>
      </c>
      <c r="AL2297">
        <v>1</v>
      </c>
      <c r="AM2297">
        <v>6.47</v>
      </c>
      <c r="AN2297">
        <v>6.5</v>
      </c>
      <c r="AO2297">
        <v>3.92</v>
      </c>
    </row>
    <row r="2298" spans="1:41" x14ac:dyDescent="0.3">
      <c r="A2298">
        <v>2</v>
      </c>
      <c r="B2298">
        <v>1.02</v>
      </c>
      <c r="C2298">
        <f t="shared" si="105"/>
        <v>1.0043640927805335</v>
      </c>
      <c r="D2298" t="s">
        <v>46</v>
      </c>
      <c r="E2298">
        <v>0</v>
      </c>
      <c r="F2298">
        <v>0</v>
      </c>
      <c r="G2298">
        <v>0</v>
      </c>
      <c r="H2298">
        <v>1</v>
      </c>
      <c r="I2298">
        <v>0</v>
      </c>
      <c r="J2298" t="s">
        <v>47</v>
      </c>
      <c r="K2298">
        <v>0</v>
      </c>
      <c r="L2298">
        <v>0</v>
      </c>
      <c r="M2298">
        <v>0</v>
      </c>
      <c r="N2298">
        <v>1</v>
      </c>
      <c r="O2298">
        <v>0</v>
      </c>
      <c r="P2298">
        <v>0</v>
      </c>
      <c r="Q2298">
        <v>0</v>
      </c>
      <c r="R2298" t="s">
        <v>53</v>
      </c>
      <c r="S2298">
        <v>1</v>
      </c>
      <c r="T2298">
        <v>0</v>
      </c>
      <c r="U2298">
        <v>0</v>
      </c>
      <c r="V2298">
        <v>0</v>
      </c>
      <c r="W2298">
        <v>0</v>
      </c>
      <c r="X2298">
        <v>0</v>
      </c>
      <c r="Y2298">
        <v>0</v>
      </c>
      <c r="Z2298">
        <v>0</v>
      </c>
      <c r="AA2298">
        <v>61.3</v>
      </c>
      <c r="AB2298">
        <v>57</v>
      </c>
      <c r="AC2298">
        <v>2387</v>
      </c>
      <c r="AD2298">
        <v>7.7777926263388304</v>
      </c>
      <c r="AE2298">
        <f t="shared" si="106"/>
        <v>2387.0000000000009</v>
      </c>
      <c r="AF2298">
        <v>7.9020275298326439</v>
      </c>
      <c r="AG2298">
        <f t="shared" si="107"/>
        <v>2702.7566965032206</v>
      </c>
      <c r="AH2298">
        <v>-0.1242349034938135</v>
      </c>
      <c r="AJ2298">
        <v>2387</v>
      </c>
      <c r="AK2298">
        <v>0</v>
      </c>
      <c r="AL2298">
        <v>1</v>
      </c>
      <c r="AM2298">
        <v>6.47</v>
      </c>
      <c r="AN2298">
        <v>6.35</v>
      </c>
      <c r="AO2298">
        <v>3.93</v>
      </c>
    </row>
    <row r="2299" spans="1:41" x14ac:dyDescent="0.3">
      <c r="A2299">
        <v>2</v>
      </c>
      <c r="B2299">
        <v>1.51</v>
      </c>
      <c r="C2299">
        <f t="shared" si="105"/>
        <v>1.0948560705584958</v>
      </c>
      <c r="D2299" t="s">
        <v>52</v>
      </c>
      <c r="E2299">
        <v>0</v>
      </c>
      <c r="F2299">
        <v>0</v>
      </c>
      <c r="G2299">
        <v>0</v>
      </c>
      <c r="H2299">
        <v>0</v>
      </c>
      <c r="I2299">
        <v>1</v>
      </c>
      <c r="J2299" t="s">
        <v>48</v>
      </c>
      <c r="K2299">
        <v>0</v>
      </c>
      <c r="L2299">
        <v>0</v>
      </c>
      <c r="M2299">
        <v>1</v>
      </c>
      <c r="N2299">
        <v>0</v>
      </c>
      <c r="O2299">
        <v>0</v>
      </c>
      <c r="P2299">
        <v>0</v>
      </c>
      <c r="Q2299">
        <v>0</v>
      </c>
      <c r="R2299" t="s">
        <v>45</v>
      </c>
      <c r="S2299">
        <v>0</v>
      </c>
      <c r="T2299">
        <v>0</v>
      </c>
      <c r="U2299">
        <v>0</v>
      </c>
      <c r="V2299">
        <v>1</v>
      </c>
      <c r="W2299">
        <v>0</v>
      </c>
      <c r="X2299">
        <v>0</v>
      </c>
      <c r="Y2299">
        <v>0</v>
      </c>
      <c r="Z2299">
        <v>0</v>
      </c>
      <c r="AA2299">
        <v>63.4</v>
      </c>
      <c r="AB2299">
        <v>58</v>
      </c>
      <c r="AC2299">
        <v>8050</v>
      </c>
      <c r="AD2299">
        <v>8.9934273704126095</v>
      </c>
      <c r="AE2299">
        <f t="shared" si="106"/>
        <v>8050.0000000000036</v>
      </c>
      <c r="AF2299">
        <v>9.114028688562529</v>
      </c>
      <c r="AG2299">
        <f t="shared" si="107"/>
        <v>9081.809070254847</v>
      </c>
      <c r="AH2299">
        <v>-0.12060131814991948</v>
      </c>
      <c r="AJ2299">
        <v>8050</v>
      </c>
      <c r="AK2299">
        <v>0</v>
      </c>
      <c r="AL2299">
        <v>1</v>
      </c>
      <c r="AM2299">
        <v>7.29</v>
      </c>
      <c r="AN2299">
        <v>7.22</v>
      </c>
      <c r="AO2299">
        <v>4.5999999999999996</v>
      </c>
    </row>
    <row r="2300" spans="1:41" x14ac:dyDescent="0.3">
      <c r="A2300">
        <v>2</v>
      </c>
      <c r="B2300">
        <v>1.3</v>
      </c>
      <c r="C2300">
        <f t="shared" si="105"/>
        <v>1.0593906684519199</v>
      </c>
      <c r="D2300" t="s">
        <v>37</v>
      </c>
      <c r="E2300">
        <v>0</v>
      </c>
      <c r="F2300">
        <v>0</v>
      </c>
      <c r="G2300">
        <v>1</v>
      </c>
      <c r="H2300">
        <v>0</v>
      </c>
      <c r="I2300">
        <v>0</v>
      </c>
      <c r="J2300" t="s">
        <v>47</v>
      </c>
      <c r="K2300">
        <v>0</v>
      </c>
      <c r="L2300">
        <v>0</v>
      </c>
      <c r="M2300">
        <v>0</v>
      </c>
      <c r="N2300">
        <v>1</v>
      </c>
      <c r="O2300">
        <v>0</v>
      </c>
      <c r="P2300">
        <v>0</v>
      </c>
      <c r="Q2300">
        <v>0</v>
      </c>
      <c r="R2300" t="s">
        <v>50</v>
      </c>
      <c r="S2300">
        <v>0</v>
      </c>
      <c r="T2300">
        <v>1</v>
      </c>
      <c r="U2300">
        <v>0</v>
      </c>
      <c r="V2300">
        <v>0</v>
      </c>
      <c r="W2300">
        <v>0</v>
      </c>
      <c r="X2300">
        <v>0</v>
      </c>
      <c r="Y2300">
        <v>0</v>
      </c>
      <c r="Z2300">
        <v>0</v>
      </c>
      <c r="AA2300">
        <v>62.3</v>
      </c>
      <c r="AB2300">
        <v>56</v>
      </c>
      <c r="AC2300">
        <v>12467</v>
      </c>
      <c r="AD2300">
        <v>9.4308404323449757</v>
      </c>
      <c r="AE2300">
        <f t="shared" si="106"/>
        <v>12467.000000000009</v>
      </c>
      <c r="AF2300">
        <v>9.5083061147951362</v>
      </c>
      <c r="AG2300">
        <f t="shared" si="107"/>
        <v>13471.156387047626</v>
      </c>
      <c r="AH2300">
        <v>-7.74656824501605E-2</v>
      </c>
      <c r="AJ2300">
        <v>12467</v>
      </c>
      <c r="AK2300">
        <v>0</v>
      </c>
      <c r="AL2300">
        <v>1</v>
      </c>
      <c r="AM2300">
        <v>6.95</v>
      </c>
      <c r="AN2300">
        <v>6.99</v>
      </c>
      <c r="AO2300">
        <v>4.34</v>
      </c>
    </row>
    <row r="2301" spans="1:41" x14ac:dyDescent="0.3">
      <c r="A2301">
        <v>2</v>
      </c>
      <c r="B2301">
        <v>1.05</v>
      </c>
      <c r="C2301">
        <f t="shared" si="105"/>
        <v>1.010786718750355</v>
      </c>
      <c r="D2301" t="s">
        <v>42</v>
      </c>
      <c r="E2301">
        <v>1</v>
      </c>
      <c r="F2301">
        <v>0</v>
      </c>
      <c r="G2301">
        <v>0</v>
      </c>
      <c r="H2301">
        <v>0</v>
      </c>
      <c r="I2301">
        <v>0</v>
      </c>
      <c r="J2301" t="s">
        <v>35</v>
      </c>
      <c r="K2301">
        <v>0</v>
      </c>
      <c r="L2301">
        <v>0</v>
      </c>
      <c r="M2301">
        <v>0</v>
      </c>
      <c r="N2301">
        <v>0</v>
      </c>
      <c r="O2301">
        <v>0</v>
      </c>
      <c r="P2301">
        <v>0</v>
      </c>
      <c r="Q2301">
        <v>1</v>
      </c>
      <c r="R2301" t="s">
        <v>45</v>
      </c>
      <c r="S2301">
        <v>0</v>
      </c>
      <c r="T2301">
        <v>0</v>
      </c>
      <c r="U2301">
        <v>0</v>
      </c>
      <c r="V2301">
        <v>1</v>
      </c>
      <c r="W2301">
        <v>0</v>
      </c>
      <c r="X2301">
        <v>0</v>
      </c>
      <c r="Y2301">
        <v>0</v>
      </c>
      <c r="Z2301">
        <v>0</v>
      </c>
      <c r="AA2301">
        <v>65.8</v>
      </c>
      <c r="AB2301">
        <v>59</v>
      </c>
      <c r="AC2301">
        <v>2789</v>
      </c>
      <c r="AD2301">
        <v>7.933438387627489</v>
      </c>
      <c r="AE2301">
        <f t="shared" si="106"/>
        <v>2789</v>
      </c>
      <c r="AF2301">
        <v>7.8068985659574395</v>
      </c>
      <c r="AG2301">
        <f t="shared" si="107"/>
        <v>2457.4968395000419</v>
      </c>
      <c r="AH2301">
        <v>0.12653982167004951</v>
      </c>
      <c r="AJ2301">
        <v>2789</v>
      </c>
      <c r="AK2301">
        <v>0</v>
      </c>
      <c r="AL2301">
        <v>1</v>
      </c>
      <c r="AM2301">
        <v>6.41</v>
      </c>
      <c r="AN2301">
        <v>6.27</v>
      </c>
      <c r="AO2301">
        <v>4.18</v>
      </c>
    </row>
    <row r="2302" spans="1:41" x14ac:dyDescent="0.3">
      <c r="A2302">
        <v>2</v>
      </c>
      <c r="B2302">
        <v>1.27</v>
      </c>
      <c r="C2302">
        <f t="shared" si="105"/>
        <v>1.0539656046354113</v>
      </c>
      <c r="D2302" t="s">
        <v>37</v>
      </c>
      <c r="E2302">
        <v>0</v>
      </c>
      <c r="F2302">
        <v>0</v>
      </c>
      <c r="G2302">
        <v>1</v>
      </c>
      <c r="H2302">
        <v>0</v>
      </c>
      <c r="I2302">
        <v>0</v>
      </c>
      <c r="J2302" t="s">
        <v>48</v>
      </c>
      <c r="K2302">
        <v>0</v>
      </c>
      <c r="L2302">
        <v>0</v>
      </c>
      <c r="M2302">
        <v>1</v>
      </c>
      <c r="N2302">
        <v>0</v>
      </c>
      <c r="O2302">
        <v>0</v>
      </c>
      <c r="P2302">
        <v>0</v>
      </c>
      <c r="Q2302">
        <v>0</v>
      </c>
      <c r="R2302" t="s">
        <v>39</v>
      </c>
      <c r="S2302">
        <v>0</v>
      </c>
      <c r="T2302">
        <v>0</v>
      </c>
      <c r="U2302">
        <v>0</v>
      </c>
      <c r="V2302">
        <v>0</v>
      </c>
      <c r="W2302">
        <v>0</v>
      </c>
      <c r="X2302">
        <v>0</v>
      </c>
      <c r="Y2302">
        <v>0</v>
      </c>
      <c r="Z2302">
        <v>1</v>
      </c>
      <c r="AA2302">
        <v>61</v>
      </c>
      <c r="AB2302">
        <v>57</v>
      </c>
      <c r="AC2302">
        <v>13823</v>
      </c>
      <c r="AD2302">
        <v>9.5340891504643572</v>
      </c>
      <c r="AE2302">
        <f t="shared" si="106"/>
        <v>13823</v>
      </c>
      <c r="AF2302">
        <v>9.3677530432906302</v>
      </c>
      <c r="AG2302">
        <f t="shared" si="107"/>
        <v>11704.785371662358</v>
      </c>
      <c r="AH2302">
        <v>0.16633610717372704</v>
      </c>
      <c r="AJ2302">
        <v>13823</v>
      </c>
      <c r="AK2302">
        <v>0</v>
      </c>
      <c r="AL2302">
        <v>1</v>
      </c>
      <c r="AM2302">
        <v>6.98</v>
      </c>
      <c r="AN2302">
        <v>7.02</v>
      </c>
      <c r="AO2302">
        <v>4.2699999999999996</v>
      </c>
    </row>
    <row r="2303" spans="1:41" x14ac:dyDescent="0.3">
      <c r="A2303">
        <v>2</v>
      </c>
      <c r="B2303">
        <v>1.2</v>
      </c>
      <c r="C2303">
        <f t="shared" si="105"/>
        <v>1.0409070644037852</v>
      </c>
      <c r="D2303" t="s">
        <v>37</v>
      </c>
      <c r="E2303">
        <v>0</v>
      </c>
      <c r="F2303">
        <v>0</v>
      </c>
      <c r="G2303">
        <v>1</v>
      </c>
      <c r="H2303">
        <v>0</v>
      </c>
      <c r="I2303">
        <v>0</v>
      </c>
      <c r="J2303" t="s">
        <v>44</v>
      </c>
      <c r="K2303">
        <v>0</v>
      </c>
      <c r="L2303">
        <v>0</v>
      </c>
      <c r="M2303">
        <v>0</v>
      </c>
      <c r="N2303">
        <v>0</v>
      </c>
      <c r="O2303">
        <v>0</v>
      </c>
      <c r="P2303">
        <v>1</v>
      </c>
      <c r="Q2303">
        <v>0</v>
      </c>
      <c r="R2303" t="s">
        <v>36</v>
      </c>
      <c r="S2303">
        <v>0</v>
      </c>
      <c r="T2303">
        <v>0</v>
      </c>
      <c r="U2303">
        <v>1</v>
      </c>
      <c r="V2303">
        <v>0</v>
      </c>
      <c r="W2303">
        <v>0</v>
      </c>
      <c r="X2303">
        <v>0</v>
      </c>
      <c r="Y2303">
        <v>0</v>
      </c>
      <c r="Z2303">
        <v>0</v>
      </c>
      <c r="AA2303">
        <v>61.8</v>
      </c>
      <c r="AB2303">
        <v>56</v>
      </c>
      <c r="AC2303">
        <v>5412</v>
      </c>
      <c r="AD2303">
        <v>8.5963739892906794</v>
      </c>
      <c r="AE2303">
        <f t="shared" si="106"/>
        <v>5412.0000000000045</v>
      </c>
      <c r="AF2303">
        <v>8.6388960334373905</v>
      </c>
      <c r="AG2303">
        <f t="shared" si="107"/>
        <v>5647.0921810508044</v>
      </c>
      <c r="AH2303">
        <v>-4.2522044146711124E-2</v>
      </c>
      <c r="AJ2303">
        <v>5412</v>
      </c>
      <c r="AK2303">
        <v>0</v>
      </c>
      <c r="AL2303">
        <v>1</v>
      </c>
      <c r="AM2303">
        <v>6.77</v>
      </c>
      <c r="AN2303">
        <v>6.8</v>
      </c>
      <c r="AO2303">
        <v>4.1900000000000004</v>
      </c>
    </row>
    <row r="2304" spans="1:41" x14ac:dyDescent="0.3">
      <c r="A2304">
        <v>2</v>
      </c>
      <c r="B2304">
        <v>1.2</v>
      </c>
      <c r="C2304">
        <f t="shared" si="105"/>
        <v>1.0409070644037852</v>
      </c>
      <c r="D2304" t="s">
        <v>37</v>
      </c>
      <c r="E2304">
        <v>0</v>
      </c>
      <c r="F2304">
        <v>0</v>
      </c>
      <c r="G2304">
        <v>1</v>
      </c>
      <c r="H2304">
        <v>0</v>
      </c>
      <c r="I2304">
        <v>0</v>
      </c>
      <c r="J2304" t="s">
        <v>48</v>
      </c>
      <c r="K2304">
        <v>0</v>
      </c>
      <c r="L2304">
        <v>0</v>
      </c>
      <c r="M2304">
        <v>1</v>
      </c>
      <c r="N2304">
        <v>0</v>
      </c>
      <c r="O2304">
        <v>0</v>
      </c>
      <c r="P2304">
        <v>0</v>
      </c>
      <c r="Q2304">
        <v>0</v>
      </c>
      <c r="R2304" t="s">
        <v>41</v>
      </c>
      <c r="S2304">
        <v>0</v>
      </c>
      <c r="T2304">
        <v>0</v>
      </c>
      <c r="U2304">
        <v>0</v>
      </c>
      <c r="V2304">
        <v>0</v>
      </c>
      <c r="W2304">
        <v>1</v>
      </c>
      <c r="X2304">
        <v>0</v>
      </c>
      <c r="Y2304">
        <v>0</v>
      </c>
      <c r="Z2304">
        <v>0</v>
      </c>
      <c r="AA2304">
        <v>60.7</v>
      </c>
      <c r="AB2304">
        <v>57</v>
      </c>
      <c r="AC2304">
        <v>9596</v>
      </c>
      <c r="AD2304">
        <v>9.1691016239595857</v>
      </c>
      <c r="AE2304">
        <f t="shared" si="106"/>
        <v>9596.0000000000055</v>
      </c>
      <c r="AF2304">
        <v>9.096637527104507</v>
      </c>
      <c r="AG2304">
        <f t="shared" si="107"/>
        <v>8925.2313430740014</v>
      </c>
      <c r="AH2304">
        <v>7.2464096855078708E-2</v>
      </c>
      <c r="AJ2304">
        <v>9596</v>
      </c>
      <c r="AK2304">
        <v>0</v>
      </c>
      <c r="AL2304">
        <v>1</v>
      </c>
      <c r="AM2304">
        <v>6.89</v>
      </c>
      <c r="AN2304">
        <v>6.85</v>
      </c>
      <c r="AO2304">
        <v>4.17</v>
      </c>
    </row>
    <row r="2305" spans="1:41" x14ac:dyDescent="0.3">
      <c r="A2305">
        <v>2</v>
      </c>
      <c r="B2305">
        <v>1.01</v>
      </c>
      <c r="C2305">
        <f t="shared" si="105"/>
        <v>1.0021904733436682</v>
      </c>
      <c r="D2305" t="s">
        <v>46</v>
      </c>
      <c r="E2305">
        <v>0</v>
      </c>
      <c r="F2305">
        <v>0</v>
      </c>
      <c r="G2305">
        <v>0</v>
      </c>
      <c r="H2305">
        <v>1</v>
      </c>
      <c r="I2305">
        <v>0</v>
      </c>
      <c r="J2305" t="s">
        <v>35</v>
      </c>
      <c r="K2305">
        <v>0</v>
      </c>
      <c r="L2305">
        <v>0</v>
      </c>
      <c r="M2305">
        <v>0</v>
      </c>
      <c r="N2305">
        <v>0</v>
      </c>
      <c r="O2305">
        <v>0</v>
      </c>
      <c r="P2305">
        <v>0</v>
      </c>
      <c r="Q2305">
        <v>1</v>
      </c>
      <c r="R2305" t="s">
        <v>45</v>
      </c>
      <c r="S2305">
        <v>0</v>
      </c>
      <c r="T2305">
        <v>0</v>
      </c>
      <c r="U2305">
        <v>0</v>
      </c>
      <c r="V2305">
        <v>1</v>
      </c>
      <c r="W2305">
        <v>0</v>
      </c>
      <c r="X2305">
        <v>0</v>
      </c>
      <c r="Y2305">
        <v>0</v>
      </c>
      <c r="Z2305">
        <v>0</v>
      </c>
      <c r="AA2305">
        <v>61.9</v>
      </c>
      <c r="AB2305">
        <v>59</v>
      </c>
      <c r="AC2305">
        <v>3658</v>
      </c>
      <c r="AD2305">
        <v>8.2046718289508114</v>
      </c>
      <c r="AE2305">
        <f t="shared" si="106"/>
        <v>3658.0000000000014</v>
      </c>
      <c r="AF2305">
        <v>7.9458967929723467</v>
      </c>
      <c r="AG2305">
        <f t="shared" si="107"/>
        <v>2823.9638371019655</v>
      </c>
      <c r="AH2305">
        <v>0.25877503597846463</v>
      </c>
      <c r="AJ2305">
        <v>3658</v>
      </c>
      <c r="AK2305">
        <v>0</v>
      </c>
      <c r="AL2305">
        <v>1</v>
      </c>
      <c r="AM2305">
        <v>6.38</v>
      </c>
      <c r="AN2305">
        <v>6.34</v>
      </c>
      <c r="AO2305">
        <v>3.94</v>
      </c>
    </row>
    <row r="2306" spans="1:41" x14ac:dyDescent="0.3">
      <c r="A2306">
        <v>2</v>
      </c>
      <c r="B2306">
        <v>1.02</v>
      </c>
      <c r="C2306">
        <f t="shared" si="105"/>
        <v>1.0043640927805335</v>
      </c>
      <c r="D2306" t="s">
        <v>37</v>
      </c>
      <c r="E2306">
        <v>0</v>
      </c>
      <c r="F2306">
        <v>0</v>
      </c>
      <c r="G2306">
        <v>1</v>
      </c>
      <c r="H2306">
        <v>0</v>
      </c>
      <c r="I2306">
        <v>0</v>
      </c>
      <c r="J2306" t="s">
        <v>47</v>
      </c>
      <c r="K2306">
        <v>0</v>
      </c>
      <c r="L2306">
        <v>0</v>
      </c>
      <c r="M2306">
        <v>0</v>
      </c>
      <c r="N2306">
        <v>1</v>
      </c>
      <c r="O2306">
        <v>0</v>
      </c>
      <c r="P2306">
        <v>0</v>
      </c>
      <c r="Q2306">
        <v>0</v>
      </c>
      <c r="R2306" t="s">
        <v>39</v>
      </c>
      <c r="S2306">
        <v>0</v>
      </c>
      <c r="T2306">
        <v>0</v>
      </c>
      <c r="U2306">
        <v>0</v>
      </c>
      <c r="V2306">
        <v>0</v>
      </c>
      <c r="W2306">
        <v>0</v>
      </c>
      <c r="X2306">
        <v>0</v>
      </c>
      <c r="Y2306">
        <v>0</v>
      </c>
      <c r="Z2306">
        <v>1</v>
      </c>
      <c r="AA2306">
        <v>61.8</v>
      </c>
      <c r="AB2306">
        <v>56</v>
      </c>
      <c r="AC2306">
        <v>9286</v>
      </c>
      <c r="AD2306">
        <v>9.1362631685798679</v>
      </c>
      <c r="AE2306">
        <f t="shared" si="106"/>
        <v>9286.0000000000073</v>
      </c>
      <c r="AF2306">
        <v>8.8932470348163548</v>
      </c>
      <c r="AG2306">
        <f t="shared" si="107"/>
        <v>7282.6277797404946</v>
      </c>
      <c r="AH2306">
        <v>0.24301613376351305</v>
      </c>
      <c r="AJ2306">
        <v>9286</v>
      </c>
      <c r="AK2306">
        <v>0</v>
      </c>
      <c r="AL2306">
        <v>1</v>
      </c>
      <c r="AM2306">
        <v>6.42</v>
      </c>
      <c r="AN2306">
        <v>6.46</v>
      </c>
      <c r="AO2306">
        <v>3.98</v>
      </c>
    </row>
    <row r="2307" spans="1:41" x14ac:dyDescent="0.3">
      <c r="A2307">
        <v>2</v>
      </c>
      <c r="B2307">
        <v>1.5</v>
      </c>
      <c r="C2307">
        <f t="shared" ref="C2307:C2370" si="108">(B2307^0.2199)</f>
        <v>1.0932575062388263</v>
      </c>
      <c r="D2307" t="s">
        <v>52</v>
      </c>
      <c r="E2307">
        <v>0</v>
      </c>
      <c r="F2307">
        <v>0</v>
      </c>
      <c r="G2307">
        <v>0</v>
      </c>
      <c r="H2307">
        <v>0</v>
      </c>
      <c r="I2307">
        <v>1</v>
      </c>
      <c r="J2307" t="s">
        <v>47</v>
      </c>
      <c r="K2307">
        <v>0</v>
      </c>
      <c r="L2307">
        <v>0</v>
      </c>
      <c r="M2307">
        <v>0</v>
      </c>
      <c r="N2307">
        <v>1</v>
      </c>
      <c r="O2307">
        <v>0</v>
      </c>
      <c r="P2307">
        <v>0</v>
      </c>
      <c r="Q2307">
        <v>0</v>
      </c>
      <c r="R2307" t="s">
        <v>45</v>
      </c>
      <c r="S2307">
        <v>0</v>
      </c>
      <c r="T2307">
        <v>0</v>
      </c>
      <c r="U2307">
        <v>0</v>
      </c>
      <c r="V2307">
        <v>1</v>
      </c>
      <c r="W2307">
        <v>0</v>
      </c>
      <c r="X2307">
        <v>0</v>
      </c>
      <c r="Y2307">
        <v>0</v>
      </c>
      <c r="Z2307">
        <v>0</v>
      </c>
      <c r="AA2307">
        <v>60.7</v>
      </c>
      <c r="AB2307">
        <v>61</v>
      </c>
      <c r="AC2307">
        <v>8580</v>
      </c>
      <c r="AD2307">
        <v>9.0571891924820083</v>
      </c>
      <c r="AE2307">
        <f t="shared" ref="AE2307:AE2370" si="109">EXP(AD2307)</f>
        <v>8580.0000000000018</v>
      </c>
      <c r="AF2307">
        <v>9.0844287072277066</v>
      </c>
      <c r="AG2307">
        <f t="shared" ref="AG2307:AG2370" si="110">EXP(AF2307)</f>
        <v>8816.9272789242677</v>
      </c>
      <c r="AH2307">
        <v>-2.7239514745698301E-2</v>
      </c>
      <c r="AJ2307">
        <v>8580</v>
      </c>
      <c r="AK2307">
        <v>0</v>
      </c>
      <c r="AL2307">
        <v>1</v>
      </c>
      <c r="AM2307">
        <v>7.33</v>
      </c>
      <c r="AN2307">
        <v>7.36</v>
      </c>
      <c r="AO2307">
        <v>4.46</v>
      </c>
    </row>
    <row r="2308" spans="1:41" x14ac:dyDescent="0.3">
      <c r="A2308">
        <v>2</v>
      </c>
      <c r="B2308">
        <v>1.5</v>
      </c>
      <c r="C2308">
        <f t="shared" si="108"/>
        <v>1.0932575062388263</v>
      </c>
      <c r="D2308" t="s">
        <v>34</v>
      </c>
      <c r="E2308">
        <v>0</v>
      </c>
      <c r="F2308">
        <v>1</v>
      </c>
      <c r="G2308">
        <v>0</v>
      </c>
      <c r="H2308">
        <v>0</v>
      </c>
      <c r="I2308">
        <v>0</v>
      </c>
      <c r="J2308" t="s">
        <v>40</v>
      </c>
      <c r="K2308">
        <v>0</v>
      </c>
      <c r="L2308">
        <v>1</v>
      </c>
      <c r="M2308">
        <v>0</v>
      </c>
      <c r="N2308">
        <v>0</v>
      </c>
      <c r="O2308">
        <v>0</v>
      </c>
      <c r="P2308">
        <v>0</v>
      </c>
      <c r="Q2308">
        <v>0</v>
      </c>
      <c r="R2308" t="s">
        <v>45</v>
      </c>
      <c r="S2308">
        <v>0</v>
      </c>
      <c r="T2308">
        <v>0</v>
      </c>
      <c r="U2308">
        <v>0</v>
      </c>
      <c r="V2308">
        <v>1</v>
      </c>
      <c r="W2308">
        <v>0</v>
      </c>
      <c r="X2308">
        <v>0</v>
      </c>
      <c r="Y2308">
        <v>0</v>
      </c>
      <c r="Z2308">
        <v>0</v>
      </c>
      <c r="AA2308">
        <v>61.5</v>
      </c>
      <c r="AB2308">
        <v>65</v>
      </c>
      <c r="AC2308">
        <v>6300</v>
      </c>
      <c r="AD2308">
        <v>8.7483049123796235</v>
      </c>
      <c r="AE2308">
        <f t="shared" si="109"/>
        <v>6299.9999999999964</v>
      </c>
      <c r="AF2308">
        <v>9.2227977135367087</v>
      </c>
      <c r="AG2308">
        <f t="shared" si="110"/>
        <v>10125.352574453496</v>
      </c>
      <c r="AH2308">
        <v>-0.47449280115708525</v>
      </c>
      <c r="AJ2308">
        <v>6300</v>
      </c>
      <c r="AK2308">
        <v>0</v>
      </c>
      <c r="AL2308">
        <v>1</v>
      </c>
      <c r="AM2308">
        <v>7.21</v>
      </c>
      <c r="AN2308">
        <v>7.17</v>
      </c>
      <c r="AO2308">
        <v>4.42</v>
      </c>
    </row>
    <row r="2309" spans="1:41" x14ac:dyDescent="0.3">
      <c r="A2309">
        <v>2</v>
      </c>
      <c r="B2309">
        <v>1.03</v>
      </c>
      <c r="C2309">
        <f t="shared" si="108"/>
        <v>1.0065211513317971</v>
      </c>
      <c r="D2309" t="s">
        <v>52</v>
      </c>
      <c r="E2309">
        <v>0</v>
      </c>
      <c r="F2309">
        <v>0</v>
      </c>
      <c r="G2309">
        <v>0</v>
      </c>
      <c r="H2309">
        <v>0</v>
      </c>
      <c r="I2309">
        <v>1</v>
      </c>
      <c r="J2309" t="s">
        <v>38</v>
      </c>
      <c r="K2309">
        <v>0</v>
      </c>
      <c r="L2309">
        <v>0</v>
      </c>
      <c r="M2309">
        <v>0</v>
      </c>
      <c r="N2309">
        <v>0</v>
      </c>
      <c r="O2309">
        <v>1</v>
      </c>
      <c r="P2309">
        <v>0</v>
      </c>
      <c r="Q2309">
        <v>0</v>
      </c>
      <c r="R2309" t="s">
        <v>36</v>
      </c>
      <c r="S2309">
        <v>0</v>
      </c>
      <c r="T2309">
        <v>0</v>
      </c>
      <c r="U2309">
        <v>1</v>
      </c>
      <c r="V2309">
        <v>0</v>
      </c>
      <c r="W2309">
        <v>0</v>
      </c>
      <c r="X2309">
        <v>0</v>
      </c>
      <c r="Y2309">
        <v>0</v>
      </c>
      <c r="Z2309">
        <v>0</v>
      </c>
      <c r="AA2309">
        <v>63.4</v>
      </c>
      <c r="AB2309">
        <v>62</v>
      </c>
      <c r="AC2309">
        <v>4406</v>
      </c>
      <c r="AD2309">
        <v>8.3907225273622892</v>
      </c>
      <c r="AE2309">
        <f t="shared" si="109"/>
        <v>4406.0000000000036</v>
      </c>
      <c r="AF2309">
        <v>8.3564899787520801</v>
      </c>
      <c r="AG2309">
        <f t="shared" si="110"/>
        <v>4257.7238065436504</v>
      </c>
      <c r="AH2309">
        <v>3.4232548610209079E-2</v>
      </c>
      <c r="AJ2309">
        <v>4406</v>
      </c>
      <c r="AK2309">
        <v>0</v>
      </c>
      <c r="AL2309">
        <v>1</v>
      </c>
      <c r="AM2309">
        <v>6.46</v>
      </c>
      <c r="AN2309">
        <v>6.27</v>
      </c>
      <c r="AO2309">
        <v>4.05</v>
      </c>
    </row>
    <row r="2310" spans="1:41" x14ac:dyDescent="0.3">
      <c r="A2310">
        <v>2</v>
      </c>
      <c r="B2310">
        <v>1.5</v>
      </c>
      <c r="C2310">
        <f t="shared" si="108"/>
        <v>1.0932575062388263</v>
      </c>
      <c r="D2310" t="s">
        <v>46</v>
      </c>
      <c r="E2310">
        <v>0</v>
      </c>
      <c r="F2310">
        <v>0</v>
      </c>
      <c r="G2310">
        <v>0</v>
      </c>
      <c r="H2310">
        <v>1</v>
      </c>
      <c r="I2310">
        <v>0</v>
      </c>
      <c r="J2310" t="s">
        <v>47</v>
      </c>
      <c r="K2310">
        <v>0</v>
      </c>
      <c r="L2310">
        <v>0</v>
      </c>
      <c r="M2310">
        <v>0</v>
      </c>
      <c r="N2310">
        <v>1</v>
      </c>
      <c r="O2310">
        <v>0</v>
      </c>
      <c r="P2310">
        <v>0</v>
      </c>
      <c r="Q2310">
        <v>0</v>
      </c>
      <c r="R2310" t="s">
        <v>36</v>
      </c>
      <c r="S2310">
        <v>0</v>
      </c>
      <c r="T2310">
        <v>0</v>
      </c>
      <c r="U2310">
        <v>1</v>
      </c>
      <c r="V2310">
        <v>0</v>
      </c>
      <c r="W2310">
        <v>0</v>
      </c>
      <c r="X2310">
        <v>0</v>
      </c>
      <c r="Y2310">
        <v>0</v>
      </c>
      <c r="Z2310">
        <v>0</v>
      </c>
      <c r="AA2310">
        <v>62.9</v>
      </c>
      <c r="AB2310">
        <v>55</v>
      </c>
      <c r="AC2310">
        <v>9954</v>
      </c>
      <c r="AD2310">
        <v>9.2057297594184995</v>
      </c>
      <c r="AE2310">
        <f t="shared" si="109"/>
        <v>9954</v>
      </c>
      <c r="AF2310">
        <v>9.2495222149637417</v>
      </c>
      <c r="AG2310">
        <f t="shared" si="110"/>
        <v>10399.595758133013</v>
      </c>
      <c r="AH2310">
        <v>-4.3792455545242248E-2</v>
      </c>
      <c r="AJ2310">
        <v>9954</v>
      </c>
      <c r="AK2310">
        <v>0</v>
      </c>
      <c r="AL2310">
        <v>1</v>
      </c>
      <c r="AM2310">
        <v>7.28</v>
      </c>
      <c r="AN2310">
        <v>7.24</v>
      </c>
      <c r="AO2310">
        <v>4.57</v>
      </c>
    </row>
    <row r="2311" spans="1:41" x14ac:dyDescent="0.3">
      <c r="A2311">
        <v>2</v>
      </c>
      <c r="B2311">
        <v>1.03</v>
      </c>
      <c r="C2311">
        <f t="shared" si="108"/>
        <v>1.0065211513317971</v>
      </c>
      <c r="D2311" t="s">
        <v>46</v>
      </c>
      <c r="E2311">
        <v>0</v>
      </c>
      <c r="F2311">
        <v>0</v>
      </c>
      <c r="G2311">
        <v>0</v>
      </c>
      <c r="H2311">
        <v>1</v>
      </c>
      <c r="I2311">
        <v>0</v>
      </c>
      <c r="J2311" t="s">
        <v>47</v>
      </c>
      <c r="K2311">
        <v>0</v>
      </c>
      <c r="L2311">
        <v>0</v>
      </c>
      <c r="M2311">
        <v>0</v>
      </c>
      <c r="N2311">
        <v>1</v>
      </c>
      <c r="O2311">
        <v>0</v>
      </c>
      <c r="P2311">
        <v>0</v>
      </c>
      <c r="Q2311">
        <v>0</v>
      </c>
      <c r="R2311" t="s">
        <v>36</v>
      </c>
      <c r="S2311">
        <v>0</v>
      </c>
      <c r="T2311">
        <v>0</v>
      </c>
      <c r="U2311">
        <v>1</v>
      </c>
      <c r="V2311">
        <v>0</v>
      </c>
      <c r="W2311">
        <v>0</v>
      </c>
      <c r="X2311">
        <v>0</v>
      </c>
      <c r="Y2311">
        <v>0</v>
      </c>
      <c r="Z2311">
        <v>0</v>
      </c>
      <c r="AA2311">
        <v>59.5</v>
      </c>
      <c r="AB2311">
        <v>60</v>
      </c>
      <c r="AC2311">
        <v>5791</v>
      </c>
      <c r="AD2311">
        <v>8.6640602672257891</v>
      </c>
      <c r="AE2311">
        <f t="shared" si="109"/>
        <v>5790.9999999999964</v>
      </c>
      <c r="AF2311">
        <v>8.4872413469345069</v>
      </c>
      <c r="AG2311">
        <f t="shared" si="110"/>
        <v>4852.4613349067795</v>
      </c>
      <c r="AH2311">
        <v>0.17681892029128221</v>
      </c>
      <c r="AJ2311">
        <v>5791</v>
      </c>
      <c r="AK2311">
        <v>0</v>
      </c>
      <c r="AL2311">
        <v>1</v>
      </c>
      <c r="AM2311">
        <v>6.6</v>
      </c>
      <c r="AN2311">
        <v>6.54</v>
      </c>
      <c r="AO2311">
        <v>3.91</v>
      </c>
    </row>
    <row r="2312" spans="1:41" x14ac:dyDescent="0.3">
      <c r="A2312">
        <v>2</v>
      </c>
      <c r="B2312">
        <v>1.77</v>
      </c>
      <c r="C2312">
        <f t="shared" si="108"/>
        <v>1.1337813824608589</v>
      </c>
      <c r="D2312" t="s">
        <v>46</v>
      </c>
      <c r="E2312">
        <v>0</v>
      </c>
      <c r="F2312">
        <v>0</v>
      </c>
      <c r="G2312">
        <v>0</v>
      </c>
      <c r="H2312">
        <v>1</v>
      </c>
      <c r="I2312">
        <v>0</v>
      </c>
      <c r="J2312" t="s">
        <v>35</v>
      </c>
      <c r="K2312">
        <v>0</v>
      </c>
      <c r="L2312">
        <v>0</v>
      </c>
      <c r="M2312">
        <v>0</v>
      </c>
      <c r="N2312">
        <v>0</v>
      </c>
      <c r="O2312">
        <v>0</v>
      </c>
      <c r="P2312">
        <v>0</v>
      </c>
      <c r="Q2312">
        <v>1</v>
      </c>
      <c r="R2312" t="s">
        <v>49</v>
      </c>
      <c r="S2312">
        <v>0</v>
      </c>
      <c r="T2312">
        <v>0</v>
      </c>
      <c r="U2312">
        <v>0</v>
      </c>
      <c r="V2312">
        <v>0</v>
      </c>
      <c r="W2312">
        <v>0</v>
      </c>
      <c r="X2312">
        <v>1</v>
      </c>
      <c r="Y2312">
        <v>0</v>
      </c>
      <c r="Z2312">
        <v>0</v>
      </c>
      <c r="AA2312">
        <v>59.6</v>
      </c>
      <c r="AB2312">
        <v>58</v>
      </c>
      <c r="AC2312">
        <v>9428</v>
      </c>
      <c r="AD2312">
        <v>9.1514392640560214</v>
      </c>
      <c r="AE2312">
        <f t="shared" si="109"/>
        <v>9427.9999999999964</v>
      </c>
      <c r="AF2312">
        <v>9.3241206256260725</v>
      </c>
      <c r="AG2312">
        <f t="shared" si="110"/>
        <v>11205.058707530456</v>
      </c>
      <c r="AH2312">
        <v>-0.1726813615700511</v>
      </c>
      <c r="AJ2312">
        <v>9428</v>
      </c>
      <c r="AK2312">
        <v>0</v>
      </c>
      <c r="AL2312">
        <v>1</v>
      </c>
      <c r="AM2312">
        <v>7.94</v>
      </c>
      <c r="AN2312">
        <v>7.86</v>
      </c>
      <c r="AO2312">
        <v>4.71</v>
      </c>
    </row>
    <row r="2313" spans="1:41" x14ac:dyDescent="0.3">
      <c r="A2313">
        <v>2</v>
      </c>
      <c r="B2313">
        <v>1.61</v>
      </c>
      <c r="C2313">
        <f t="shared" si="108"/>
        <v>1.1104039810031108</v>
      </c>
      <c r="D2313" t="s">
        <v>34</v>
      </c>
      <c r="E2313">
        <v>0</v>
      </c>
      <c r="F2313">
        <v>1</v>
      </c>
      <c r="G2313">
        <v>0</v>
      </c>
      <c r="H2313">
        <v>0</v>
      </c>
      <c r="I2313">
        <v>0</v>
      </c>
      <c r="J2313" t="s">
        <v>40</v>
      </c>
      <c r="K2313">
        <v>0</v>
      </c>
      <c r="L2313">
        <v>1</v>
      </c>
      <c r="M2313">
        <v>0</v>
      </c>
      <c r="N2313">
        <v>0</v>
      </c>
      <c r="O2313">
        <v>0</v>
      </c>
      <c r="P2313">
        <v>0</v>
      </c>
      <c r="Q2313">
        <v>0</v>
      </c>
      <c r="R2313" t="s">
        <v>45</v>
      </c>
      <c r="S2313">
        <v>0</v>
      </c>
      <c r="T2313">
        <v>0</v>
      </c>
      <c r="U2313">
        <v>0</v>
      </c>
      <c r="V2313">
        <v>1</v>
      </c>
      <c r="W2313">
        <v>0</v>
      </c>
      <c r="X2313">
        <v>0</v>
      </c>
      <c r="Y2313">
        <v>0</v>
      </c>
      <c r="Z2313">
        <v>0</v>
      </c>
      <c r="AA2313">
        <v>60.9</v>
      </c>
      <c r="AB2313">
        <v>62</v>
      </c>
      <c r="AC2313">
        <v>10793</v>
      </c>
      <c r="AD2313">
        <v>9.2866530548253472</v>
      </c>
      <c r="AE2313">
        <f t="shared" si="109"/>
        <v>10793.000000000009</v>
      </c>
      <c r="AF2313">
        <v>9.3176222104079525</v>
      </c>
      <c r="AG2313">
        <f t="shared" si="110"/>
        <v>11132.479663302223</v>
      </c>
      <c r="AH2313">
        <v>-3.0969155582605268E-2</v>
      </c>
      <c r="AJ2313">
        <v>10793</v>
      </c>
      <c r="AK2313">
        <v>0</v>
      </c>
      <c r="AL2313">
        <v>1</v>
      </c>
      <c r="AM2313">
        <v>7.46</v>
      </c>
      <c r="AN2313">
        <v>7.57</v>
      </c>
      <c r="AO2313">
        <v>4.58</v>
      </c>
    </row>
    <row r="2314" spans="1:41" x14ac:dyDescent="0.3">
      <c r="A2314">
        <v>2</v>
      </c>
      <c r="B2314">
        <v>1.01</v>
      </c>
      <c r="C2314">
        <f t="shared" si="108"/>
        <v>1.0021904733436682</v>
      </c>
      <c r="D2314" t="s">
        <v>52</v>
      </c>
      <c r="E2314">
        <v>0</v>
      </c>
      <c r="F2314">
        <v>0</v>
      </c>
      <c r="G2314">
        <v>0</v>
      </c>
      <c r="H2314">
        <v>0</v>
      </c>
      <c r="I2314">
        <v>1</v>
      </c>
      <c r="J2314" t="s">
        <v>48</v>
      </c>
      <c r="K2314">
        <v>0</v>
      </c>
      <c r="L2314">
        <v>0</v>
      </c>
      <c r="M2314">
        <v>1</v>
      </c>
      <c r="N2314">
        <v>0</v>
      </c>
      <c r="O2314">
        <v>0</v>
      </c>
      <c r="P2314">
        <v>0</v>
      </c>
      <c r="Q2314">
        <v>0</v>
      </c>
      <c r="R2314" t="s">
        <v>49</v>
      </c>
      <c r="S2314">
        <v>0</v>
      </c>
      <c r="T2314">
        <v>0</v>
      </c>
      <c r="U2314">
        <v>0</v>
      </c>
      <c r="V2314">
        <v>0</v>
      </c>
      <c r="W2314">
        <v>0</v>
      </c>
      <c r="X2314">
        <v>1</v>
      </c>
      <c r="Y2314">
        <v>0</v>
      </c>
      <c r="Z2314">
        <v>0</v>
      </c>
      <c r="AA2314">
        <v>61.4</v>
      </c>
      <c r="AB2314">
        <v>54</v>
      </c>
      <c r="AC2314">
        <v>5988</v>
      </c>
      <c r="AD2314">
        <v>8.6975127455395196</v>
      </c>
      <c r="AE2314">
        <f t="shared" si="109"/>
        <v>5988.0000000000036</v>
      </c>
      <c r="AF2314">
        <v>8.6770612597776822</v>
      </c>
      <c r="AG2314">
        <f t="shared" si="110"/>
        <v>5866.7802899616436</v>
      </c>
      <c r="AH2314">
        <v>2.0451485761837418E-2</v>
      </c>
      <c r="AJ2314">
        <v>5988</v>
      </c>
      <c r="AK2314">
        <v>0</v>
      </c>
      <c r="AL2314">
        <v>1</v>
      </c>
      <c r="AM2314">
        <v>6.4</v>
      </c>
      <c r="AN2314">
        <v>6.47</v>
      </c>
      <c r="AO2314">
        <v>3.95</v>
      </c>
    </row>
    <row r="2315" spans="1:41" x14ac:dyDescent="0.3">
      <c r="A2315">
        <v>2</v>
      </c>
      <c r="B2315">
        <v>1.03</v>
      </c>
      <c r="C2315">
        <f t="shared" si="108"/>
        <v>1.0065211513317971</v>
      </c>
      <c r="D2315" t="s">
        <v>37</v>
      </c>
      <c r="E2315">
        <v>0</v>
      </c>
      <c r="F2315">
        <v>0</v>
      </c>
      <c r="G2315">
        <v>1</v>
      </c>
      <c r="H2315">
        <v>0</v>
      </c>
      <c r="I2315">
        <v>0</v>
      </c>
      <c r="J2315" t="s">
        <v>47</v>
      </c>
      <c r="K2315">
        <v>0</v>
      </c>
      <c r="L2315">
        <v>0</v>
      </c>
      <c r="M2315">
        <v>0</v>
      </c>
      <c r="N2315">
        <v>1</v>
      </c>
      <c r="O2315">
        <v>0</v>
      </c>
      <c r="P2315">
        <v>0</v>
      </c>
      <c r="Q2315">
        <v>0</v>
      </c>
      <c r="R2315" t="s">
        <v>43</v>
      </c>
      <c r="S2315">
        <v>0</v>
      </c>
      <c r="T2315">
        <v>0</v>
      </c>
      <c r="U2315">
        <v>0</v>
      </c>
      <c r="V2315">
        <v>0</v>
      </c>
      <c r="W2315">
        <v>0</v>
      </c>
      <c r="X2315">
        <v>0</v>
      </c>
      <c r="Y2315">
        <v>1</v>
      </c>
      <c r="Z2315">
        <v>0</v>
      </c>
      <c r="AA2315">
        <v>62</v>
      </c>
      <c r="AB2315">
        <v>56</v>
      </c>
      <c r="AC2315">
        <v>8398</v>
      </c>
      <c r="AD2315">
        <v>9.035748861244139</v>
      </c>
      <c r="AE2315">
        <f t="shared" si="109"/>
        <v>8398.0000000000036</v>
      </c>
      <c r="AF2315">
        <v>8.9015507055603749</v>
      </c>
      <c r="AG2315">
        <f t="shared" si="110"/>
        <v>7343.352091403648</v>
      </c>
      <c r="AH2315">
        <v>0.13419815568376414</v>
      </c>
      <c r="AJ2315">
        <v>8398</v>
      </c>
      <c r="AK2315">
        <v>0</v>
      </c>
      <c r="AL2315">
        <v>1</v>
      </c>
      <c r="AM2315">
        <v>6.54</v>
      </c>
      <c r="AN2315">
        <v>6.5</v>
      </c>
      <c r="AO2315">
        <v>4.04</v>
      </c>
    </row>
    <row r="2316" spans="1:41" x14ac:dyDescent="0.3">
      <c r="A2316">
        <v>2</v>
      </c>
      <c r="B2316">
        <v>1.22</v>
      </c>
      <c r="C2316">
        <f t="shared" si="108"/>
        <v>1.0446974310615553</v>
      </c>
      <c r="D2316" t="s">
        <v>37</v>
      </c>
      <c r="E2316">
        <v>0</v>
      </c>
      <c r="F2316">
        <v>0</v>
      </c>
      <c r="G2316">
        <v>1</v>
      </c>
      <c r="H2316">
        <v>0</v>
      </c>
      <c r="I2316">
        <v>0</v>
      </c>
      <c r="J2316" t="s">
        <v>48</v>
      </c>
      <c r="K2316">
        <v>0</v>
      </c>
      <c r="L2316">
        <v>0</v>
      </c>
      <c r="M2316">
        <v>1</v>
      </c>
      <c r="N2316">
        <v>0</v>
      </c>
      <c r="O2316">
        <v>0</v>
      </c>
      <c r="P2316">
        <v>0</v>
      </c>
      <c r="Q2316">
        <v>0</v>
      </c>
      <c r="R2316" t="s">
        <v>43</v>
      </c>
      <c r="S2316">
        <v>0</v>
      </c>
      <c r="T2316">
        <v>0</v>
      </c>
      <c r="U2316">
        <v>0</v>
      </c>
      <c r="V2316">
        <v>0</v>
      </c>
      <c r="W2316">
        <v>0</v>
      </c>
      <c r="X2316">
        <v>0</v>
      </c>
      <c r="Y2316">
        <v>1</v>
      </c>
      <c r="Z2316">
        <v>0</v>
      </c>
      <c r="AA2316">
        <v>61.5</v>
      </c>
      <c r="AB2316">
        <v>58</v>
      </c>
      <c r="AC2316">
        <v>12906</v>
      </c>
      <c r="AD2316">
        <v>9.4654475984957855</v>
      </c>
      <c r="AE2316">
        <f t="shared" si="109"/>
        <v>12906.000000000005</v>
      </c>
      <c r="AF2316">
        <v>9.3554459414932634</v>
      </c>
      <c r="AG2316">
        <f t="shared" si="110"/>
        <v>11561.616192493935</v>
      </c>
      <c r="AH2316">
        <v>0.11000165700252218</v>
      </c>
      <c r="AJ2316">
        <v>12906</v>
      </c>
      <c r="AK2316">
        <v>0</v>
      </c>
      <c r="AL2316">
        <v>1</v>
      </c>
      <c r="AM2316">
        <v>6.85</v>
      </c>
      <c r="AN2316">
        <v>6.9</v>
      </c>
      <c r="AO2316">
        <v>4.2300000000000004</v>
      </c>
    </row>
    <row r="2317" spans="1:41" x14ac:dyDescent="0.3">
      <c r="A2317">
        <v>2</v>
      </c>
      <c r="B2317">
        <v>1.71</v>
      </c>
      <c r="C2317">
        <f t="shared" si="108"/>
        <v>1.1252158592910855</v>
      </c>
      <c r="D2317" t="s">
        <v>46</v>
      </c>
      <c r="E2317">
        <v>0</v>
      </c>
      <c r="F2317">
        <v>0</v>
      </c>
      <c r="G2317">
        <v>0</v>
      </c>
      <c r="H2317">
        <v>1</v>
      </c>
      <c r="I2317">
        <v>0</v>
      </c>
      <c r="J2317" t="s">
        <v>47</v>
      </c>
      <c r="K2317">
        <v>0</v>
      </c>
      <c r="L2317">
        <v>0</v>
      </c>
      <c r="M2317">
        <v>0</v>
      </c>
      <c r="N2317">
        <v>1</v>
      </c>
      <c r="O2317">
        <v>0</v>
      </c>
      <c r="P2317">
        <v>0</v>
      </c>
      <c r="Q2317">
        <v>0</v>
      </c>
      <c r="R2317" t="s">
        <v>49</v>
      </c>
      <c r="S2317">
        <v>0</v>
      </c>
      <c r="T2317">
        <v>0</v>
      </c>
      <c r="U2317">
        <v>0</v>
      </c>
      <c r="V2317">
        <v>0</v>
      </c>
      <c r="W2317">
        <v>0</v>
      </c>
      <c r="X2317">
        <v>1</v>
      </c>
      <c r="Y2317">
        <v>0</v>
      </c>
      <c r="Z2317">
        <v>0</v>
      </c>
      <c r="AA2317">
        <v>61.3</v>
      </c>
      <c r="AB2317">
        <v>58</v>
      </c>
      <c r="AC2317">
        <v>11032</v>
      </c>
      <c r="AD2317">
        <v>9.3085554194731372</v>
      </c>
      <c r="AE2317">
        <f t="shared" si="109"/>
        <v>11031.999999999995</v>
      </c>
      <c r="AF2317">
        <v>9.7000076016036765</v>
      </c>
      <c r="AG2317">
        <f t="shared" si="110"/>
        <v>16317.731238469752</v>
      </c>
      <c r="AH2317">
        <v>-0.39145218213053923</v>
      </c>
      <c r="AJ2317">
        <v>11032</v>
      </c>
      <c r="AK2317">
        <v>0</v>
      </c>
      <c r="AL2317">
        <v>1</v>
      </c>
      <c r="AM2317">
        <v>7.64</v>
      </c>
      <c r="AN2317">
        <v>7.6</v>
      </c>
      <c r="AO2317">
        <v>4.67</v>
      </c>
    </row>
    <row r="2318" spans="1:41" x14ac:dyDescent="0.3">
      <c r="A2318">
        <v>2</v>
      </c>
      <c r="B2318">
        <v>1.2</v>
      </c>
      <c r="C2318">
        <f t="shared" si="108"/>
        <v>1.0409070644037852</v>
      </c>
      <c r="D2318" t="s">
        <v>52</v>
      </c>
      <c r="E2318">
        <v>0</v>
      </c>
      <c r="F2318">
        <v>0</v>
      </c>
      <c r="G2318">
        <v>0</v>
      </c>
      <c r="H2318">
        <v>0</v>
      </c>
      <c r="I2318">
        <v>1</v>
      </c>
      <c r="J2318" t="s">
        <v>47</v>
      </c>
      <c r="K2318">
        <v>0</v>
      </c>
      <c r="L2318">
        <v>0</v>
      </c>
      <c r="M2318">
        <v>0</v>
      </c>
      <c r="N2318">
        <v>1</v>
      </c>
      <c r="O2318">
        <v>0</v>
      </c>
      <c r="P2318">
        <v>0</v>
      </c>
      <c r="Q2318">
        <v>0</v>
      </c>
      <c r="R2318" t="s">
        <v>36</v>
      </c>
      <c r="S2318">
        <v>0</v>
      </c>
      <c r="T2318">
        <v>0</v>
      </c>
      <c r="U2318">
        <v>1</v>
      </c>
      <c r="V2318">
        <v>0</v>
      </c>
      <c r="W2318">
        <v>0</v>
      </c>
      <c r="X2318">
        <v>0</v>
      </c>
      <c r="Y2318">
        <v>0</v>
      </c>
      <c r="Z2318">
        <v>0</v>
      </c>
      <c r="AA2318">
        <v>61.9</v>
      </c>
      <c r="AB2318">
        <v>58</v>
      </c>
      <c r="AC2318">
        <v>7372</v>
      </c>
      <c r="AD2318">
        <v>8.9054443187897139</v>
      </c>
      <c r="AE2318">
        <f t="shared" si="109"/>
        <v>7372</v>
      </c>
      <c r="AF2318">
        <v>8.8214625919286771</v>
      </c>
      <c r="AG2318">
        <f t="shared" si="110"/>
        <v>6778.1710772636361</v>
      </c>
      <c r="AH2318">
        <v>8.3981726861036776E-2</v>
      </c>
      <c r="AJ2318">
        <v>7372</v>
      </c>
      <c r="AK2318">
        <v>0</v>
      </c>
      <c r="AL2318">
        <v>1</v>
      </c>
      <c r="AM2318">
        <v>6.74</v>
      </c>
      <c r="AN2318">
        <v>6.79</v>
      </c>
      <c r="AO2318">
        <v>4.1900000000000004</v>
      </c>
    </row>
    <row r="2319" spans="1:41" x14ac:dyDescent="0.3">
      <c r="A2319">
        <v>2</v>
      </c>
      <c r="B2319">
        <v>1.0900000000000001</v>
      </c>
      <c r="C2319">
        <f t="shared" si="108"/>
        <v>1.0191311753072512</v>
      </c>
      <c r="D2319" t="s">
        <v>37</v>
      </c>
      <c r="E2319">
        <v>0</v>
      </c>
      <c r="F2319">
        <v>0</v>
      </c>
      <c r="G2319">
        <v>1</v>
      </c>
      <c r="H2319">
        <v>0</v>
      </c>
      <c r="I2319">
        <v>0</v>
      </c>
      <c r="J2319" t="s">
        <v>40</v>
      </c>
      <c r="K2319">
        <v>0</v>
      </c>
      <c r="L2319">
        <v>1</v>
      </c>
      <c r="M2319">
        <v>0</v>
      </c>
      <c r="N2319">
        <v>0</v>
      </c>
      <c r="O2319">
        <v>0</v>
      </c>
      <c r="P2319">
        <v>0</v>
      </c>
      <c r="Q2319">
        <v>0</v>
      </c>
      <c r="R2319" t="s">
        <v>50</v>
      </c>
      <c r="S2319">
        <v>0</v>
      </c>
      <c r="T2319">
        <v>1</v>
      </c>
      <c r="U2319">
        <v>0</v>
      </c>
      <c r="V2319">
        <v>0</v>
      </c>
      <c r="W2319">
        <v>0</v>
      </c>
      <c r="X2319">
        <v>0</v>
      </c>
      <c r="Y2319">
        <v>0</v>
      </c>
      <c r="Z2319">
        <v>0</v>
      </c>
      <c r="AA2319">
        <v>60.1</v>
      </c>
      <c r="AB2319">
        <v>58</v>
      </c>
      <c r="AC2319">
        <v>15193</v>
      </c>
      <c r="AD2319">
        <v>9.6285900744437658</v>
      </c>
      <c r="AE2319">
        <f t="shared" si="109"/>
        <v>15192.999999999991</v>
      </c>
      <c r="AF2319">
        <v>9.2531484726134572</v>
      </c>
      <c r="AG2319">
        <f t="shared" si="110"/>
        <v>10437.375830543335</v>
      </c>
      <c r="AH2319">
        <v>0.37544160183030861</v>
      </c>
      <c r="AJ2319">
        <v>15193</v>
      </c>
      <c r="AK2319">
        <v>0</v>
      </c>
      <c r="AL2319">
        <v>1</v>
      </c>
      <c r="AM2319">
        <v>6.68</v>
      </c>
      <c r="AN2319">
        <v>6.72</v>
      </c>
      <c r="AO2319">
        <v>4.03</v>
      </c>
    </row>
    <row r="2320" spans="1:41" x14ac:dyDescent="0.3">
      <c r="A2320">
        <v>2</v>
      </c>
      <c r="B2320">
        <v>1.5</v>
      </c>
      <c r="C2320">
        <f t="shared" si="108"/>
        <v>1.0932575062388263</v>
      </c>
      <c r="D2320" t="s">
        <v>52</v>
      </c>
      <c r="E2320">
        <v>0</v>
      </c>
      <c r="F2320">
        <v>0</v>
      </c>
      <c r="G2320">
        <v>0</v>
      </c>
      <c r="H2320">
        <v>0</v>
      </c>
      <c r="I2320">
        <v>1</v>
      </c>
      <c r="J2320" t="s">
        <v>38</v>
      </c>
      <c r="K2320">
        <v>0</v>
      </c>
      <c r="L2320">
        <v>0</v>
      </c>
      <c r="M2320">
        <v>0</v>
      </c>
      <c r="N2320">
        <v>0</v>
      </c>
      <c r="O2320">
        <v>1</v>
      </c>
      <c r="P2320">
        <v>0</v>
      </c>
      <c r="Q2320">
        <v>0</v>
      </c>
      <c r="R2320" t="s">
        <v>36</v>
      </c>
      <c r="S2320">
        <v>0</v>
      </c>
      <c r="T2320">
        <v>0</v>
      </c>
      <c r="U2320">
        <v>1</v>
      </c>
      <c r="V2320">
        <v>0</v>
      </c>
      <c r="W2320">
        <v>0</v>
      </c>
      <c r="X2320">
        <v>0</v>
      </c>
      <c r="Y2320">
        <v>0</v>
      </c>
      <c r="Z2320">
        <v>0</v>
      </c>
      <c r="AA2320">
        <v>61.6</v>
      </c>
      <c r="AB2320">
        <v>57</v>
      </c>
      <c r="AC2320">
        <v>9523</v>
      </c>
      <c r="AD2320">
        <v>9.1614652041940463</v>
      </c>
      <c r="AE2320">
        <f t="shared" si="109"/>
        <v>9523.0000000000036</v>
      </c>
      <c r="AF2320">
        <v>9.1925490902568576</v>
      </c>
      <c r="AG2320">
        <f t="shared" si="110"/>
        <v>9823.660487149069</v>
      </c>
      <c r="AH2320">
        <v>-3.1083886062811317E-2</v>
      </c>
      <c r="AJ2320">
        <v>9523</v>
      </c>
      <c r="AK2320">
        <v>0</v>
      </c>
      <c r="AL2320">
        <v>1</v>
      </c>
      <c r="AM2320">
        <v>7.26</v>
      </c>
      <c r="AN2320">
        <v>7.35</v>
      </c>
      <c r="AO2320">
        <v>4.5</v>
      </c>
    </row>
    <row r="2321" spans="1:41" x14ac:dyDescent="0.3">
      <c r="A2321">
        <v>2</v>
      </c>
      <c r="B2321">
        <v>1.1599999999999999</v>
      </c>
      <c r="C2321">
        <f t="shared" si="108"/>
        <v>1.0331760061571806</v>
      </c>
      <c r="D2321" t="s">
        <v>37</v>
      </c>
      <c r="E2321">
        <v>0</v>
      </c>
      <c r="F2321">
        <v>0</v>
      </c>
      <c r="G2321">
        <v>1</v>
      </c>
      <c r="H2321">
        <v>0</v>
      </c>
      <c r="I2321">
        <v>0</v>
      </c>
      <c r="J2321" t="s">
        <v>44</v>
      </c>
      <c r="K2321">
        <v>0</v>
      </c>
      <c r="L2321">
        <v>0</v>
      </c>
      <c r="M2321">
        <v>0</v>
      </c>
      <c r="N2321">
        <v>0</v>
      </c>
      <c r="O2321">
        <v>0</v>
      </c>
      <c r="P2321">
        <v>1</v>
      </c>
      <c r="Q2321">
        <v>0</v>
      </c>
      <c r="R2321" t="s">
        <v>45</v>
      </c>
      <c r="S2321">
        <v>0</v>
      </c>
      <c r="T2321">
        <v>0</v>
      </c>
      <c r="U2321">
        <v>0</v>
      </c>
      <c r="V2321">
        <v>1</v>
      </c>
      <c r="W2321">
        <v>0</v>
      </c>
      <c r="X2321">
        <v>0</v>
      </c>
      <c r="Y2321">
        <v>0</v>
      </c>
      <c r="Z2321">
        <v>0</v>
      </c>
      <c r="AA2321">
        <v>62.6</v>
      </c>
      <c r="AB2321">
        <v>56</v>
      </c>
      <c r="AC2321">
        <v>4478</v>
      </c>
      <c r="AD2321">
        <v>8.4069317971587001</v>
      </c>
      <c r="AE2321">
        <f t="shared" si="109"/>
        <v>4478</v>
      </c>
      <c r="AF2321">
        <v>8.3621797338305779</v>
      </c>
      <c r="AG2321">
        <f t="shared" si="110"/>
        <v>4282.0182614027663</v>
      </c>
      <c r="AH2321">
        <v>4.4752063328122205E-2</v>
      </c>
      <c r="AJ2321">
        <v>4478</v>
      </c>
      <c r="AK2321">
        <v>0</v>
      </c>
      <c r="AL2321">
        <v>1</v>
      </c>
      <c r="AM2321">
        <v>6.68</v>
      </c>
      <c r="AN2321">
        <v>6.73</v>
      </c>
      <c r="AO2321">
        <v>4.2</v>
      </c>
    </row>
    <row r="2322" spans="1:41" x14ac:dyDescent="0.3">
      <c r="A2322">
        <v>2</v>
      </c>
      <c r="B2322">
        <v>1.1499999999999999</v>
      </c>
      <c r="C2322">
        <f t="shared" si="108"/>
        <v>1.0312108054708153</v>
      </c>
      <c r="D2322" t="s">
        <v>37</v>
      </c>
      <c r="E2322">
        <v>0</v>
      </c>
      <c r="F2322">
        <v>0</v>
      </c>
      <c r="G2322">
        <v>1</v>
      </c>
      <c r="H2322">
        <v>0</v>
      </c>
      <c r="I2322">
        <v>0</v>
      </c>
      <c r="J2322" t="s">
        <v>47</v>
      </c>
      <c r="K2322">
        <v>0</v>
      </c>
      <c r="L2322">
        <v>0</v>
      </c>
      <c r="M2322">
        <v>0</v>
      </c>
      <c r="N2322">
        <v>1</v>
      </c>
      <c r="O2322">
        <v>0</v>
      </c>
      <c r="P2322">
        <v>0</v>
      </c>
      <c r="Q2322">
        <v>0</v>
      </c>
      <c r="R2322" t="s">
        <v>45</v>
      </c>
      <c r="S2322">
        <v>0</v>
      </c>
      <c r="T2322">
        <v>0</v>
      </c>
      <c r="U2322">
        <v>0</v>
      </c>
      <c r="V2322">
        <v>1</v>
      </c>
      <c r="W2322">
        <v>0</v>
      </c>
      <c r="X2322">
        <v>0</v>
      </c>
      <c r="Y2322">
        <v>0</v>
      </c>
      <c r="Z2322">
        <v>0</v>
      </c>
      <c r="AA2322">
        <v>62.3</v>
      </c>
      <c r="AB2322">
        <v>56</v>
      </c>
      <c r="AC2322">
        <v>4838</v>
      </c>
      <c r="AD2322">
        <v>8.4842566911699731</v>
      </c>
      <c r="AE2322">
        <f t="shared" si="109"/>
        <v>4838.0000000000027</v>
      </c>
      <c r="AF2322">
        <v>8.5737058834340747</v>
      </c>
      <c r="AG2322">
        <f t="shared" si="110"/>
        <v>5290.7002232366049</v>
      </c>
      <c r="AH2322">
        <v>-8.944919226410164E-2</v>
      </c>
      <c r="AJ2322">
        <v>4838</v>
      </c>
      <c r="AK2322">
        <v>0</v>
      </c>
      <c r="AL2322">
        <v>1</v>
      </c>
      <c r="AM2322">
        <v>6.67</v>
      </c>
      <c r="AN2322">
        <v>6.75</v>
      </c>
      <c r="AO2322">
        <v>4.18</v>
      </c>
    </row>
    <row r="2323" spans="1:41" x14ac:dyDescent="0.3">
      <c r="A2323">
        <v>2</v>
      </c>
      <c r="B2323">
        <v>1.17</v>
      </c>
      <c r="C2323">
        <f t="shared" si="108"/>
        <v>1.0351280349821694</v>
      </c>
      <c r="D2323" t="s">
        <v>52</v>
      </c>
      <c r="E2323">
        <v>0</v>
      </c>
      <c r="F2323">
        <v>0</v>
      </c>
      <c r="G2323">
        <v>0</v>
      </c>
      <c r="H2323">
        <v>0</v>
      </c>
      <c r="I2323">
        <v>1</v>
      </c>
      <c r="J2323" t="s">
        <v>51</v>
      </c>
      <c r="K2323">
        <v>1</v>
      </c>
      <c r="L2323">
        <v>0</v>
      </c>
      <c r="M2323">
        <v>0</v>
      </c>
      <c r="N2323">
        <v>0</v>
      </c>
      <c r="O2323">
        <v>0</v>
      </c>
      <c r="P2323">
        <v>0</v>
      </c>
      <c r="Q2323">
        <v>0</v>
      </c>
      <c r="R2323" t="s">
        <v>41</v>
      </c>
      <c r="S2323">
        <v>0</v>
      </c>
      <c r="T2323">
        <v>0</v>
      </c>
      <c r="U2323">
        <v>0</v>
      </c>
      <c r="V2323">
        <v>0</v>
      </c>
      <c r="W2323">
        <v>1</v>
      </c>
      <c r="X2323">
        <v>0</v>
      </c>
      <c r="Y2323">
        <v>0</v>
      </c>
      <c r="Z2323">
        <v>0</v>
      </c>
      <c r="AA2323">
        <v>60.5</v>
      </c>
      <c r="AB2323">
        <v>57</v>
      </c>
      <c r="AC2323">
        <v>10681</v>
      </c>
      <c r="AD2323">
        <v>9.2762217410896959</v>
      </c>
      <c r="AE2323">
        <f t="shared" si="109"/>
        <v>10681.000000000005</v>
      </c>
      <c r="AF2323">
        <v>9.1002153730788908</v>
      </c>
      <c r="AG2323">
        <f t="shared" si="110"/>
        <v>8957.2216401574879</v>
      </c>
      <c r="AH2323">
        <v>0.17600636801080505</v>
      </c>
      <c r="AJ2323">
        <v>10681</v>
      </c>
      <c r="AK2323">
        <v>0</v>
      </c>
      <c r="AL2323">
        <v>1</v>
      </c>
      <c r="AM2323">
        <v>6.79</v>
      </c>
      <c r="AN2323">
        <v>6.86</v>
      </c>
      <c r="AO2323">
        <v>4.13</v>
      </c>
    </row>
    <row r="2324" spans="1:41" x14ac:dyDescent="0.3">
      <c r="A2324">
        <v>2</v>
      </c>
      <c r="B2324">
        <v>1.01</v>
      </c>
      <c r="C2324">
        <f t="shared" si="108"/>
        <v>1.0021904733436682</v>
      </c>
      <c r="D2324" t="s">
        <v>46</v>
      </c>
      <c r="E2324">
        <v>0</v>
      </c>
      <c r="F2324">
        <v>0</v>
      </c>
      <c r="G2324">
        <v>0</v>
      </c>
      <c r="H2324">
        <v>1</v>
      </c>
      <c r="I2324">
        <v>0</v>
      </c>
      <c r="J2324" t="s">
        <v>47</v>
      </c>
      <c r="K2324">
        <v>0</v>
      </c>
      <c r="L2324">
        <v>0</v>
      </c>
      <c r="M2324">
        <v>0</v>
      </c>
      <c r="N2324">
        <v>1</v>
      </c>
      <c r="O2324">
        <v>0</v>
      </c>
      <c r="P2324">
        <v>0</v>
      </c>
      <c r="Q2324">
        <v>0</v>
      </c>
      <c r="R2324" t="s">
        <v>49</v>
      </c>
      <c r="S2324">
        <v>0</v>
      </c>
      <c r="T2324">
        <v>0</v>
      </c>
      <c r="U2324">
        <v>0</v>
      </c>
      <c r="V2324">
        <v>0</v>
      </c>
      <c r="W2324">
        <v>0</v>
      </c>
      <c r="X2324">
        <v>1</v>
      </c>
      <c r="Y2324">
        <v>0</v>
      </c>
      <c r="Z2324">
        <v>0</v>
      </c>
      <c r="AA2324">
        <v>61.2</v>
      </c>
      <c r="AB2324">
        <v>58</v>
      </c>
      <c r="AC2324">
        <v>5759</v>
      </c>
      <c r="AD2324">
        <v>8.658519127506672</v>
      </c>
      <c r="AE2324">
        <f t="shared" si="109"/>
        <v>5758.9999999999973</v>
      </c>
      <c r="AF2324">
        <v>8.5973215510911416</v>
      </c>
      <c r="AG2324">
        <f t="shared" si="110"/>
        <v>5417.1306348770277</v>
      </c>
      <c r="AH2324">
        <v>6.1197576415530364E-2</v>
      </c>
      <c r="AJ2324">
        <v>5759</v>
      </c>
      <c r="AK2324">
        <v>0</v>
      </c>
      <c r="AL2324">
        <v>1</v>
      </c>
      <c r="AM2324">
        <v>6.46</v>
      </c>
      <c r="AN2324">
        <v>6.49</v>
      </c>
      <c r="AO2324">
        <v>3.96</v>
      </c>
    </row>
    <row r="2325" spans="1:41" x14ac:dyDescent="0.3">
      <c r="A2325">
        <v>2</v>
      </c>
      <c r="B2325">
        <v>1.04</v>
      </c>
      <c r="C2325">
        <f t="shared" si="108"/>
        <v>1.0086619341391987</v>
      </c>
      <c r="D2325" t="s">
        <v>42</v>
      </c>
      <c r="E2325">
        <v>1</v>
      </c>
      <c r="F2325">
        <v>0</v>
      </c>
      <c r="G2325">
        <v>0</v>
      </c>
      <c r="H2325">
        <v>0</v>
      </c>
      <c r="I2325">
        <v>0</v>
      </c>
      <c r="J2325" t="s">
        <v>47</v>
      </c>
      <c r="K2325">
        <v>0</v>
      </c>
      <c r="L2325">
        <v>0</v>
      </c>
      <c r="M2325">
        <v>0</v>
      </c>
      <c r="N2325">
        <v>1</v>
      </c>
      <c r="O2325">
        <v>0</v>
      </c>
      <c r="P2325">
        <v>0</v>
      </c>
      <c r="Q2325">
        <v>0</v>
      </c>
      <c r="R2325" t="s">
        <v>45</v>
      </c>
      <c r="S2325">
        <v>0</v>
      </c>
      <c r="T2325">
        <v>0</v>
      </c>
      <c r="U2325">
        <v>0</v>
      </c>
      <c r="V2325">
        <v>1</v>
      </c>
      <c r="W2325">
        <v>0</v>
      </c>
      <c r="X2325">
        <v>0</v>
      </c>
      <c r="Y2325">
        <v>0</v>
      </c>
      <c r="Z2325">
        <v>0</v>
      </c>
      <c r="AA2325">
        <v>66.099999999999994</v>
      </c>
      <c r="AB2325">
        <v>60</v>
      </c>
      <c r="AC2325">
        <v>3564</v>
      </c>
      <c r="AD2325">
        <v>8.1786387885906997</v>
      </c>
      <c r="AE2325">
        <f t="shared" si="109"/>
        <v>3563.9999999999991</v>
      </c>
      <c r="AF2325">
        <v>8.1929205499164439</v>
      </c>
      <c r="AG2325">
        <f t="shared" si="110"/>
        <v>3615.2654061370572</v>
      </c>
      <c r="AH2325">
        <v>-1.4281761325744213E-2</v>
      </c>
      <c r="AJ2325">
        <v>3564</v>
      </c>
      <c r="AK2325">
        <v>0</v>
      </c>
      <c r="AL2325">
        <v>1</v>
      </c>
      <c r="AM2325">
        <v>6.32</v>
      </c>
      <c r="AN2325">
        <v>6.23</v>
      </c>
      <c r="AO2325">
        <v>4.1500000000000004</v>
      </c>
    </row>
    <row r="2326" spans="1:41" x14ac:dyDescent="0.3">
      <c r="A2326">
        <v>2</v>
      </c>
      <c r="B2326">
        <v>1.52</v>
      </c>
      <c r="C2326">
        <f t="shared" si="108"/>
        <v>1.0964463975475236</v>
      </c>
      <c r="D2326" t="s">
        <v>52</v>
      </c>
      <c r="E2326">
        <v>0</v>
      </c>
      <c r="F2326">
        <v>0</v>
      </c>
      <c r="G2326">
        <v>0</v>
      </c>
      <c r="H2326">
        <v>0</v>
      </c>
      <c r="I2326">
        <v>1</v>
      </c>
      <c r="J2326" t="s">
        <v>40</v>
      </c>
      <c r="K2326">
        <v>0</v>
      </c>
      <c r="L2326">
        <v>1</v>
      </c>
      <c r="M2326">
        <v>0</v>
      </c>
      <c r="N2326">
        <v>0</v>
      </c>
      <c r="O2326">
        <v>0</v>
      </c>
      <c r="P2326">
        <v>0</v>
      </c>
      <c r="Q2326">
        <v>0</v>
      </c>
      <c r="R2326" t="s">
        <v>41</v>
      </c>
      <c r="S2326">
        <v>0</v>
      </c>
      <c r="T2326">
        <v>0</v>
      </c>
      <c r="U2326">
        <v>0</v>
      </c>
      <c r="V2326">
        <v>0</v>
      </c>
      <c r="W2326">
        <v>1</v>
      </c>
      <c r="X2326">
        <v>0</v>
      </c>
      <c r="Y2326">
        <v>0</v>
      </c>
      <c r="Z2326">
        <v>0</v>
      </c>
      <c r="AA2326">
        <v>62.4</v>
      </c>
      <c r="AB2326">
        <v>55</v>
      </c>
      <c r="AC2326">
        <v>16485</v>
      </c>
      <c r="AD2326">
        <v>9.7102061555058317</v>
      </c>
      <c r="AE2326">
        <f t="shared" si="109"/>
        <v>16485.000000000004</v>
      </c>
      <c r="AF2326">
        <v>9.576777808707341</v>
      </c>
      <c r="AG2326">
        <f t="shared" si="110"/>
        <v>14425.8614482217</v>
      </c>
      <c r="AH2326">
        <v>0.13342834679849069</v>
      </c>
      <c r="AJ2326">
        <v>16485</v>
      </c>
      <c r="AK2326">
        <v>0</v>
      </c>
      <c r="AL2326">
        <v>1</v>
      </c>
      <c r="AM2326">
        <v>7.33</v>
      </c>
      <c r="AN2326">
        <v>7.41</v>
      </c>
      <c r="AO2326">
        <v>4.5999999999999996</v>
      </c>
    </row>
    <row r="2327" spans="1:41" x14ac:dyDescent="0.3">
      <c r="A2327">
        <v>2</v>
      </c>
      <c r="B2327">
        <v>1.01</v>
      </c>
      <c r="C2327">
        <f t="shared" si="108"/>
        <v>1.0021904733436682</v>
      </c>
      <c r="D2327" t="s">
        <v>37</v>
      </c>
      <c r="E2327">
        <v>0</v>
      </c>
      <c r="F2327">
        <v>0</v>
      </c>
      <c r="G2327">
        <v>1</v>
      </c>
      <c r="H2327">
        <v>0</v>
      </c>
      <c r="I2327">
        <v>0</v>
      </c>
      <c r="J2327" t="s">
        <v>40</v>
      </c>
      <c r="K2327">
        <v>0</v>
      </c>
      <c r="L2327">
        <v>1</v>
      </c>
      <c r="M2327">
        <v>0</v>
      </c>
      <c r="N2327">
        <v>0</v>
      </c>
      <c r="O2327">
        <v>0</v>
      </c>
      <c r="P2327">
        <v>0</v>
      </c>
      <c r="Q2327">
        <v>0</v>
      </c>
      <c r="R2327" t="s">
        <v>36</v>
      </c>
      <c r="S2327">
        <v>0</v>
      </c>
      <c r="T2327">
        <v>0</v>
      </c>
      <c r="U2327">
        <v>1</v>
      </c>
      <c r="V2327">
        <v>0</v>
      </c>
      <c r="W2327">
        <v>0</v>
      </c>
      <c r="X2327">
        <v>0</v>
      </c>
      <c r="Y2327">
        <v>0</v>
      </c>
      <c r="Z2327">
        <v>0</v>
      </c>
      <c r="AA2327">
        <v>61.6</v>
      </c>
      <c r="AB2327">
        <v>59</v>
      </c>
      <c r="AC2327">
        <v>5590</v>
      </c>
      <c r="AD2327">
        <v>8.628734566149145</v>
      </c>
      <c r="AE2327">
        <f t="shared" si="109"/>
        <v>5590.0000000000009</v>
      </c>
      <c r="AF2327">
        <v>8.6248080917069014</v>
      </c>
      <c r="AG2327">
        <f t="shared" si="110"/>
        <v>5568.0940426028255</v>
      </c>
      <c r="AH2327">
        <v>3.9264744422435882E-3</v>
      </c>
      <c r="AJ2327">
        <v>5590</v>
      </c>
      <c r="AK2327">
        <v>0</v>
      </c>
      <c r="AL2327">
        <v>1</v>
      </c>
      <c r="AM2327">
        <v>6.43</v>
      </c>
      <c r="AN2327">
        <v>6.4</v>
      </c>
      <c r="AO2327">
        <v>3.95</v>
      </c>
    </row>
    <row r="2328" spans="1:41" x14ac:dyDescent="0.3">
      <c r="A2328">
        <v>2</v>
      </c>
      <c r="B2328">
        <v>1.04</v>
      </c>
      <c r="C2328">
        <f t="shared" si="108"/>
        <v>1.0086619341391987</v>
      </c>
      <c r="D2328" t="s">
        <v>37</v>
      </c>
      <c r="E2328">
        <v>0</v>
      </c>
      <c r="F2328">
        <v>0</v>
      </c>
      <c r="G2328">
        <v>1</v>
      </c>
      <c r="H2328">
        <v>0</v>
      </c>
      <c r="I2328">
        <v>0</v>
      </c>
      <c r="J2328" t="s">
        <v>44</v>
      </c>
      <c r="K2328">
        <v>0</v>
      </c>
      <c r="L2328">
        <v>0</v>
      </c>
      <c r="M2328">
        <v>0</v>
      </c>
      <c r="N2328">
        <v>0</v>
      </c>
      <c r="O2328">
        <v>0</v>
      </c>
      <c r="P2328">
        <v>1</v>
      </c>
      <c r="Q2328">
        <v>0</v>
      </c>
      <c r="R2328" t="s">
        <v>36</v>
      </c>
      <c r="S2328">
        <v>0</v>
      </c>
      <c r="T2328">
        <v>0</v>
      </c>
      <c r="U2328">
        <v>1</v>
      </c>
      <c r="V2328">
        <v>0</v>
      </c>
      <c r="W2328">
        <v>0</v>
      </c>
      <c r="X2328">
        <v>0</v>
      </c>
      <c r="Y2328">
        <v>0</v>
      </c>
      <c r="Z2328">
        <v>0</v>
      </c>
      <c r="AA2328">
        <v>62.2</v>
      </c>
      <c r="AB2328">
        <v>56</v>
      </c>
      <c r="AC2328">
        <v>4484</v>
      </c>
      <c r="AD2328">
        <v>8.4082707841920499</v>
      </c>
      <c r="AE2328">
        <f t="shared" si="109"/>
        <v>4483.9999999999973</v>
      </c>
      <c r="AF2328">
        <v>8.3052119673255742</v>
      </c>
      <c r="AG2328">
        <f t="shared" si="110"/>
        <v>4044.8994337845652</v>
      </c>
      <c r="AH2328">
        <v>0.10305881686647567</v>
      </c>
      <c r="AJ2328">
        <v>4484</v>
      </c>
      <c r="AK2328">
        <v>0</v>
      </c>
      <c r="AL2328">
        <v>1</v>
      </c>
      <c r="AM2328">
        <v>6.51</v>
      </c>
      <c r="AN2328">
        <v>6.47</v>
      </c>
      <c r="AO2328">
        <v>4.04</v>
      </c>
    </row>
    <row r="2329" spans="1:41" x14ac:dyDescent="0.3">
      <c r="A2329">
        <v>2</v>
      </c>
      <c r="B2329">
        <v>1.28</v>
      </c>
      <c r="C2329">
        <f t="shared" si="108"/>
        <v>1.0557849631181644</v>
      </c>
      <c r="D2329" t="s">
        <v>37</v>
      </c>
      <c r="E2329">
        <v>0</v>
      </c>
      <c r="F2329">
        <v>0</v>
      </c>
      <c r="G2329">
        <v>1</v>
      </c>
      <c r="H2329">
        <v>0</v>
      </c>
      <c r="I2329">
        <v>0</v>
      </c>
      <c r="J2329" t="s">
        <v>48</v>
      </c>
      <c r="K2329">
        <v>0</v>
      </c>
      <c r="L2329">
        <v>0</v>
      </c>
      <c r="M2329">
        <v>1</v>
      </c>
      <c r="N2329">
        <v>0</v>
      </c>
      <c r="O2329">
        <v>0</v>
      </c>
      <c r="P2329">
        <v>0</v>
      </c>
      <c r="Q2329">
        <v>0</v>
      </c>
      <c r="R2329" t="s">
        <v>45</v>
      </c>
      <c r="S2329">
        <v>0</v>
      </c>
      <c r="T2329">
        <v>0</v>
      </c>
      <c r="U2329">
        <v>0</v>
      </c>
      <c r="V2329">
        <v>1</v>
      </c>
      <c r="W2329">
        <v>0</v>
      </c>
      <c r="X2329">
        <v>0</v>
      </c>
      <c r="Y2329">
        <v>0</v>
      </c>
      <c r="Z2329">
        <v>0</v>
      </c>
      <c r="AA2329">
        <v>62.3</v>
      </c>
      <c r="AB2329">
        <v>55</v>
      </c>
      <c r="AC2329">
        <v>6458</v>
      </c>
      <c r="AD2329">
        <v>8.77307495131822</v>
      </c>
      <c r="AE2329">
        <f t="shared" si="109"/>
        <v>6457.9999999999964</v>
      </c>
      <c r="AF2329">
        <v>8.8312155855742311</v>
      </c>
      <c r="AG2329">
        <f t="shared" si="110"/>
        <v>6844.6019601183116</v>
      </c>
      <c r="AH2329">
        <v>-5.8140634256011126E-2</v>
      </c>
      <c r="AJ2329">
        <v>6458</v>
      </c>
      <c r="AK2329">
        <v>0</v>
      </c>
      <c r="AL2329">
        <v>1</v>
      </c>
      <c r="AM2329">
        <v>6.96</v>
      </c>
      <c r="AN2329">
        <v>6.91</v>
      </c>
      <c r="AO2329">
        <v>4.32</v>
      </c>
    </row>
    <row r="2330" spans="1:41" x14ac:dyDescent="0.3">
      <c r="A2330">
        <v>2</v>
      </c>
      <c r="B2330">
        <v>1.42</v>
      </c>
      <c r="C2330">
        <f t="shared" si="108"/>
        <v>1.0801602892196973</v>
      </c>
      <c r="D2330" t="s">
        <v>46</v>
      </c>
      <c r="E2330">
        <v>0</v>
      </c>
      <c r="F2330">
        <v>0</v>
      </c>
      <c r="G2330">
        <v>0</v>
      </c>
      <c r="H2330">
        <v>1</v>
      </c>
      <c r="I2330">
        <v>0</v>
      </c>
      <c r="J2330" t="s">
        <v>47</v>
      </c>
      <c r="K2330">
        <v>0</v>
      </c>
      <c r="L2330">
        <v>0</v>
      </c>
      <c r="M2330">
        <v>0</v>
      </c>
      <c r="N2330">
        <v>1</v>
      </c>
      <c r="O2330">
        <v>0</v>
      </c>
      <c r="P2330">
        <v>0</v>
      </c>
      <c r="Q2330">
        <v>0</v>
      </c>
      <c r="R2330" t="s">
        <v>41</v>
      </c>
      <c r="S2330">
        <v>0</v>
      </c>
      <c r="T2330">
        <v>0</v>
      </c>
      <c r="U2330">
        <v>0</v>
      </c>
      <c r="V2330">
        <v>0</v>
      </c>
      <c r="W2330">
        <v>1</v>
      </c>
      <c r="X2330">
        <v>0</v>
      </c>
      <c r="Y2330">
        <v>0</v>
      </c>
      <c r="Z2330">
        <v>0</v>
      </c>
      <c r="AA2330">
        <v>62.1</v>
      </c>
      <c r="AB2330">
        <v>56</v>
      </c>
      <c r="AC2330">
        <v>11434</v>
      </c>
      <c r="AD2330">
        <v>9.3443466518239173</v>
      </c>
      <c r="AE2330">
        <f t="shared" si="109"/>
        <v>11434.000000000009</v>
      </c>
      <c r="AF2330">
        <v>9.2888257132553971</v>
      </c>
      <c r="AG2330">
        <f t="shared" si="110"/>
        <v>10816.474994773816</v>
      </c>
      <c r="AH2330">
        <v>5.5520938568520251E-2</v>
      </c>
      <c r="AJ2330">
        <v>11434</v>
      </c>
      <c r="AK2330">
        <v>0</v>
      </c>
      <c r="AL2330">
        <v>1</v>
      </c>
      <c r="AM2330">
        <v>7.27</v>
      </c>
      <c r="AN2330">
        <v>7.22</v>
      </c>
      <c r="AO2330">
        <v>4.5</v>
      </c>
    </row>
    <row r="2331" spans="1:41" x14ac:dyDescent="0.3">
      <c r="A2331">
        <v>2</v>
      </c>
      <c r="B2331">
        <v>1.01</v>
      </c>
      <c r="C2331">
        <f t="shared" si="108"/>
        <v>1.0021904733436682</v>
      </c>
      <c r="D2331" t="s">
        <v>52</v>
      </c>
      <c r="E2331">
        <v>0</v>
      </c>
      <c r="F2331">
        <v>0</v>
      </c>
      <c r="G2331">
        <v>0</v>
      </c>
      <c r="H2331">
        <v>0</v>
      </c>
      <c r="I2331">
        <v>1</v>
      </c>
      <c r="J2331" t="s">
        <v>48</v>
      </c>
      <c r="K2331">
        <v>0</v>
      </c>
      <c r="L2331">
        <v>0</v>
      </c>
      <c r="M2331">
        <v>1</v>
      </c>
      <c r="N2331">
        <v>0</v>
      </c>
      <c r="O2331">
        <v>0</v>
      </c>
      <c r="P2331">
        <v>0</v>
      </c>
      <c r="Q2331">
        <v>0</v>
      </c>
      <c r="R2331" t="s">
        <v>45</v>
      </c>
      <c r="S2331">
        <v>0</v>
      </c>
      <c r="T2331">
        <v>0</v>
      </c>
      <c r="U2331">
        <v>0</v>
      </c>
      <c r="V2331">
        <v>1</v>
      </c>
      <c r="W2331">
        <v>0</v>
      </c>
      <c r="X2331">
        <v>0</v>
      </c>
      <c r="Y2331">
        <v>0</v>
      </c>
      <c r="Z2331">
        <v>0</v>
      </c>
      <c r="AA2331">
        <v>61.8</v>
      </c>
      <c r="AB2331">
        <v>56</v>
      </c>
      <c r="AC2331">
        <v>4298</v>
      </c>
      <c r="AD2331">
        <v>8.3659050772024557</v>
      </c>
      <c r="AE2331">
        <f t="shared" si="109"/>
        <v>4298</v>
      </c>
      <c r="AF2331">
        <v>8.3243544896092168</v>
      </c>
      <c r="AG2331">
        <f t="shared" si="110"/>
        <v>4123.0748615878774</v>
      </c>
      <c r="AH2331">
        <v>4.155058759323893E-2</v>
      </c>
      <c r="AJ2331">
        <v>4298</v>
      </c>
      <c r="AK2331">
        <v>0</v>
      </c>
      <c r="AL2331">
        <v>1</v>
      </c>
      <c r="AM2331">
        <v>6.43</v>
      </c>
      <c r="AN2331">
        <v>6.38</v>
      </c>
      <c r="AO2331">
        <v>3.96</v>
      </c>
    </row>
    <row r="2332" spans="1:41" x14ac:dyDescent="0.3">
      <c r="A2332">
        <v>2</v>
      </c>
      <c r="B2332">
        <v>1.01</v>
      </c>
      <c r="C2332">
        <f t="shared" si="108"/>
        <v>1.0021904733436682</v>
      </c>
      <c r="D2332" t="s">
        <v>42</v>
      </c>
      <c r="E2332">
        <v>1</v>
      </c>
      <c r="F2332">
        <v>0</v>
      </c>
      <c r="G2332">
        <v>0</v>
      </c>
      <c r="H2332">
        <v>0</v>
      </c>
      <c r="I2332">
        <v>0</v>
      </c>
      <c r="J2332" t="s">
        <v>48</v>
      </c>
      <c r="K2332">
        <v>0</v>
      </c>
      <c r="L2332">
        <v>0</v>
      </c>
      <c r="M2332">
        <v>1</v>
      </c>
      <c r="N2332">
        <v>0</v>
      </c>
      <c r="O2332">
        <v>0</v>
      </c>
      <c r="P2332">
        <v>0</v>
      </c>
      <c r="Q2332">
        <v>0</v>
      </c>
      <c r="R2332" t="s">
        <v>49</v>
      </c>
      <c r="S2332">
        <v>0</v>
      </c>
      <c r="T2332">
        <v>0</v>
      </c>
      <c r="U2332">
        <v>0</v>
      </c>
      <c r="V2332">
        <v>0</v>
      </c>
      <c r="W2332">
        <v>0</v>
      </c>
      <c r="X2332">
        <v>1</v>
      </c>
      <c r="Y2332">
        <v>0</v>
      </c>
      <c r="Z2332">
        <v>0</v>
      </c>
      <c r="AA2332">
        <v>64.8</v>
      </c>
      <c r="AB2332">
        <v>56</v>
      </c>
      <c r="AC2332">
        <v>4791</v>
      </c>
      <c r="AD2332">
        <v>8.4744944368831217</v>
      </c>
      <c r="AE2332">
        <f t="shared" si="109"/>
        <v>4790.9999999999982</v>
      </c>
      <c r="AF2332">
        <v>8.5353055325778122</v>
      </c>
      <c r="AG2332">
        <f t="shared" si="110"/>
        <v>5091.3868221317798</v>
      </c>
      <c r="AH2332">
        <v>-6.0811095694690565E-2</v>
      </c>
      <c r="AJ2332">
        <v>4791</v>
      </c>
      <c r="AK2332">
        <v>0</v>
      </c>
      <c r="AL2332">
        <v>1</v>
      </c>
      <c r="AM2332">
        <v>6.3</v>
      </c>
      <c r="AN2332">
        <v>6.25</v>
      </c>
      <c r="AO2332">
        <v>4.07</v>
      </c>
    </row>
    <row r="2333" spans="1:41" x14ac:dyDescent="0.3">
      <c r="A2333">
        <v>2</v>
      </c>
      <c r="B2333">
        <v>1.01</v>
      </c>
      <c r="C2333">
        <f t="shared" si="108"/>
        <v>1.0021904733436682</v>
      </c>
      <c r="D2333" t="s">
        <v>37</v>
      </c>
      <c r="E2333">
        <v>0</v>
      </c>
      <c r="F2333">
        <v>0</v>
      </c>
      <c r="G2333">
        <v>1</v>
      </c>
      <c r="H2333">
        <v>0</v>
      </c>
      <c r="I2333">
        <v>0</v>
      </c>
      <c r="J2333" t="s">
        <v>38</v>
      </c>
      <c r="K2333">
        <v>0</v>
      </c>
      <c r="L2333">
        <v>0</v>
      </c>
      <c r="M2333">
        <v>0</v>
      </c>
      <c r="N2333">
        <v>0</v>
      </c>
      <c r="O2333">
        <v>1</v>
      </c>
      <c r="P2333">
        <v>0</v>
      </c>
      <c r="Q2333">
        <v>0</v>
      </c>
      <c r="R2333" t="s">
        <v>45</v>
      </c>
      <c r="S2333">
        <v>0</v>
      </c>
      <c r="T2333">
        <v>0</v>
      </c>
      <c r="U2333">
        <v>0</v>
      </c>
      <c r="V2333">
        <v>1</v>
      </c>
      <c r="W2333">
        <v>0</v>
      </c>
      <c r="X2333">
        <v>0</v>
      </c>
      <c r="Y2333">
        <v>0</v>
      </c>
      <c r="Z2333">
        <v>0</v>
      </c>
      <c r="AA2333">
        <v>62</v>
      </c>
      <c r="AB2333">
        <v>57</v>
      </c>
      <c r="AC2333">
        <v>4825</v>
      </c>
      <c r="AD2333">
        <v>8.4815660137730866</v>
      </c>
      <c r="AE2333">
        <f t="shared" si="109"/>
        <v>4825.0000000000018</v>
      </c>
      <c r="AF2333">
        <v>8.2328016940179669</v>
      </c>
      <c r="AG2333">
        <f t="shared" si="110"/>
        <v>3762.3599810205665</v>
      </c>
      <c r="AH2333">
        <v>0.2487643197551197</v>
      </c>
      <c r="AJ2333">
        <v>4825</v>
      </c>
      <c r="AK2333">
        <v>0</v>
      </c>
      <c r="AL2333">
        <v>1</v>
      </c>
      <c r="AM2333">
        <v>6.4</v>
      </c>
      <c r="AN2333">
        <v>6.43</v>
      </c>
      <c r="AO2333">
        <v>3.98</v>
      </c>
    </row>
    <row r="2334" spans="1:41" x14ac:dyDescent="0.3">
      <c r="A2334">
        <v>2</v>
      </c>
      <c r="B2334">
        <v>1.42</v>
      </c>
      <c r="C2334">
        <f t="shared" si="108"/>
        <v>1.0801602892196973</v>
      </c>
      <c r="D2334" t="s">
        <v>37</v>
      </c>
      <c r="E2334">
        <v>0</v>
      </c>
      <c r="F2334">
        <v>0</v>
      </c>
      <c r="G2334">
        <v>1</v>
      </c>
      <c r="H2334">
        <v>0</v>
      </c>
      <c r="I2334">
        <v>0</v>
      </c>
      <c r="J2334" t="s">
        <v>47</v>
      </c>
      <c r="K2334">
        <v>0</v>
      </c>
      <c r="L2334">
        <v>0</v>
      </c>
      <c r="M2334">
        <v>0</v>
      </c>
      <c r="N2334">
        <v>1</v>
      </c>
      <c r="O2334">
        <v>0</v>
      </c>
      <c r="P2334">
        <v>0</v>
      </c>
      <c r="Q2334">
        <v>0</v>
      </c>
      <c r="R2334" t="s">
        <v>49</v>
      </c>
      <c r="S2334">
        <v>0</v>
      </c>
      <c r="T2334">
        <v>0</v>
      </c>
      <c r="U2334">
        <v>0</v>
      </c>
      <c r="V2334">
        <v>0</v>
      </c>
      <c r="W2334">
        <v>0</v>
      </c>
      <c r="X2334">
        <v>1</v>
      </c>
      <c r="Y2334">
        <v>0</v>
      </c>
      <c r="Z2334">
        <v>0</v>
      </c>
      <c r="AA2334">
        <v>62.6</v>
      </c>
      <c r="AB2334">
        <v>57</v>
      </c>
      <c r="AC2334">
        <v>10735</v>
      </c>
      <c r="AD2334">
        <v>9.2812647103128807</v>
      </c>
      <c r="AE2334">
        <f t="shared" si="109"/>
        <v>10734.999999999993</v>
      </c>
      <c r="AF2334">
        <v>9.2995163126395344</v>
      </c>
      <c r="AG2334">
        <f t="shared" si="110"/>
        <v>10932.729905813132</v>
      </c>
      <c r="AH2334">
        <v>-1.8251602326653682E-2</v>
      </c>
      <c r="AJ2334">
        <v>10735</v>
      </c>
      <c r="AK2334">
        <v>0</v>
      </c>
      <c r="AL2334">
        <v>1</v>
      </c>
      <c r="AM2334">
        <v>7.19</v>
      </c>
      <c r="AN2334">
        <v>7.15</v>
      </c>
      <c r="AO2334">
        <v>4.49</v>
      </c>
    </row>
    <row r="2335" spans="1:41" x14ac:dyDescent="0.3">
      <c r="A2335">
        <v>2</v>
      </c>
      <c r="B2335">
        <v>1.03</v>
      </c>
      <c r="C2335">
        <f t="shared" si="108"/>
        <v>1.0065211513317971</v>
      </c>
      <c r="D2335" t="s">
        <v>37</v>
      </c>
      <c r="E2335">
        <v>0</v>
      </c>
      <c r="F2335">
        <v>0</v>
      </c>
      <c r="G2335">
        <v>1</v>
      </c>
      <c r="H2335">
        <v>0</v>
      </c>
      <c r="I2335">
        <v>0</v>
      </c>
      <c r="J2335" t="s">
        <v>38</v>
      </c>
      <c r="K2335">
        <v>0</v>
      </c>
      <c r="L2335">
        <v>0</v>
      </c>
      <c r="M2335">
        <v>0</v>
      </c>
      <c r="N2335">
        <v>0</v>
      </c>
      <c r="O2335">
        <v>1</v>
      </c>
      <c r="P2335">
        <v>0</v>
      </c>
      <c r="Q2335">
        <v>0</v>
      </c>
      <c r="R2335" t="s">
        <v>49</v>
      </c>
      <c r="S2335">
        <v>0</v>
      </c>
      <c r="T2335">
        <v>0</v>
      </c>
      <c r="U2335">
        <v>0</v>
      </c>
      <c r="V2335">
        <v>0</v>
      </c>
      <c r="W2335">
        <v>0</v>
      </c>
      <c r="X2335">
        <v>1</v>
      </c>
      <c r="Y2335">
        <v>0</v>
      </c>
      <c r="Z2335">
        <v>0</v>
      </c>
      <c r="AA2335">
        <v>62.3</v>
      </c>
      <c r="AB2335">
        <v>56</v>
      </c>
      <c r="AC2335">
        <v>5364</v>
      </c>
      <c r="AD2335">
        <v>8.5874652444015691</v>
      </c>
      <c r="AE2335">
        <f t="shared" si="109"/>
        <v>5364</v>
      </c>
      <c r="AF2335">
        <v>8.581275684220568</v>
      </c>
      <c r="AG2335">
        <f t="shared" si="110"/>
        <v>5330.9017367033357</v>
      </c>
      <c r="AH2335">
        <v>6.1895601810011414E-3</v>
      </c>
      <c r="AJ2335">
        <v>5364</v>
      </c>
      <c r="AK2335">
        <v>0</v>
      </c>
      <c r="AL2335">
        <v>1</v>
      </c>
      <c r="AM2335">
        <v>6.46</v>
      </c>
      <c r="AN2335">
        <v>6.44</v>
      </c>
      <c r="AO2335">
        <v>4.0199999999999996</v>
      </c>
    </row>
    <row r="2336" spans="1:41" x14ac:dyDescent="0.3">
      <c r="A2336">
        <v>2</v>
      </c>
      <c r="B2336">
        <v>1.1000000000000001</v>
      </c>
      <c r="C2336">
        <f t="shared" si="108"/>
        <v>1.0211798847575535</v>
      </c>
      <c r="D2336" t="s">
        <v>46</v>
      </c>
      <c r="E2336">
        <v>0</v>
      </c>
      <c r="F2336">
        <v>0</v>
      </c>
      <c r="G2336">
        <v>0</v>
      </c>
      <c r="H2336">
        <v>1</v>
      </c>
      <c r="I2336">
        <v>0</v>
      </c>
      <c r="J2336" t="s">
        <v>47</v>
      </c>
      <c r="K2336">
        <v>0</v>
      </c>
      <c r="L2336">
        <v>0</v>
      </c>
      <c r="M2336">
        <v>0</v>
      </c>
      <c r="N2336">
        <v>1</v>
      </c>
      <c r="O2336">
        <v>0</v>
      </c>
      <c r="P2336">
        <v>0</v>
      </c>
      <c r="Q2336">
        <v>0</v>
      </c>
      <c r="R2336" t="s">
        <v>41</v>
      </c>
      <c r="S2336">
        <v>0</v>
      </c>
      <c r="T2336">
        <v>0</v>
      </c>
      <c r="U2336">
        <v>0</v>
      </c>
      <c r="V2336">
        <v>0</v>
      </c>
      <c r="W2336">
        <v>1</v>
      </c>
      <c r="X2336">
        <v>0</v>
      </c>
      <c r="Y2336">
        <v>0</v>
      </c>
      <c r="Z2336">
        <v>0</v>
      </c>
      <c r="AA2336">
        <v>58.4</v>
      </c>
      <c r="AB2336">
        <v>60</v>
      </c>
      <c r="AC2336">
        <v>7399</v>
      </c>
      <c r="AD2336">
        <v>8.9091001349255503</v>
      </c>
      <c r="AE2336">
        <f t="shared" si="109"/>
        <v>7398.9999999999955</v>
      </c>
      <c r="AF2336">
        <v>8.785873685451973</v>
      </c>
      <c r="AG2336">
        <f t="shared" si="110"/>
        <v>6541.1854235651972</v>
      </c>
      <c r="AH2336">
        <v>0.1232264494735773</v>
      </c>
      <c r="AJ2336">
        <v>7399</v>
      </c>
      <c r="AK2336">
        <v>0</v>
      </c>
      <c r="AL2336">
        <v>1</v>
      </c>
      <c r="AM2336">
        <v>6.85</v>
      </c>
      <c r="AN2336">
        <v>6.81</v>
      </c>
      <c r="AO2336">
        <v>3.99</v>
      </c>
    </row>
    <row r="2337" spans="1:41" x14ac:dyDescent="0.3">
      <c r="A2337">
        <v>2</v>
      </c>
      <c r="B2337">
        <v>1.01</v>
      </c>
      <c r="C2337">
        <f t="shared" si="108"/>
        <v>1.0021904733436682</v>
      </c>
      <c r="D2337" t="s">
        <v>46</v>
      </c>
      <c r="E2337">
        <v>0</v>
      </c>
      <c r="F2337">
        <v>0</v>
      </c>
      <c r="G2337">
        <v>0</v>
      </c>
      <c r="H2337">
        <v>1</v>
      </c>
      <c r="I2337">
        <v>0</v>
      </c>
      <c r="J2337" t="s">
        <v>48</v>
      </c>
      <c r="K2337">
        <v>0</v>
      </c>
      <c r="L2337">
        <v>0</v>
      </c>
      <c r="M2337">
        <v>1</v>
      </c>
      <c r="N2337">
        <v>0</v>
      </c>
      <c r="O2337">
        <v>0</v>
      </c>
      <c r="P2337">
        <v>0</v>
      </c>
      <c r="Q2337">
        <v>0</v>
      </c>
      <c r="R2337" t="s">
        <v>45</v>
      </c>
      <c r="S2337">
        <v>0</v>
      </c>
      <c r="T2337">
        <v>0</v>
      </c>
      <c r="U2337">
        <v>0</v>
      </c>
      <c r="V2337">
        <v>1</v>
      </c>
      <c r="W2337">
        <v>0</v>
      </c>
      <c r="X2337">
        <v>0</v>
      </c>
      <c r="Y2337">
        <v>0</v>
      </c>
      <c r="Z2337">
        <v>0</v>
      </c>
      <c r="AA2337">
        <v>61.8</v>
      </c>
      <c r="AB2337">
        <v>54</v>
      </c>
      <c r="AC2337">
        <v>3507</v>
      </c>
      <c r="AD2337">
        <v>8.1625162501401789</v>
      </c>
      <c r="AE2337">
        <f t="shared" si="109"/>
        <v>3507.0000000000027</v>
      </c>
      <c r="AF2337">
        <v>8.3159373503443881</v>
      </c>
      <c r="AG2337">
        <f t="shared" si="110"/>
        <v>4088.5160136324835</v>
      </c>
      <c r="AH2337">
        <v>-0.15342110020420918</v>
      </c>
      <c r="AJ2337">
        <v>3507</v>
      </c>
      <c r="AK2337">
        <v>0</v>
      </c>
      <c r="AL2337">
        <v>1</v>
      </c>
      <c r="AM2337">
        <v>6.47</v>
      </c>
      <c r="AN2337">
        <v>6.42</v>
      </c>
      <c r="AO2337">
        <v>3.98</v>
      </c>
    </row>
    <row r="2338" spans="1:41" x14ac:dyDescent="0.3">
      <c r="A2338">
        <v>2</v>
      </c>
      <c r="B2338">
        <v>1.03</v>
      </c>
      <c r="C2338">
        <f t="shared" si="108"/>
        <v>1.0065211513317971</v>
      </c>
      <c r="D2338" t="s">
        <v>37</v>
      </c>
      <c r="E2338">
        <v>0</v>
      </c>
      <c r="F2338">
        <v>0</v>
      </c>
      <c r="G2338">
        <v>1</v>
      </c>
      <c r="H2338">
        <v>0</v>
      </c>
      <c r="I2338">
        <v>0</v>
      </c>
      <c r="J2338" t="s">
        <v>38</v>
      </c>
      <c r="K2338">
        <v>0</v>
      </c>
      <c r="L2338">
        <v>0</v>
      </c>
      <c r="M2338">
        <v>0</v>
      </c>
      <c r="N2338">
        <v>0</v>
      </c>
      <c r="O2338">
        <v>1</v>
      </c>
      <c r="P2338">
        <v>0</v>
      </c>
      <c r="Q2338">
        <v>0</v>
      </c>
      <c r="R2338" t="s">
        <v>45</v>
      </c>
      <c r="S2338">
        <v>0</v>
      </c>
      <c r="T2338">
        <v>0</v>
      </c>
      <c r="U2338">
        <v>0</v>
      </c>
      <c r="V2338">
        <v>1</v>
      </c>
      <c r="W2338">
        <v>0</v>
      </c>
      <c r="X2338">
        <v>0</v>
      </c>
      <c r="Y2338">
        <v>0</v>
      </c>
      <c r="Z2338">
        <v>0</v>
      </c>
      <c r="AA2338">
        <v>60.6</v>
      </c>
      <c r="AB2338">
        <v>56</v>
      </c>
      <c r="AC2338">
        <v>4283</v>
      </c>
      <c r="AD2338">
        <v>8.3624089776153703</v>
      </c>
      <c r="AE2338">
        <f t="shared" si="109"/>
        <v>4282.9999999999973</v>
      </c>
      <c r="AF2338">
        <v>8.2462385299549954</v>
      </c>
      <c r="AG2338">
        <f t="shared" si="110"/>
        <v>3813.2553655323386</v>
      </c>
      <c r="AH2338">
        <v>0.11617044766037488</v>
      </c>
      <c r="AJ2338">
        <v>4283</v>
      </c>
      <c r="AK2338">
        <v>0</v>
      </c>
      <c r="AL2338">
        <v>1</v>
      </c>
      <c r="AM2338">
        <v>6.53</v>
      </c>
      <c r="AN2338">
        <v>6.63</v>
      </c>
      <c r="AO2338">
        <v>3.99</v>
      </c>
    </row>
    <row r="2339" spans="1:41" x14ac:dyDescent="0.3">
      <c r="A2339">
        <v>2</v>
      </c>
      <c r="B2339">
        <v>1.7</v>
      </c>
      <c r="C2339">
        <f t="shared" si="108"/>
        <v>1.1237655591061944</v>
      </c>
      <c r="D2339" t="s">
        <v>37</v>
      </c>
      <c r="E2339">
        <v>0</v>
      </c>
      <c r="F2339">
        <v>0</v>
      </c>
      <c r="G2339">
        <v>1</v>
      </c>
      <c r="H2339">
        <v>0</v>
      </c>
      <c r="I2339">
        <v>0</v>
      </c>
      <c r="J2339" t="s">
        <v>47</v>
      </c>
      <c r="K2339">
        <v>0</v>
      </c>
      <c r="L2339">
        <v>0</v>
      </c>
      <c r="M2339">
        <v>0</v>
      </c>
      <c r="N2339">
        <v>1</v>
      </c>
      <c r="O2339">
        <v>0</v>
      </c>
      <c r="P2339">
        <v>0</v>
      </c>
      <c r="Q2339">
        <v>0</v>
      </c>
      <c r="R2339" t="s">
        <v>41</v>
      </c>
      <c r="S2339">
        <v>0</v>
      </c>
      <c r="T2339">
        <v>0</v>
      </c>
      <c r="U2339">
        <v>0</v>
      </c>
      <c r="V2339">
        <v>0</v>
      </c>
      <c r="W2339">
        <v>1</v>
      </c>
      <c r="X2339">
        <v>0</v>
      </c>
      <c r="Y2339">
        <v>0</v>
      </c>
      <c r="Z2339">
        <v>0</v>
      </c>
      <c r="AA2339">
        <v>62.5</v>
      </c>
      <c r="AB2339">
        <v>57</v>
      </c>
      <c r="AC2339">
        <v>13398</v>
      </c>
      <c r="AD2339">
        <v>9.5028607210682132</v>
      </c>
      <c r="AE2339">
        <f t="shared" si="109"/>
        <v>13398.000000000005</v>
      </c>
      <c r="AF2339">
        <v>9.7597892284339345</v>
      </c>
      <c r="AG2339">
        <f t="shared" si="110"/>
        <v>17322.980098569387</v>
      </c>
      <c r="AH2339">
        <v>-0.25692850736572126</v>
      </c>
      <c r="AJ2339">
        <v>13398</v>
      </c>
      <c r="AK2339">
        <v>0</v>
      </c>
      <c r="AL2339">
        <v>1</v>
      </c>
      <c r="AM2339">
        <v>7.61</v>
      </c>
      <c r="AN2339">
        <v>7.57</v>
      </c>
      <c r="AO2339">
        <v>4.74</v>
      </c>
    </row>
    <row r="2340" spans="1:41" x14ac:dyDescent="0.3">
      <c r="A2340">
        <v>2</v>
      </c>
      <c r="B2340">
        <v>1.04</v>
      </c>
      <c r="C2340">
        <f t="shared" si="108"/>
        <v>1.0086619341391987</v>
      </c>
      <c r="D2340" t="s">
        <v>37</v>
      </c>
      <c r="E2340">
        <v>0</v>
      </c>
      <c r="F2340">
        <v>0</v>
      </c>
      <c r="G2340">
        <v>1</v>
      </c>
      <c r="H2340">
        <v>0</v>
      </c>
      <c r="I2340">
        <v>0</v>
      </c>
      <c r="J2340" t="s">
        <v>47</v>
      </c>
      <c r="K2340">
        <v>0</v>
      </c>
      <c r="L2340">
        <v>0</v>
      </c>
      <c r="M2340">
        <v>0</v>
      </c>
      <c r="N2340">
        <v>1</v>
      </c>
      <c r="O2340">
        <v>0</v>
      </c>
      <c r="P2340">
        <v>0</v>
      </c>
      <c r="Q2340">
        <v>0</v>
      </c>
      <c r="R2340" t="s">
        <v>49</v>
      </c>
      <c r="S2340">
        <v>0</v>
      </c>
      <c r="T2340">
        <v>0</v>
      </c>
      <c r="U2340">
        <v>0</v>
      </c>
      <c r="V2340">
        <v>0</v>
      </c>
      <c r="W2340">
        <v>0</v>
      </c>
      <c r="X2340">
        <v>1</v>
      </c>
      <c r="Y2340">
        <v>0</v>
      </c>
      <c r="Z2340">
        <v>0</v>
      </c>
      <c r="AA2340">
        <v>61.9</v>
      </c>
      <c r="AB2340">
        <v>54</v>
      </c>
      <c r="AC2340">
        <v>6809</v>
      </c>
      <c r="AD2340">
        <v>8.826000545482966</v>
      </c>
      <c r="AE2340">
        <f t="shared" si="109"/>
        <v>6808.9999999999955</v>
      </c>
      <c r="AF2340">
        <v>8.6637487648288225</v>
      </c>
      <c r="AG2340">
        <f t="shared" si="110"/>
        <v>5789.1963705511953</v>
      </c>
      <c r="AH2340">
        <v>0.16225178065414347</v>
      </c>
      <c r="AJ2340">
        <v>6809</v>
      </c>
      <c r="AK2340">
        <v>0</v>
      </c>
      <c r="AL2340">
        <v>1</v>
      </c>
      <c r="AM2340">
        <v>6.53</v>
      </c>
      <c r="AN2340">
        <v>6.56</v>
      </c>
      <c r="AO2340">
        <v>4.05</v>
      </c>
    </row>
    <row r="2341" spans="1:41" x14ac:dyDescent="0.3">
      <c r="A2341">
        <v>2</v>
      </c>
      <c r="B2341">
        <v>1.1200000000000001</v>
      </c>
      <c r="C2341">
        <f t="shared" si="108"/>
        <v>1.0252341011706301</v>
      </c>
      <c r="D2341" t="s">
        <v>52</v>
      </c>
      <c r="E2341">
        <v>0</v>
      </c>
      <c r="F2341">
        <v>0</v>
      </c>
      <c r="G2341">
        <v>0</v>
      </c>
      <c r="H2341">
        <v>0</v>
      </c>
      <c r="I2341">
        <v>1</v>
      </c>
      <c r="J2341" t="s">
        <v>44</v>
      </c>
      <c r="K2341">
        <v>0</v>
      </c>
      <c r="L2341">
        <v>0</v>
      </c>
      <c r="M2341">
        <v>0</v>
      </c>
      <c r="N2341">
        <v>0</v>
      </c>
      <c r="O2341">
        <v>0</v>
      </c>
      <c r="P2341">
        <v>1</v>
      </c>
      <c r="Q2341">
        <v>0</v>
      </c>
      <c r="R2341" t="s">
        <v>36</v>
      </c>
      <c r="S2341">
        <v>0</v>
      </c>
      <c r="T2341">
        <v>0</v>
      </c>
      <c r="U2341">
        <v>1</v>
      </c>
      <c r="V2341">
        <v>0</v>
      </c>
      <c r="W2341">
        <v>0</v>
      </c>
      <c r="X2341">
        <v>0</v>
      </c>
      <c r="Y2341">
        <v>0</v>
      </c>
      <c r="Z2341">
        <v>0</v>
      </c>
      <c r="AA2341">
        <v>61.7</v>
      </c>
      <c r="AB2341">
        <v>58.1</v>
      </c>
      <c r="AC2341">
        <v>4724</v>
      </c>
      <c r="AD2341">
        <v>8.460411177317253</v>
      </c>
      <c r="AE2341">
        <f t="shared" si="109"/>
        <v>4724</v>
      </c>
      <c r="AF2341">
        <v>8.4549614263227806</v>
      </c>
      <c r="AG2341">
        <f t="shared" si="110"/>
        <v>4698.3253999348772</v>
      </c>
      <c r="AH2341">
        <v>5.4497509944724243E-3</v>
      </c>
      <c r="AJ2341">
        <v>4724</v>
      </c>
      <c r="AK2341">
        <v>0</v>
      </c>
      <c r="AL2341">
        <v>1</v>
      </c>
      <c r="AM2341">
        <v>6.6</v>
      </c>
      <c r="AN2341">
        <v>6.66</v>
      </c>
      <c r="AO2341">
        <v>4.09</v>
      </c>
    </row>
    <row r="2342" spans="1:41" x14ac:dyDescent="0.3">
      <c r="A2342">
        <v>2</v>
      </c>
      <c r="B2342">
        <v>1.6</v>
      </c>
      <c r="C2342">
        <f t="shared" si="108"/>
        <v>1.1088836605832322</v>
      </c>
      <c r="D2342" t="s">
        <v>46</v>
      </c>
      <c r="E2342">
        <v>0</v>
      </c>
      <c r="F2342">
        <v>0</v>
      </c>
      <c r="G2342">
        <v>0</v>
      </c>
      <c r="H2342">
        <v>1</v>
      </c>
      <c r="I2342">
        <v>0</v>
      </c>
      <c r="J2342" t="s">
        <v>44</v>
      </c>
      <c r="K2342">
        <v>0</v>
      </c>
      <c r="L2342">
        <v>0</v>
      </c>
      <c r="M2342">
        <v>0</v>
      </c>
      <c r="N2342">
        <v>0</v>
      </c>
      <c r="O2342">
        <v>0</v>
      </c>
      <c r="P2342">
        <v>1</v>
      </c>
      <c r="Q2342">
        <v>0</v>
      </c>
      <c r="R2342" t="s">
        <v>36</v>
      </c>
      <c r="S2342">
        <v>0</v>
      </c>
      <c r="T2342">
        <v>0</v>
      </c>
      <c r="U2342">
        <v>1</v>
      </c>
      <c r="V2342">
        <v>0</v>
      </c>
      <c r="W2342">
        <v>0</v>
      </c>
      <c r="X2342">
        <v>0</v>
      </c>
      <c r="Y2342">
        <v>0</v>
      </c>
      <c r="Z2342">
        <v>0</v>
      </c>
      <c r="AA2342">
        <v>60.3</v>
      </c>
      <c r="AB2342">
        <v>59</v>
      </c>
      <c r="AC2342">
        <v>8808</v>
      </c>
      <c r="AD2342">
        <v>9.0834156784025151</v>
      </c>
      <c r="AE2342">
        <f t="shared" si="109"/>
        <v>8807.9999999999927</v>
      </c>
      <c r="AF2342">
        <v>9.1606595417383332</v>
      </c>
      <c r="AG2342">
        <f t="shared" si="110"/>
        <v>9515.3307662559291</v>
      </c>
      <c r="AH2342">
        <v>-7.7243863335818119E-2</v>
      </c>
      <c r="AJ2342">
        <v>8808</v>
      </c>
      <c r="AK2342">
        <v>0</v>
      </c>
      <c r="AL2342">
        <v>1</v>
      </c>
      <c r="AM2342">
        <v>7.56</v>
      </c>
      <c r="AN2342">
        <v>7.61</v>
      </c>
      <c r="AO2342">
        <v>4.57</v>
      </c>
    </row>
    <row r="2343" spans="1:41" x14ac:dyDescent="0.3">
      <c r="A2343">
        <v>2</v>
      </c>
      <c r="B2343">
        <v>1.01</v>
      </c>
      <c r="C2343">
        <f t="shared" si="108"/>
        <v>1.0021904733436682</v>
      </c>
      <c r="D2343" t="s">
        <v>37</v>
      </c>
      <c r="E2343">
        <v>0</v>
      </c>
      <c r="F2343">
        <v>0</v>
      </c>
      <c r="G2343">
        <v>1</v>
      </c>
      <c r="H2343">
        <v>0</v>
      </c>
      <c r="I2343">
        <v>0</v>
      </c>
      <c r="J2343" t="s">
        <v>47</v>
      </c>
      <c r="K2343">
        <v>0</v>
      </c>
      <c r="L2343">
        <v>0</v>
      </c>
      <c r="M2343">
        <v>0</v>
      </c>
      <c r="N2343">
        <v>1</v>
      </c>
      <c r="O2343">
        <v>0</v>
      </c>
      <c r="P2343">
        <v>0</v>
      </c>
      <c r="Q2343">
        <v>0</v>
      </c>
      <c r="R2343" t="s">
        <v>36</v>
      </c>
      <c r="S2343">
        <v>0</v>
      </c>
      <c r="T2343">
        <v>0</v>
      </c>
      <c r="U2343">
        <v>1</v>
      </c>
      <c r="V2343">
        <v>0</v>
      </c>
      <c r="W2343">
        <v>0</v>
      </c>
      <c r="X2343">
        <v>0</v>
      </c>
      <c r="Y2343">
        <v>0</v>
      </c>
      <c r="Z2343">
        <v>0</v>
      </c>
      <c r="AA2343">
        <v>62.7</v>
      </c>
      <c r="AB2343">
        <v>57</v>
      </c>
      <c r="AC2343">
        <v>5555</v>
      </c>
      <c r="AD2343">
        <v>8.6224537020737309</v>
      </c>
      <c r="AE2343">
        <f t="shared" si="109"/>
        <v>5555.0000000000027</v>
      </c>
      <c r="AF2343">
        <v>8.562957637919661</v>
      </c>
      <c r="AG2343">
        <f t="shared" si="110"/>
        <v>5234.1389898233856</v>
      </c>
      <c r="AH2343">
        <v>5.9496064154069828E-2</v>
      </c>
      <c r="AJ2343">
        <v>5555</v>
      </c>
      <c r="AK2343">
        <v>0</v>
      </c>
      <c r="AL2343">
        <v>1</v>
      </c>
      <c r="AM2343">
        <v>6.3</v>
      </c>
      <c r="AN2343">
        <v>6.34</v>
      </c>
      <c r="AO2343">
        <v>3.96</v>
      </c>
    </row>
    <row r="2344" spans="1:41" x14ac:dyDescent="0.3">
      <c r="A2344">
        <v>2</v>
      </c>
      <c r="B2344">
        <v>1.05</v>
      </c>
      <c r="C2344">
        <f t="shared" si="108"/>
        <v>1.010786718750355</v>
      </c>
      <c r="D2344" t="s">
        <v>46</v>
      </c>
      <c r="E2344">
        <v>0</v>
      </c>
      <c r="F2344">
        <v>0</v>
      </c>
      <c r="G2344">
        <v>0</v>
      </c>
      <c r="H2344">
        <v>1</v>
      </c>
      <c r="I2344">
        <v>0</v>
      </c>
      <c r="J2344" t="s">
        <v>47</v>
      </c>
      <c r="K2344">
        <v>0</v>
      </c>
      <c r="L2344">
        <v>0</v>
      </c>
      <c r="M2344">
        <v>0</v>
      </c>
      <c r="N2344">
        <v>1</v>
      </c>
      <c r="O2344">
        <v>0</v>
      </c>
      <c r="P2344">
        <v>0</v>
      </c>
      <c r="Q2344">
        <v>0</v>
      </c>
      <c r="R2344" t="s">
        <v>41</v>
      </c>
      <c r="S2344">
        <v>0</v>
      </c>
      <c r="T2344">
        <v>0</v>
      </c>
      <c r="U2344">
        <v>0</v>
      </c>
      <c r="V2344">
        <v>0</v>
      </c>
      <c r="W2344">
        <v>1</v>
      </c>
      <c r="X2344">
        <v>0</v>
      </c>
      <c r="Y2344">
        <v>0</v>
      </c>
      <c r="Z2344">
        <v>0</v>
      </c>
      <c r="AA2344">
        <v>61.1</v>
      </c>
      <c r="AB2344">
        <v>59</v>
      </c>
      <c r="AC2344">
        <v>7644</v>
      </c>
      <c r="AD2344">
        <v>8.9416763053601631</v>
      </c>
      <c r="AE2344">
        <f t="shared" si="109"/>
        <v>7643.9999999999955</v>
      </c>
      <c r="AF2344">
        <v>8.7082831517944665</v>
      </c>
      <c r="AG2344">
        <f t="shared" si="110"/>
        <v>6052.8417518481601</v>
      </c>
      <c r="AH2344">
        <v>0.23339315356569657</v>
      </c>
      <c r="AJ2344">
        <v>7644</v>
      </c>
      <c r="AK2344">
        <v>0</v>
      </c>
      <c r="AL2344">
        <v>1</v>
      </c>
      <c r="AM2344">
        <v>6.6</v>
      </c>
      <c r="AN2344">
        <v>6.55</v>
      </c>
      <c r="AO2344">
        <v>4.0199999999999996</v>
      </c>
    </row>
    <row r="2345" spans="1:41" x14ac:dyDescent="0.3">
      <c r="A2345">
        <v>2</v>
      </c>
      <c r="B2345">
        <v>1.6</v>
      </c>
      <c r="C2345">
        <f t="shared" si="108"/>
        <v>1.1088836605832322</v>
      </c>
      <c r="D2345" t="s">
        <v>37</v>
      </c>
      <c r="E2345">
        <v>0</v>
      </c>
      <c r="F2345">
        <v>0</v>
      </c>
      <c r="G2345">
        <v>1</v>
      </c>
      <c r="H2345">
        <v>0</v>
      </c>
      <c r="I2345">
        <v>0</v>
      </c>
      <c r="J2345" t="s">
        <v>47</v>
      </c>
      <c r="K2345">
        <v>0</v>
      </c>
      <c r="L2345">
        <v>0</v>
      </c>
      <c r="M2345">
        <v>0</v>
      </c>
      <c r="N2345">
        <v>1</v>
      </c>
      <c r="O2345">
        <v>0</v>
      </c>
      <c r="P2345">
        <v>0</v>
      </c>
      <c r="Q2345">
        <v>0</v>
      </c>
      <c r="R2345" t="s">
        <v>43</v>
      </c>
      <c r="S2345">
        <v>0</v>
      </c>
      <c r="T2345">
        <v>0</v>
      </c>
      <c r="U2345">
        <v>0</v>
      </c>
      <c r="V2345">
        <v>0</v>
      </c>
      <c r="W2345">
        <v>0</v>
      </c>
      <c r="X2345">
        <v>0</v>
      </c>
      <c r="Y2345">
        <v>1</v>
      </c>
      <c r="Z2345">
        <v>0</v>
      </c>
      <c r="AA2345">
        <v>60.8</v>
      </c>
      <c r="AB2345">
        <v>56</v>
      </c>
      <c r="AC2345">
        <v>16339</v>
      </c>
      <c r="AD2345">
        <v>9.7013101670308242</v>
      </c>
      <c r="AE2345">
        <f t="shared" si="109"/>
        <v>16339.000000000011</v>
      </c>
      <c r="AF2345">
        <v>9.8138454629003018</v>
      </c>
      <c r="AG2345">
        <f t="shared" si="110"/>
        <v>18285.166985175536</v>
      </c>
      <c r="AH2345">
        <v>-0.11253529586947764</v>
      </c>
      <c r="AJ2345">
        <v>16339</v>
      </c>
      <c r="AK2345">
        <v>0</v>
      </c>
      <c r="AL2345">
        <v>1</v>
      </c>
      <c r="AM2345">
        <v>7.58</v>
      </c>
      <c r="AN2345">
        <v>7.54</v>
      </c>
      <c r="AO2345">
        <v>4.5999999999999996</v>
      </c>
    </row>
    <row r="2346" spans="1:41" x14ac:dyDescent="0.3">
      <c r="A2346">
        <v>2</v>
      </c>
      <c r="B2346">
        <v>1.41</v>
      </c>
      <c r="C2346">
        <f t="shared" si="108"/>
        <v>1.0784829481312483</v>
      </c>
      <c r="D2346" t="s">
        <v>46</v>
      </c>
      <c r="E2346">
        <v>0</v>
      </c>
      <c r="F2346">
        <v>0</v>
      </c>
      <c r="G2346">
        <v>0</v>
      </c>
      <c r="H2346">
        <v>1</v>
      </c>
      <c r="I2346">
        <v>0</v>
      </c>
      <c r="J2346" t="s">
        <v>40</v>
      </c>
      <c r="K2346">
        <v>0</v>
      </c>
      <c r="L2346">
        <v>1</v>
      </c>
      <c r="M2346">
        <v>0</v>
      </c>
      <c r="N2346">
        <v>0</v>
      </c>
      <c r="O2346">
        <v>0</v>
      </c>
      <c r="P2346">
        <v>0</v>
      </c>
      <c r="Q2346">
        <v>0</v>
      </c>
      <c r="R2346" t="s">
        <v>41</v>
      </c>
      <c r="S2346">
        <v>0</v>
      </c>
      <c r="T2346">
        <v>0</v>
      </c>
      <c r="U2346">
        <v>0</v>
      </c>
      <c r="V2346">
        <v>0</v>
      </c>
      <c r="W2346">
        <v>1</v>
      </c>
      <c r="X2346">
        <v>0</v>
      </c>
      <c r="Y2346">
        <v>0</v>
      </c>
      <c r="Z2346">
        <v>0</v>
      </c>
      <c r="AA2346">
        <v>58.8</v>
      </c>
      <c r="AB2346">
        <v>59</v>
      </c>
      <c r="AC2346">
        <v>12671</v>
      </c>
      <c r="AD2346">
        <v>9.4470711967989089</v>
      </c>
      <c r="AE2346">
        <f t="shared" si="109"/>
        <v>12671.000000000009</v>
      </c>
      <c r="AF2346">
        <v>9.4801145385738774</v>
      </c>
      <c r="AG2346">
        <f t="shared" si="110"/>
        <v>13096.686504064935</v>
      </c>
      <c r="AH2346">
        <v>-3.3043341774968482E-2</v>
      </c>
      <c r="AJ2346">
        <v>12671</v>
      </c>
      <c r="AK2346">
        <v>0</v>
      </c>
      <c r="AL2346">
        <v>1</v>
      </c>
      <c r="AM2346">
        <v>7.3</v>
      </c>
      <c r="AN2346">
        <v>7.26</v>
      </c>
      <c r="AO2346">
        <v>4.28</v>
      </c>
    </row>
    <row r="2347" spans="1:41" x14ac:dyDescent="0.3">
      <c r="A2347">
        <v>2</v>
      </c>
      <c r="B2347">
        <v>1.1299999999999999</v>
      </c>
      <c r="C2347">
        <f t="shared" si="108"/>
        <v>1.027240065158562</v>
      </c>
      <c r="D2347" t="s">
        <v>34</v>
      </c>
      <c r="E2347">
        <v>0</v>
      </c>
      <c r="F2347">
        <v>1</v>
      </c>
      <c r="G2347">
        <v>0</v>
      </c>
      <c r="H2347">
        <v>0</v>
      </c>
      <c r="I2347">
        <v>0</v>
      </c>
      <c r="J2347" t="s">
        <v>48</v>
      </c>
      <c r="K2347">
        <v>0</v>
      </c>
      <c r="L2347">
        <v>0</v>
      </c>
      <c r="M2347">
        <v>1</v>
      </c>
      <c r="N2347">
        <v>0</v>
      </c>
      <c r="O2347">
        <v>0</v>
      </c>
      <c r="P2347">
        <v>0</v>
      </c>
      <c r="Q2347">
        <v>0</v>
      </c>
      <c r="R2347" t="s">
        <v>45</v>
      </c>
      <c r="S2347">
        <v>0</v>
      </c>
      <c r="T2347">
        <v>0</v>
      </c>
      <c r="U2347">
        <v>0</v>
      </c>
      <c r="V2347">
        <v>1</v>
      </c>
      <c r="W2347">
        <v>0</v>
      </c>
      <c r="X2347">
        <v>0</v>
      </c>
      <c r="Y2347">
        <v>0</v>
      </c>
      <c r="Z2347">
        <v>0</v>
      </c>
      <c r="AA2347">
        <v>64</v>
      </c>
      <c r="AB2347">
        <v>58</v>
      </c>
      <c r="AC2347">
        <v>3952</v>
      </c>
      <c r="AD2347">
        <v>8.2819770588677581</v>
      </c>
      <c r="AE2347">
        <f t="shared" si="109"/>
        <v>3951.9999999999986</v>
      </c>
      <c r="AF2347">
        <v>8.5301310100626928</v>
      </c>
      <c r="AG2347">
        <f t="shared" si="110"/>
        <v>5065.1093716500873</v>
      </c>
      <c r="AH2347">
        <v>-0.24815395119493466</v>
      </c>
      <c r="AJ2347">
        <v>3952</v>
      </c>
      <c r="AK2347">
        <v>0</v>
      </c>
      <c r="AL2347">
        <v>1</v>
      </c>
      <c r="AM2347">
        <v>6.52</v>
      </c>
      <c r="AN2347">
        <v>6.58</v>
      </c>
      <c r="AO2347">
        <v>4.1900000000000004</v>
      </c>
    </row>
    <row r="2348" spans="1:41" x14ac:dyDescent="0.3">
      <c r="A2348">
        <v>2</v>
      </c>
      <c r="B2348">
        <v>1.61</v>
      </c>
      <c r="C2348">
        <f t="shared" si="108"/>
        <v>1.1104039810031108</v>
      </c>
      <c r="D2348" t="s">
        <v>46</v>
      </c>
      <c r="E2348">
        <v>0</v>
      </c>
      <c r="F2348">
        <v>0</v>
      </c>
      <c r="G2348">
        <v>0</v>
      </c>
      <c r="H2348">
        <v>1</v>
      </c>
      <c r="I2348">
        <v>0</v>
      </c>
      <c r="J2348" t="s">
        <v>44</v>
      </c>
      <c r="K2348">
        <v>0</v>
      </c>
      <c r="L2348">
        <v>0</v>
      </c>
      <c r="M2348">
        <v>0</v>
      </c>
      <c r="N2348">
        <v>0</v>
      </c>
      <c r="O2348">
        <v>0</v>
      </c>
      <c r="P2348">
        <v>1</v>
      </c>
      <c r="Q2348">
        <v>0</v>
      </c>
      <c r="R2348" t="s">
        <v>41</v>
      </c>
      <c r="S2348">
        <v>0</v>
      </c>
      <c r="T2348">
        <v>0</v>
      </c>
      <c r="U2348">
        <v>0</v>
      </c>
      <c r="V2348">
        <v>0</v>
      </c>
      <c r="W2348">
        <v>1</v>
      </c>
      <c r="X2348">
        <v>0</v>
      </c>
      <c r="Y2348">
        <v>0</v>
      </c>
      <c r="Z2348">
        <v>0</v>
      </c>
      <c r="AA2348">
        <v>62.2</v>
      </c>
      <c r="AB2348">
        <v>58</v>
      </c>
      <c r="AC2348">
        <v>9961</v>
      </c>
      <c r="AD2348">
        <v>9.2064327471451648</v>
      </c>
      <c r="AE2348">
        <f t="shared" si="109"/>
        <v>9960.9999999999909</v>
      </c>
      <c r="AF2348">
        <v>9.386755762188189</v>
      </c>
      <c r="AG2348">
        <f t="shared" si="110"/>
        <v>11929.334886399171</v>
      </c>
      <c r="AH2348">
        <v>-0.18032301504302417</v>
      </c>
      <c r="AJ2348">
        <v>9961</v>
      </c>
      <c r="AK2348">
        <v>0</v>
      </c>
      <c r="AL2348">
        <v>1</v>
      </c>
      <c r="AM2348">
        <v>7.46</v>
      </c>
      <c r="AN2348">
        <v>7.55</v>
      </c>
      <c r="AO2348">
        <v>4.67</v>
      </c>
    </row>
    <row r="2349" spans="1:41" x14ac:dyDescent="0.3">
      <c r="A2349">
        <v>2</v>
      </c>
      <c r="B2349">
        <v>1.01</v>
      </c>
      <c r="C2349">
        <f t="shared" si="108"/>
        <v>1.0021904733436682</v>
      </c>
      <c r="D2349" t="s">
        <v>52</v>
      </c>
      <c r="E2349">
        <v>0</v>
      </c>
      <c r="F2349">
        <v>0</v>
      </c>
      <c r="G2349">
        <v>0</v>
      </c>
      <c r="H2349">
        <v>0</v>
      </c>
      <c r="I2349">
        <v>1</v>
      </c>
      <c r="J2349" t="s">
        <v>47</v>
      </c>
      <c r="K2349">
        <v>0</v>
      </c>
      <c r="L2349">
        <v>0</v>
      </c>
      <c r="M2349">
        <v>0</v>
      </c>
      <c r="N2349">
        <v>1</v>
      </c>
      <c r="O2349">
        <v>0</v>
      </c>
      <c r="P2349">
        <v>0</v>
      </c>
      <c r="Q2349">
        <v>0</v>
      </c>
      <c r="R2349" t="s">
        <v>53</v>
      </c>
      <c r="S2349">
        <v>1</v>
      </c>
      <c r="T2349">
        <v>0</v>
      </c>
      <c r="U2349">
        <v>0</v>
      </c>
      <c r="V2349">
        <v>0</v>
      </c>
      <c r="W2349">
        <v>0</v>
      </c>
      <c r="X2349">
        <v>0</v>
      </c>
      <c r="Y2349">
        <v>0</v>
      </c>
      <c r="Z2349">
        <v>0</v>
      </c>
      <c r="AA2349">
        <v>63.1</v>
      </c>
      <c r="AB2349">
        <v>60</v>
      </c>
      <c r="AC2349">
        <v>2108</v>
      </c>
      <c r="AD2349">
        <v>7.6534949096612532</v>
      </c>
      <c r="AE2349">
        <f t="shared" si="109"/>
        <v>2108.0000000000005</v>
      </c>
      <c r="AF2349">
        <v>7.8351618405514323</v>
      </c>
      <c r="AG2349">
        <f t="shared" si="110"/>
        <v>2527.9446002067193</v>
      </c>
      <c r="AH2349">
        <v>-0.18166693089017905</v>
      </c>
      <c r="AJ2349">
        <v>2108</v>
      </c>
      <c r="AK2349">
        <v>0</v>
      </c>
      <c r="AL2349">
        <v>1</v>
      </c>
      <c r="AM2349">
        <v>6.42</v>
      </c>
      <c r="AN2349">
        <v>6.25</v>
      </c>
      <c r="AO2349">
        <v>3.99</v>
      </c>
    </row>
    <row r="2350" spans="1:41" x14ac:dyDescent="0.3">
      <c r="A2350">
        <v>2</v>
      </c>
      <c r="B2350">
        <v>1.5</v>
      </c>
      <c r="C2350">
        <f t="shared" si="108"/>
        <v>1.0932575062388263</v>
      </c>
      <c r="D2350" t="s">
        <v>52</v>
      </c>
      <c r="E2350">
        <v>0</v>
      </c>
      <c r="F2350">
        <v>0</v>
      </c>
      <c r="G2350">
        <v>0</v>
      </c>
      <c r="H2350">
        <v>0</v>
      </c>
      <c r="I2350">
        <v>1</v>
      </c>
      <c r="J2350" t="s">
        <v>44</v>
      </c>
      <c r="K2350">
        <v>0</v>
      </c>
      <c r="L2350">
        <v>0</v>
      </c>
      <c r="M2350">
        <v>0</v>
      </c>
      <c r="N2350">
        <v>0</v>
      </c>
      <c r="O2350">
        <v>0</v>
      </c>
      <c r="P2350">
        <v>1</v>
      </c>
      <c r="Q2350">
        <v>0</v>
      </c>
      <c r="R2350" t="s">
        <v>41</v>
      </c>
      <c r="S2350">
        <v>0</v>
      </c>
      <c r="T2350">
        <v>0</v>
      </c>
      <c r="U2350">
        <v>0</v>
      </c>
      <c r="V2350">
        <v>0</v>
      </c>
      <c r="W2350">
        <v>1</v>
      </c>
      <c r="X2350">
        <v>0</v>
      </c>
      <c r="Y2350">
        <v>0</v>
      </c>
      <c r="Z2350">
        <v>0</v>
      </c>
      <c r="AA2350">
        <v>60.8</v>
      </c>
      <c r="AB2350">
        <v>63</v>
      </c>
      <c r="AC2350">
        <v>9281</v>
      </c>
      <c r="AD2350">
        <v>9.1357245785953936</v>
      </c>
      <c r="AE2350">
        <f t="shared" si="109"/>
        <v>9281.0000000000073</v>
      </c>
      <c r="AF2350">
        <v>9.2216404998347734</v>
      </c>
      <c r="AG2350">
        <f t="shared" si="110"/>
        <v>10113.642154753306</v>
      </c>
      <c r="AH2350">
        <v>-8.5915921239379855E-2</v>
      </c>
      <c r="AJ2350">
        <v>9281</v>
      </c>
      <c r="AK2350">
        <v>0</v>
      </c>
      <c r="AL2350">
        <v>1</v>
      </c>
      <c r="AM2350">
        <v>7.37</v>
      </c>
      <c r="AN2350">
        <v>7.41</v>
      </c>
      <c r="AO2350">
        <v>4.49</v>
      </c>
    </row>
    <row r="2351" spans="1:41" x14ac:dyDescent="0.3">
      <c r="A2351">
        <v>2</v>
      </c>
      <c r="B2351">
        <v>1.51</v>
      </c>
      <c r="C2351">
        <f t="shared" si="108"/>
        <v>1.0948560705584958</v>
      </c>
      <c r="D2351" t="s">
        <v>52</v>
      </c>
      <c r="E2351">
        <v>0</v>
      </c>
      <c r="F2351">
        <v>0</v>
      </c>
      <c r="G2351">
        <v>0</v>
      </c>
      <c r="H2351">
        <v>0</v>
      </c>
      <c r="I2351">
        <v>1</v>
      </c>
      <c r="J2351" t="s">
        <v>44</v>
      </c>
      <c r="K2351">
        <v>0</v>
      </c>
      <c r="L2351">
        <v>0</v>
      </c>
      <c r="M2351">
        <v>0</v>
      </c>
      <c r="N2351">
        <v>0</v>
      </c>
      <c r="O2351">
        <v>0</v>
      </c>
      <c r="P2351">
        <v>1</v>
      </c>
      <c r="Q2351">
        <v>0</v>
      </c>
      <c r="R2351" t="s">
        <v>45</v>
      </c>
      <c r="S2351">
        <v>0</v>
      </c>
      <c r="T2351">
        <v>0</v>
      </c>
      <c r="U2351">
        <v>0</v>
      </c>
      <c r="V2351">
        <v>1</v>
      </c>
      <c r="W2351">
        <v>0</v>
      </c>
      <c r="X2351">
        <v>0</v>
      </c>
      <c r="Y2351">
        <v>0</v>
      </c>
      <c r="Z2351">
        <v>0</v>
      </c>
      <c r="AA2351">
        <v>63.1</v>
      </c>
      <c r="AB2351">
        <v>60</v>
      </c>
      <c r="AC2351">
        <v>6819</v>
      </c>
      <c r="AD2351">
        <v>8.8274681125206538</v>
      </c>
      <c r="AE2351">
        <f t="shared" si="109"/>
        <v>6819.0000000000064</v>
      </c>
      <c r="AF2351">
        <v>8.9060235386035522</v>
      </c>
      <c r="AG2351">
        <f t="shared" si="110"/>
        <v>7376.2712453431668</v>
      </c>
      <c r="AH2351">
        <v>-7.855542608289845E-2</v>
      </c>
      <c r="AJ2351">
        <v>6819</v>
      </c>
      <c r="AK2351">
        <v>0</v>
      </c>
      <c r="AL2351">
        <v>1</v>
      </c>
      <c r="AM2351">
        <v>7.19</v>
      </c>
      <c r="AN2351">
        <v>7.13</v>
      </c>
      <c r="AO2351">
        <v>4.5199999999999996</v>
      </c>
    </row>
    <row r="2352" spans="1:41" x14ac:dyDescent="0.3">
      <c r="A2352">
        <v>2</v>
      </c>
      <c r="B2352">
        <v>1.04</v>
      </c>
      <c r="C2352">
        <f t="shared" si="108"/>
        <v>1.0086619341391987</v>
      </c>
      <c r="D2352" t="s">
        <v>37</v>
      </c>
      <c r="E2352">
        <v>0</v>
      </c>
      <c r="F2352">
        <v>0</v>
      </c>
      <c r="G2352">
        <v>1</v>
      </c>
      <c r="H2352">
        <v>0</v>
      </c>
      <c r="I2352">
        <v>0</v>
      </c>
      <c r="J2352" t="s">
        <v>44</v>
      </c>
      <c r="K2352">
        <v>0</v>
      </c>
      <c r="L2352">
        <v>0</v>
      </c>
      <c r="M2352">
        <v>0</v>
      </c>
      <c r="N2352">
        <v>0</v>
      </c>
      <c r="O2352">
        <v>0</v>
      </c>
      <c r="P2352">
        <v>1</v>
      </c>
      <c r="Q2352">
        <v>0</v>
      </c>
      <c r="R2352" t="s">
        <v>41</v>
      </c>
      <c r="S2352">
        <v>0</v>
      </c>
      <c r="T2352">
        <v>0</v>
      </c>
      <c r="U2352">
        <v>0</v>
      </c>
      <c r="V2352">
        <v>0</v>
      </c>
      <c r="W2352">
        <v>1</v>
      </c>
      <c r="X2352">
        <v>0</v>
      </c>
      <c r="Y2352">
        <v>0</v>
      </c>
      <c r="Z2352">
        <v>0</v>
      </c>
      <c r="AA2352">
        <v>62.9</v>
      </c>
      <c r="AB2352">
        <v>43</v>
      </c>
      <c r="AC2352">
        <v>4997</v>
      </c>
      <c r="AD2352">
        <v>8.5165930113442059</v>
      </c>
      <c r="AE2352">
        <f t="shared" si="109"/>
        <v>4997.0000000000045</v>
      </c>
      <c r="AF2352">
        <v>8.5399336045169889</v>
      </c>
      <c r="AG2352">
        <f t="shared" si="110"/>
        <v>5115.0047371635992</v>
      </c>
      <c r="AH2352">
        <v>-2.3340593172783031E-2</v>
      </c>
      <c r="AJ2352">
        <v>4997</v>
      </c>
      <c r="AK2352">
        <v>0</v>
      </c>
      <c r="AL2352">
        <v>1</v>
      </c>
      <c r="AM2352">
        <v>6.45</v>
      </c>
      <c r="AN2352">
        <v>6.41</v>
      </c>
      <c r="AO2352">
        <v>4.04</v>
      </c>
    </row>
    <row r="2353" spans="1:41" x14ac:dyDescent="0.3">
      <c r="A2353">
        <v>2</v>
      </c>
      <c r="B2353">
        <v>1.1000000000000001</v>
      </c>
      <c r="C2353">
        <f t="shared" si="108"/>
        <v>1.0211798847575535</v>
      </c>
      <c r="D2353" t="s">
        <v>37</v>
      </c>
      <c r="E2353">
        <v>0</v>
      </c>
      <c r="F2353">
        <v>0</v>
      </c>
      <c r="G2353">
        <v>1</v>
      </c>
      <c r="H2353">
        <v>0</v>
      </c>
      <c r="I2353">
        <v>0</v>
      </c>
      <c r="J2353" t="s">
        <v>44</v>
      </c>
      <c r="K2353">
        <v>0</v>
      </c>
      <c r="L2353">
        <v>0</v>
      </c>
      <c r="M2353">
        <v>0</v>
      </c>
      <c r="N2353">
        <v>0</v>
      </c>
      <c r="O2353">
        <v>0</v>
      </c>
      <c r="P2353">
        <v>1</v>
      </c>
      <c r="Q2353">
        <v>0</v>
      </c>
      <c r="R2353" t="s">
        <v>45</v>
      </c>
      <c r="S2353">
        <v>0</v>
      </c>
      <c r="T2353">
        <v>0</v>
      </c>
      <c r="U2353">
        <v>0</v>
      </c>
      <c r="V2353">
        <v>1</v>
      </c>
      <c r="W2353">
        <v>0</v>
      </c>
      <c r="X2353">
        <v>0</v>
      </c>
      <c r="Y2353">
        <v>0</v>
      </c>
      <c r="Z2353">
        <v>0</v>
      </c>
      <c r="AA2353">
        <v>62.6</v>
      </c>
      <c r="AB2353">
        <v>55</v>
      </c>
      <c r="AC2353">
        <v>4624</v>
      </c>
      <c r="AD2353">
        <v>8.4390154103522139</v>
      </c>
      <c r="AE2353">
        <f t="shared" si="109"/>
        <v>4624.0000000000027</v>
      </c>
      <c r="AF2353">
        <v>8.2513945225411227</v>
      </c>
      <c r="AG2353">
        <f t="shared" si="110"/>
        <v>3832.9672554363215</v>
      </c>
      <c r="AH2353">
        <v>0.18762088781109121</v>
      </c>
      <c r="AJ2353">
        <v>4624</v>
      </c>
      <c r="AK2353">
        <v>0</v>
      </c>
      <c r="AL2353">
        <v>1</v>
      </c>
      <c r="AM2353">
        <v>6.57</v>
      </c>
      <c r="AN2353">
        <v>6.6</v>
      </c>
      <c r="AO2353">
        <v>4.13</v>
      </c>
    </row>
    <row r="2354" spans="1:41" x14ac:dyDescent="0.3">
      <c r="A2354">
        <v>2</v>
      </c>
      <c r="B2354">
        <v>1.33</v>
      </c>
      <c r="C2354">
        <f t="shared" si="108"/>
        <v>1.0647189305968536</v>
      </c>
      <c r="D2354" t="s">
        <v>46</v>
      </c>
      <c r="E2354">
        <v>0</v>
      </c>
      <c r="F2354">
        <v>0</v>
      </c>
      <c r="G2354">
        <v>0</v>
      </c>
      <c r="H2354">
        <v>1</v>
      </c>
      <c r="I2354">
        <v>0</v>
      </c>
      <c r="J2354" t="s">
        <v>40</v>
      </c>
      <c r="K2354">
        <v>0</v>
      </c>
      <c r="L2354">
        <v>1</v>
      </c>
      <c r="M2354">
        <v>0</v>
      </c>
      <c r="N2354">
        <v>0</v>
      </c>
      <c r="O2354">
        <v>0</v>
      </c>
      <c r="P2354">
        <v>0</v>
      </c>
      <c r="Q2354">
        <v>0</v>
      </c>
      <c r="R2354" t="s">
        <v>45</v>
      </c>
      <c r="S2354">
        <v>0</v>
      </c>
      <c r="T2354">
        <v>0</v>
      </c>
      <c r="U2354">
        <v>0</v>
      </c>
      <c r="V2354">
        <v>1</v>
      </c>
      <c r="W2354">
        <v>0</v>
      </c>
      <c r="X2354">
        <v>0</v>
      </c>
      <c r="Y2354">
        <v>0</v>
      </c>
      <c r="Z2354">
        <v>0</v>
      </c>
      <c r="AA2354">
        <v>62</v>
      </c>
      <c r="AB2354">
        <v>57</v>
      </c>
      <c r="AC2354">
        <v>7341</v>
      </c>
      <c r="AD2354">
        <v>8.9012303521107814</v>
      </c>
      <c r="AE2354">
        <f t="shared" si="109"/>
        <v>7341</v>
      </c>
      <c r="AF2354">
        <v>8.8569745206374986</v>
      </c>
      <c r="AG2354">
        <f t="shared" si="110"/>
        <v>7023.2020158377782</v>
      </c>
      <c r="AH2354">
        <v>4.4255831473282825E-2</v>
      </c>
      <c r="AJ2354">
        <v>7341</v>
      </c>
      <c r="AK2354">
        <v>0</v>
      </c>
      <c r="AL2354">
        <v>1</v>
      </c>
      <c r="AM2354">
        <v>7.15</v>
      </c>
      <c r="AN2354">
        <v>7.08</v>
      </c>
      <c r="AO2354">
        <v>4.41</v>
      </c>
    </row>
    <row r="2355" spans="1:41" x14ac:dyDescent="0.3">
      <c r="A2355">
        <v>2</v>
      </c>
      <c r="B2355">
        <v>1.1299999999999999</v>
      </c>
      <c r="C2355">
        <f t="shared" si="108"/>
        <v>1.027240065158562</v>
      </c>
      <c r="D2355" t="s">
        <v>37</v>
      </c>
      <c r="E2355">
        <v>0</v>
      </c>
      <c r="F2355">
        <v>0</v>
      </c>
      <c r="G2355">
        <v>1</v>
      </c>
      <c r="H2355">
        <v>0</v>
      </c>
      <c r="I2355">
        <v>0</v>
      </c>
      <c r="J2355" t="s">
        <v>44</v>
      </c>
      <c r="K2355">
        <v>0</v>
      </c>
      <c r="L2355">
        <v>0</v>
      </c>
      <c r="M2355">
        <v>0</v>
      </c>
      <c r="N2355">
        <v>0</v>
      </c>
      <c r="O2355">
        <v>0</v>
      </c>
      <c r="P2355">
        <v>1</v>
      </c>
      <c r="Q2355">
        <v>0</v>
      </c>
      <c r="R2355" t="s">
        <v>45</v>
      </c>
      <c r="S2355">
        <v>0</v>
      </c>
      <c r="T2355">
        <v>0</v>
      </c>
      <c r="U2355">
        <v>0</v>
      </c>
      <c r="V2355">
        <v>1</v>
      </c>
      <c r="W2355">
        <v>0</v>
      </c>
      <c r="X2355">
        <v>0</v>
      </c>
      <c r="Y2355">
        <v>0</v>
      </c>
      <c r="Z2355">
        <v>0</v>
      </c>
      <c r="AA2355">
        <v>62</v>
      </c>
      <c r="AB2355">
        <v>55</v>
      </c>
      <c r="AC2355">
        <v>5378</v>
      </c>
      <c r="AD2355">
        <v>8.5900718368288107</v>
      </c>
      <c r="AE2355">
        <f t="shared" si="109"/>
        <v>5378.0000000000036</v>
      </c>
      <c r="AF2355">
        <v>8.2912629971651981</v>
      </c>
      <c r="AG2355">
        <f t="shared" si="110"/>
        <v>3988.8689445942155</v>
      </c>
      <c r="AH2355">
        <v>0.2988088396636126</v>
      </c>
      <c r="AJ2355">
        <v>5378</v>
      </c>
      <c r="AK2355">
        <v>0</v>
      </c>
      <c r="AL2355">
        <v>1</v>
      </c>
      <c r="AM2355">
        <v>6.68</v>
      </c>
      <c r="AN2355">
        <v>6.7</v>
      </c>
      <c r="AO2355">
        <v>4.1500000000000004</v>
      </c>
    </row>
    <row r="2356" spans="1:41" x14ac:dyDescent="0.3">
      <c r="A2356">
        <v>2</v>
      </c>
      <c r="B2356">
        <v>1.01</v>
      </c>
      <c r="C2356">
        <f t="shared" si="108"/>
        <v>1.0021904733436682</v>
      </c>
      <c r="D2356" t="s">
        <v>52</v>
      </c>
      <c r="E2356">
        <v>0</v>
      </c>
      <c r="F2356">
        <v>0</v>
      </c>
      <c r="G2356">
        <v>0</v>
      </c>
      <c r="H2356">
        <v>0</v>
      </c>
      <c r="I2356">
        <v>1</v>
      </c>
      <c r="J2356" t="s">
        <v>48</v>
      </c>
      <c r="K2356">
        <v>0</v>
      </c>
      <c r="L2356">
        <v>0</v>
      </c>
      <c r="M2356">
        <v>1</v>
      </c>
      <c r="N2356">
        <v>0</v>
      </c>
      <c r="O2356">
        <v>0</v>
      </c>
      <c r="P2356">
        <v>0</v>
      </c>
      <c r="Q2356">
        <v>0</v>
      </c>
      <c r="R2356" t="s">
        <v>36</v>
      </c>
      <c r="S2356">
        <v>0</v>
      </c>
      <c r="T2356">
        <v>0</v>
      </c>
      <c r="U2356">
        <v>1</v>
      </c>
      <c r="V2356">
        <v>0</v>
      </c>
      <c r="W2356">
        <v>0</v>
      </c>
      <c r="X2356">
        <v>0</v>
      </c>
      <c r="Y2356">
        <v>0</v>
      </c>
      <c r="Z2356">
        <v>0</v>
      </c>
      <c r="AA2356">
        <v>61.3</v>
      </c>
      <c r="AB2356">
        <v>59</v>
      </c>
      <c r="AC2356">
        <v>4969</v>
      </c>
      <c r="AD2356">
        <v>8.5109738916023208</v>
      </c>
      <c r="AE2356">
        <f t="shared" si="109"/>
        <v>4969.0000000000009</v>
      </c>
      <c r="AF2356">
        <v>8.5111834558196122</v>
      </c>
      <c r="AG2356">
        <f t="shared" si="110"/>
        <v>4970.0414337155316</v>
      </c>
      <c r="AH2356">
        <v>-2.0956421729145802E-4</v>
      </c>
      <c r="AJ2356">
        <v>4969</v>
      </c>
      <c r="AK2356">
        <v>0</v>
      </c>
      <c r="AL2356">
        <v>1</v>
      </c>
      <c r="AM2356">
        <v>6.44</v>
      </c>
      <c r="AN2356">
        <v>6.47</v>
      </c>
      <c r="AO2356">
        <v>3.96</v>
      </c>
    </row>
    <row r="2357" spans="1:41" x14ac:dyDescent="0.3">
      <c r="A2357">
        <v>2</v>
      </c>
      <c r="B2357">
        <v>1.06</v>
      </c>
      <c r="C2357">
        <f t="shared" si="108"/>
        <v>1.0128957753911554</v>
      </c>
      <c r="D2357" t="s">
        <v>34</v>
      </c>
      <c r="E2357">
        <v>0</v>
      </c>
      <c r="F2357">
        <v>1</v>
      </c>
      <c r="G2357">
        <v>0</v>
      </c>
      <c r="H2357">
        <v>0</v>
      </c>
      <c r="I2357">
        <v>0</v>
      </c>
      <c r="J2357" t="s">
        <v>38</v>
      </c>
      <c r="K2357">
        <v>0</v>
      </c>
      <c r="L2357">
        <v>0</v>
      </c>
      <c r="M2357">
        <v>0</v>
      </c>
      <c r="N2357">
        <v>0</v>
      </c>
      <c r="O2357">
        <v>1</v>
      </c>
      <c r="P2357">
        <v>0</v>
      </c>
      <c r="Q2357">
        <v>0</v>
      </c>
      <c r="R2357" t="s">
        <v>36</v>
      </c>
      <c r="S2357">
        <v>0</v>
      </c>
      <c r="T2357">
        <v>0</v>
      </c>
      <c r="U2357">
        <v>1</v>
      </c>
      <c r="V2357">
        <v>0</v>
      </c>
      <c r="W2357">
        <v>0</v>
      </c>
      <c r="X2357">
        <v>0</v>
      </c>
      <c r="Y2357">
        <v>0</v>
      </c>
      <c r="Z2357">
        <v>0</v>
      </c>
      <c r="AA2357">
        <v>57.2</v>
      </c>
      <c r="AB2357">
        <v>60</v>
      </c>
      <c r="AC2357">
        <v>4060</v>
      </c>
      <c r="AD2357">
        <v>8.3089382525957785</v>
      </c>
      <c r="AE2357">
        <f t="shared" si="109"/>
        <v>4060.0000000000005</v>
      </c>
      <c r="AF2357">
        <v>8.3476816227673858</v>
      </c>
      <c r="AG2357">
        <f t="shared" si="110"/>
        <v>4220.3849479679147</v>
      </c>
      <c r="AH2357">
        <v>-3.8743370171607339E-2</v>
      </c>
      <c r="AJ2357">
        <v>4060</v>
      </c>
      <c r="AK2357">
        <v>0</v>
      </c>
      <c r="AL2357">
        <v>1</v>
      </c>
      <c r="AM2357">
        <v>6.84</v>
      </c>
      <c r="AN2357">
        <v>6.74</v>
      </c>
      <c r="AO2357">
        <v>3.88</v>
      </c>
    </row>
    <row r="2358" spans="1:41" x14ac:dyDescent="0.3">
      <c r="A2358">
        <v>2</v>
      </c>
      <c r="B2358">
        <v>1.51</v>
      </c>
      <c r="C2358">
        <f t="shared" si="108"/>
        <v>1.0948560705584958</v>
      </c>
      <c r="D2358" t="s">
        <v>42</v>
      </c>
      <c r="E2358">
        <v>1</v>
      </c>
      <c r="F2358">
        <v>0</v>
      </c>
      <c r="G2358">
        <v>0</v>
      </c>
      <c r="H2358">
        <v>0</v>
      </c>
      <c r="I2358">
        <v>0</v>
      </c>
      <c r="J2358" t="s">
        <v>38</v>
      </c>
      <c r="K2358">
        <v>0</v>
      </c>
      <c r="L2358">
        <v>0</v>
      </c>
      <c r="M2358">
        <v>0</v>
      </c>
      <c r="N2358">
        <v>0</v>
      </c>
      <c r="O2358">
        <v>1</v>
      </c>
      <c r="P2358">
        <v>0</v>
      </c>
      <c r="Q2358">
        <v>0</v>
      </c>
      <c r="R2358" t="s">
        <v>49</v>
      </c>
      <c r="S2358">
        <v>0</v>
      </c>
      <c r="T2358">
        <v>0</v>
      </c>
      <c r="U2358">
        <v>0</v>
      </c>
      <c r="V2358">
        <v>0</v>
      </c>
      <c r="W2358">
        <v>0</v>
      </c>
      <c r="X2358">
        <v>1</v>
      </c>
      <c r="Y2358">
        <v>0</v>
      </c>
      <c r="Z2358">
        <v>0</v>
      </c>
      <c r="AA2358">
        <v>57.4</v>
      </c>
      <c r="AB2358">
        <v>61</v>
      </c>
      <c r="AC2358">
        <v>9678</v>
      </c>
      <c r="AD2358">
        <v>9.1776105473532645</v>
      </c>
      <c r="AE2358">
        <f t="shared" si="109"/>
        <v>9678.0000000000073</v>
      </c>
      <c r="AF2358">
        <v>9.2345201133562735</v>
      </c>
      <c r="AG2358">
        <f t="shared" si="110"/>
        <v>10244.744417928192</v>
      </c>
      <c r="AH2358">
        <v>-5.6909566003009004E-2</v>
      </c>
      <c r="AJ2358">
        <v>9678</v>
      </c>
      <c r="AK2358">
        <v>0</v>
      </c>
      <c r="AL2358">
        <v>1</v>
      </c>
      <c r="AM2358">
        <v>7.49</v>
      </c>
      <c r="AN2358">
        <v>7.63</v>
      </c>
      <c r="AO2358">
        <v>4.34</v>
      </c>
    </row>
    <row r="2359" spans="1:41" x14ac:dyDescent="0.3">
      <c r="A2359">
        <v>2</v>
      </c>
      <c r="B2359">
        <v>1.52</v>
      </c>
      <c r="C2359">
        <f t="shared" si="108"/>
        <v>1.0964463975475236</v>
      </c>
      <c r="D2359" t="s">
        <v>52</v>
      </c>
      <c r="E2359">
        <v>0</v>
      </c>
      <c r="F2359">
        <v>0</v>
      </c>
      <c r="G2359">
        <v>0</v>
      </c>
      <c r="H2359">
        <v>0</v>
      </c>
      <c r="I2359">
        <v>1</v>
      </c>
      <c r="J2359" t="s">
        <v>35</v>
      </c>
      <c r="K2359">
        <v>0</v>
      </c>
      <c r="L2359">
        <v>0</v>
      </c>
      <c r="M2359">
        <v>0</v>
      </c>
      <c r="N2359">
        <v>0</v>
      </c>
      <c r="O2359">
        <v>0</v>
      </c>
      <c r="P2359">
        <v>0</v>
      </c>
      <c r="Q2359">
        <v>1</v>
      </c>
      <c r="R2359" t="s">
        <v>39</v>
      </c>
      <c r="S2359">
        <v>0</v>
      </c>
      <c r="T2359">
        <v>0</v>
      </c>
      <c r="U2359">
        <v>0</v>
      </c>
      <c r="V2359">
        <v>0</v>
      </c>
      <c r="W2359">
        <v>0</v>
      </c>
      <c r="X2359">
        <v>0</v>
      </c>
      <c r="Y2359">
        <v>0</v>
      </c>
      <c r="Z2359">
        <v>1</v>
      </c>
      <c r="AA2359">
        <v>62.1</v>
      </c>
      <c r="AB2359">
        <v>60</v>
      </c>
      <c r="AC2359">
        <v>11392</v>
      </c>
      <c r="AD2359">
        <v>9.3406666336517574</v>
      </c>
      <c r="AE2359">
        <f t="shared" si="109"/>
        <v>11392.000000000005</v>
      </c>
      <c r="AF2359">
        <v>9.262750043827678</v>
      </c>
      <c r="AG2359">
        <f t="shared" si="110"/>
        <v>10538.073693107583</v>
      </c>
      <c r="AH2359">
        <v>7.7916589824079452E-2</v>
      </c>
      <c r="AJ2359">
        <v>11392</v>
      </c>
      <c r="AK2359">
        <v>0</v>
      </c>
      <c r="AL2359">
        <v>1</v>
      </c>
      <c r="AM2359">
        <v>7.33</v>
      </c>
      <c r="AN2359">
        <v>7.36</v>
      </c>
      <c r="AO2359">
        <v>4.5599999999999996</v>
      </c>
    </row>
    <row r="2360" spans="1:41" x14ac:dyDescent="0.3">
      <c r="A2360">
        <v>2</v>
      </c>
      <c r="B2360">
        <v>1.17</v>
      </c>
      <c r="C2360">
        <f t="shared" si="108"/>
        <v>1.0351280349821694</v>
      </c>
      <c r="D2360" t="s">
        <v>37</v>
      </c>
      <c r="E2360">
        <v>0</v>
      </c>
      <c r="F2360">
        <v>0</v>
      </c>
      <c r="G2360">
        <v>1</v>
      </c>
      <c r="H2360">
        <v>0</v>
      </c>
      <c r="I2360">
        <v>0</v>
      </c>
      <c r="J2360" t="s">
        <v>47</v>
      </c>
      <c r="K2360">
        <v>0</v>
      </c>
      <c r="L2360">
        <v>0</v>
      </c>
      <c r="M2360">
        <v>0</v>
      </c>
      <c r="N2360">
        <v>1</v>
      </c>
      <c r="O2360">
        <v>0</v>
      </c>
      <c r="P2360">
        <v>0</v>
      </c>
      <c r="Q2360">
        <v>0</v>
      </c>
      <c r="R2360" t="s">
        <v>41</v>
      </c>
      <c r="S2360">
        <v>0</v>
      </c>
      <c r="T2360">
        <v>0</v>
      </c>
      <c r="U2360">
        <v>0</v>
      </c>
      <c r="V2360">
        <v>0</v>
      </c>
      <c r="W2360">
        <v>1</v>
      </c>
      <c r="X2360">
        <v>0</v>
      </c>
      <c r="Y2360">
        <v>0</v>
      </c>
      <c r="Z2360">
        <v>0</v>
      </c>
      <c r="AA2360">
        <v>61.8</v>
      </c>
      <c r="AB2360">
        <v>57</v>
      </c>
      <c r="AC2360">
        <v>8639</v>
      </c>
      <c r="AD2360">
        <v>9.0640421143588839</v>
      </c>
      <c r="AE2360">
        <f t="shared" si="109"/>
        <v>8638.9999999999964</v>
      </c>
      <c r="AF2360">
        <v>8.9870107294952621</v>
      </c>
      <c r="AG2360">
        <f t="shared" si="110"/>
        <v>7998.5114091774103</v>
      </c>
      <c r="AH2360">
        <v>7.703138486362171E-2</v>
      </c>
      <c r="AJ2360">
        <v>8639</v>
      </c>
      <c r="AK2360">
        <v>0</v>
      </c>
      <c r="AL2360">
        <v>1</v>
      </c>
      <c r="AM2360">
        <v>6.76</v>
      </c>
      <c r="AN2360">
        <v>6.8</v>
      </c>
      <c r="AO2360">
        <v>4.1900000000000004</v>
      </c>
    </row>
    <row r="2361" spans="1:41" x14ac:dyDescent="0.3">
      <c r="A2361">
        <v>2</v>
      </c>
      <c r="B2361">
        <v>1.51</v>
      </c>
      <c r="C2361">
        <f t="shared" si="108"/>
        <v>1.0948560705584958</v>
      </c>
      <c r="D2361" t="s">
        <v>37</v>
      </c>
      <c r="E2361">
        <v>0</v>
      </c>
      <c r="F2361">
        <v>0</v>
      </c>
      <c r="G2361">
        <v>1</v>
      </c>
      <c r="H2361">
        <v>0</v>
      </c>
      <c r="I2361">
        <v>0</v>
      </c>
      <c r="J2361" t="s">
        <v>48</v>
      </c>
      <c r="K2361">
        <v>0</v>
      </c>
      <c r="L2361">
        <v>0</v>
      </c>
      <c r="M2361">
        <v>1</v>
      </c>
      <c r="N2361">
        <v>0</v>
      </c>
      <c r="O2361">
        <v>0</v>
      </c>
      <c r="P2361">
        <v>0</v>
      </c>
      <c r="Q2361">
        <v>0</v>
      </c>
      <c r="R2361" t="s">
        <v>39</v>
      </c>
      <c r="S2361">
        <v>0</v>
      </c>
      <c r="T2361">
        <v>0</v>
      </c>
      <c r="U2361">
        <v>0</v>
      </c>
      <c r="V2361">
        <v>0</v>
      </c>
      <c r="W2361">
        <v>0</v>
      </c>
      <c r="X2361">
        <v>0</v>
      </c>
      <c r="Y2361">
        <v>0</v>
      </c>
      <c r="Z2361">
        <v>1</v>
      </c>
      <c r="AA2361">
        <v>62.6</v>
      </c>
      <c r="AB2361">
        <v>57</v>
      </c>
      <c r="AC2361">
        <v>16754</v>
      </c>
      <c r="AD2361">
        <v>9.7263923147137543</v>
      </c>
      <c r="AE2361">
        <f t="shared" si="109"/>
        <v>16753.999999999993</v>
      </c>
      <c r="AF2361">
        <v>9.6987747130777162</v>
      </c>
      <c r="AG2361">
        <f t="shared" si="110"/>
        <v>16297.625691352041</v>
      </c>
      <c r="AH2361">
        <v>2.7617601636038103E-2</v>
      </c>
      <c r="AJ2361">
        <v>16754</v>
      </c>
      <c r="AK2361">
        <v>0</v>
      </c>
      <c r="AL2361">
        <v>1</v>
      </c>
      <c r="AM2361">
        <v>7.36</v>
      </c>
      <c r="AN2361">
        <v>7.25</v>
      </c>
      <c r="AO2361">
        <v>4.57</v>
      </c>
    </row>
    <row r="2362" spans="1:41" x14ac:dyDescent="0.3">
      <c r="A2362">
        <v>2</v>
      </c>
      <c r="B2362">
        <v>1.04</v>
      </c>
      <c r="C2362">
        <f t="shared" si="108"/>
        <v>1.0086619341391987</v>
      </c>
      <c r="D2362" t="s">
        <v>37</v>
      </c>
      <c r="E2362">
        <v>0</v>
      </c>
      <c r="F2362">
        <v>0</v>
      </c>
      <c r="G2362">
        <v>1</v>
      </c>
      <c r="H2362">
        <v>0</v>
      </c>
      <c r="I2362">
        <v>0</v>
      </c>
      <c r="J2362" t="s">
        <v>38</v>
      </c>
      <c r="K2362">
        <v>0</v>
      </c>
      <c r="L2362">
        <v>0</v>
      </c>
      <c r="M2362">
        <v>0</v>
      </c>
      <c r="N2362">
        <v>0</v>
      </c>
      <c r="O2362">
        <v>1</v>
      </c>
      <c r="P2362">
        <v>0</v>
      </c>
      <c r="Q2362">
        <v>0</v>
      </c>
      <c r="R2362" t="s">
        <v>41</v>
      </c>
      <c r="S2362">
        <v>0</v>
      </c>
      <c r="T2362">
        <v>0</v>
      </c>
      <c r="U2362">
        <v>0</v>
      </c>
      <c r="V2362">
        <v>0</v>
      </c>
      <c r="W2362">
        <v>1</v>
      </c>
      <c r="X2362">
        <v>0</v>
      </c>
      <c r="Y2362">
        <v>0</v>
      </c>
      <c r="Z2362">
        <v>0</v>
      </c>
      <c r="AA2362">
        <v>62.5</v>
      </c>
      <c r="AB2362">
        <v>53</v>
      </c>
      <c r="AC2362">
        <v>6368</v>
      </c>
      <c r="AD2362">
        <v>8.7590407275242192</v>
      </c>
      <c r="AE2362">
        <f t="shared" si="109"/>
        <v>6368.0000000000018</v>
      </c>
      <c r="AF2362">
        <v>8.6428492326936421</v>
      </c>
      <c r="AG2362">
        <f t="shared" si="110"/>
        <v>5669.4604456338484</v>
      </c>
      <c r="AH2362">
        <v>0.11619149483057711</v>
      </c>
      <c r="AJ2362">
        <v>6368</v>
      </c>
      <c r="AK2362">
        <v>0</v>
      </c>
      <c r="AL2362">
        <v>1</v>
      </c>
      <c r="AM2362">
        <v>6.5</v>
      </c>
      <c r="AN2362">
        <v>6.52</v>
      </c>
      <c r="AO2362">
        <v>4.07</v>
      </c>
    </row>
    <row r="2363" spans="1:41" x14ac:dyDescent="0.3">
      <c r="A2363">
        <v>2</v>
      </c>
      <c r="B2363">
        <v>1.8</v>
      </c>
      <c r="C2363">
        <f t="shared" si="108"/>
        <v>1.1379794614564596</v>
      </c>
      <c r="D2363" t="s">
        <v>46</v>
      </c>
      <c r="E2363">
        <v>0</v>
      </c>
      <c r="F2363">
        <v>0</v>
      </c>
      <c r="G2363">
        <v>0</v>
      </c>
      <c r="H2363">
        <v>1</v>
      </c>
      <c r="I2363">
        <v>0</v>
      </c>
      <c r="J2363" t="s">
        <v>44</v>
      </c>
      <c r="K2363">
        <v>0</v>
      </c>
      <c r="L2363">
        <v>0</v>
      </c>
      <c r="M2363">
        <v>0</v>
      </c>
      <c r="N2363">
        <v>0</v>
      </c>
      <c r="O2363">
        <v>0</v>
      </c>
      <c r="P2363">
        <v>1</v>
      </c>
      <c r="Q2363">
        <v>0</v>
      </c>
      <c r="R2363" t="s">
        <v>36</v>
      </c>
      <c r="S2363">
        <v>0</v>
      </c>
      <c r="T2363">
        <v>0</v>
      </c>
      <c r="U2363">
        <v>1</v>
      </c>
      <c r="V2363">
        <v>0</v>
      </c>
      <c r="W2363">
        <v>0</v>
      </c>
      <c r="X2363">
        <v>0</v>
      </c>
      <c r="Y2363">
        <v>0</v>
      </c>
      <c r="Z2363">
        <v>0</v>
      </c>
      <c r="AA2363">
        <v>61.9</v>
      </c>
      <c r="AB2363">
        <v>60</v>
      </c>
      <c r="AC2363">
        <v>11948</v>
      </c>
      <c r="AD2363">
        <v>9.3883191793360012</v>
      </c>
      <c r="AE2363">
        <f t="shared" si="109"/>
        <v>11948.000000000009</v>
      </c>
      <c r="AF2363">
        <v>9.4097892670196988</v>
      </c>
      <c r="AG2363">
        <f t="shared" si="110"/>
        <v>12207.298224924074</v>
      </c>
      <c r="AH2363">
        <v>-2.1470087683697514E-2</v>
      </c>
      <c r="AJ2363">
        <v>11948</v>
      </c>
      <c r="AK2363">
        <v>0</v>
      </c>
      <c r="AL2363">
        <v>1</v>
      </c>
      <c r="AM2363">
        <v>7.78</v>
      </c>
      <c r="AN2363">
        <v>7.74</v>
      </c>
      <c r="AO2363">
        <v>4.8</v>
      </c>
    </row>
    <row r="2364" spans="1:41" x14ac:dyDescent="0.3">
      <c r="A2364">
        <v>2</v>
      </c>
      <c r="B2364">
        <v>1.4</v>
      </c>
      <c r="C2364">
        <f t="shared" si="108"/>
        <v>1.0767963011172468</v>
      </c>
      <c r="D2364" t="s">
        <v>52</v>
      </c>
      <c r="E2364">
        <v>0</v>
      </c>
      <c r="F2364">
        <v>0</v>
      </c>
      <c r="G2364">
        <v>0</v>
      </c>
      <c r="H2364">
        <v>0</v>
      </c>
      <c r="I2364">
        <v>1</v>
      </c>
      <c r="J2364" t="s">
        <v>48</v>
      </c>
      <c r="K2364">
        <v>0</v>
      </c>
      <c r="L2364">
        <v>0</v>
      </c>
      <c r="M2364">
        <v>1</v>
      </c>
      <c r="N2364">
        <v>0</v>
      </c>
      <c r="O2364">
        <v>0</v>
      </c>
      <c r="P2364">
        <v>0</v>
      </c>
      <c r="Q2364">
        <v>0</v>
      </c>
      <c r="R2364" t="s">
        <v>45</v>
      </c>
      <c r="S2364">
        <v>0</v>
      </c>
      <c r="T2364">
        <v>0</v>
      </c>
      <c r="U2364">
        <v>0</v>
      </c>
      <c r="V2364">
        <v>1</v>
      </c>
      <c r="W2364">
        <v>0</v>
      </c>
      <c r="X2364">
        <v>0</v>
      </c>
      <c r="Y2364">
        <v>0</v>
      </c>
      <c r="Z2364">
        <v>0</v>
      </c>
      <c r="AA2364">
        <v>59.9</v>
      </c>
      <c r="AB2364">
        <v>60</v>
      </c>
      <c r="AC2364">
        <v>7345</v>
      </c>
      <c r="AD2364">
        <v>8.9017750886079785</v>
      </c>
      <c r="AE2364">
        <f t="shared" si="109"/>
        <v>7345.0000000000064</v>
      </c>
      <c r="AF2364">
        <v>8.9166951650310171</v>
      </c>
      <c r="AG2364">
        <f t="shared" si="110"/>
        <v>7455.4095727893073</v>
      </c>
      <c r="AH2364">
        <v>-1.4920076423038608E-2</v>
      </c>
      <c r="AJ2364">
        <v>7345</v>
      </c>
      <c r="AK2364">
        <v>0</v>
      </c>
      <c r="AL2364">
        <v>1</v>
      </c>
      <c r="AM2364">
        <v>7.29</v>
      </c>
      <c r="AN2364">
        <v>7.38</v>
      </c>
      <c r="AO2364">
        <v>4.4400000000000004</v>
      </c>
    </row>
    <row r="2365" spans="1:41" x14ac:dyDescent="0.3">
      <c r="A2365">
        <v>2</v>
      </c>
      <c r="B2365">
        <v>1.27</v>
      </c>
      <c r="C2365">
        <f t="shared" si="108"/>
        <v>1.0539656046354113</v>
      </c>
      <c r="D2365" t="s">
        <v>46</v>
      </c>
      <c r="E2365">
        <v>0</v>
      </c>
      <c r="F2365">
        <v>0</v>
      </c>
      <c r="G2365">
        <v>0</v>
      </c>
      <c r="H2365">
        <v>1</v>
      </c>
      <c r="I2365">
        <v>0</v>
      </c>
      <c r="J2365" t="s">
        <v>38</v>
      </c>
      <c r="K2365">
        <v>0</v>
      </c>
      <c r="L2365">
        <v>0</v>
      </c>
      <c r="M2365">
        <v>0</v>
      </c>
      <c r="N2365">
        <v>0</v>
      </c>
      <c r="O2365">
        <v>1</v>
      </c>
      <c r="P2365">
        <v>0</v>
      </c>
      <c r="Q2365">
        <v>0</v>
      </c>
      <c r="R2365" t="s">
        <v>49</v>
      </c>
      <c r="S2365">
        <v>0</v>
      </c>
      <c r="T2365">
        <v>0</v>
      </c>
      <c r="U2365">
        <v>0</v>
      </c>
      <c r="V2365">
        <v>0</v>
      </c>
      <c r="W2365">
        <v>0</v>
      </c>
      <c r="X2365">
        <v>1</v>
      </c>
      <c r="Y2365">
        <v>0</v>
      </c>
      <c r="Z2365">
        <v>0</v>
      </c>
      <c r="AA2365">
        <v>60</v>
      </c>
      <c r="AB2365">
        <v>61</v>
      </c>
      <c r="AC2365">
        <v>7503</v>
      </c>
      <c r="AD2365">
        <v>8.9230582195457284</v>
      </c>
      <c r="AE2365">
        <f t="shared" si="109"/>
        <v>7502.9999999999973</v>
      </c>
      <c r="AF2365">
        <v>8.9370227298700264</v>
      </c>
      <c r="AG2365">
        <f t="shared" si="110"/>
        <v>7608.5107090462852</v>
      </c>
      <c r="AH2365">
        <v>-1.3964510324298018E-2</v>
      </c>
      <c r="AJ2365">
        <v>7503</v>
      </c>
      <c r="AK2365">
        <v>0</v>
      </c>
      <c r="AL2365">
        <v>1</v>
      </c>
      <c r="AM2365">
        <v>7.03</v>
      </c>
      <c r="AN2365">
        <v>6.99</v>
      </c>
      <c r="AO2365">
        <v>4.26</v>
      </c>
    </row>
    <row r="2366" spans="1:41" x14ac:dyDescent="0.3">
      <c r="A2366">
        <v>2</v>
      </c>
      <c r="B2366">
        <v>1.3</v>
      </c>
      <c r="C2366">
        <f t="shared" si="108"/>
        <v>1.0593906684519199</v>
      </c>
      <c r="D2366" t="s">
        <v>37</v>
      </c>
      <c r="E2366">
        <v>0</v>
      </c>
      <c r="F2366">
        <v>0</v>
      </c>
      <c r="G2366">
        <v>1</v>
      </c>
      <c r="H2366">
        <v>0</v>
      </c>
      <c r="I2366">
        <v>0</v>
      </c>
      <c r="J2366" t="s">
        <v>44</v>
      </c>
      <c r="K2366">
        <v>0</v>
      </c>
      <c r="L2366">
        <v>0</v>
      </c>
      <c r="M2366">
        <v>0</v>
      </c>
      <c r="N2366">
        <v>0</v>
      </c>
      <c r="O2366">
        <v>0</v>
      </c>
      <c r="P2366">
        <v>1</v>
      </c>
      <c r="Q2366">
        <v>0</v>
      </c>
      <c r="R2366" t="s">
        <v>41</v>
      </c>
      <c r="S2366">
        <v>0</v>
      </c>
      <c r="T2366">
        <v>0</v>
      </c>
      <c r="U2366">
        <v>0</v>
      </c>
      <c r="V2366">
        <v>0</v>
      </c>
      <c r="W2366">
        <v>1</v>
      </c>
      <c r="X2366">
        <v>0</v>
      </c>
      <c r="Y2366">
        <v>0</v>
      </c>
      <c r="Z2366">
        <v>0</v>
      </c>
      <c r="AA2366">
        <v>62.1</v>
      </c>
      <c r="AB2366">
        <v>57</v>
      </c>
      <c r="AC2366">
        <v>6806</v>
      </c>
      <c r="AD2366">
        <v>8.8255598550608507</v>
      </c>
      <c r="AE2366">
        <f t="shared" si="109"/>
        <v>6805.9999999999982</v>
      </c>
      <c r="AF2366">
        <v>8.974633757327485</v>
      </c>
      <c r="AG2366">
        <f t="shared" si="110"/>
        <v>7900.1241800677226</v>
      </c>
      <c r="AH2366">
        <v>-0.14907390226663431</v>
      </c>
      <c r="AJ2366">
        <v>6806</v>
      </c>
      <c r="AK2366">
        <v>0</v>
      </c>
      <c r="AL2366">
        <v>1</v>
      </c>
      <c r="AM2366">
        <v>6.98</v>
      </c>
      <c r="AN2366">
        <v>7.04</v>
      </c>
      <c r="AO2366">
        <v>4.3499999999999996</v>
      </c>
    </row>
    <row r="2367" spans="1:41" x14ac:dyDescent="0.3">
      <c r="A2367">
        <v>2</v>
      </c>
      <c r="B2367">
        <v>1.01</v>
      </c>
      <c r="C2367">
        <f t="shared" si="108"/>
        <v>1.0021904733436682</v>
      </c>
      <c r="D2367" t="s">
        <v>34</v>
      </c>
      <c r="E2367">
        <v>0</v>
      </c>
      <c r="F2367">
        <v>1</v>
      </c>
      <c r="G2367">
        <v>0</v>
      </c>
      <c r="H2367">
        <v>0</v>
      </c>
      <c r="I2367">
        <v>0</v>
      </c>
      <c r="J2367" t="s">
        <v>51</v>
      </c>
      <c r="K2367">
        <v>1</v>
      </c>
      <c r="L2367">
        <v>0</v>
      </c>
      <c r="M2367">
        <v>0</v>
      </c>
      <c r="N2367">
        <v>0</v>
      </c>
      <c r="O2367">
        <v>0</v>
      </c>
      <c r="P2367">
        <v>0</v>
      </c>
      <c r="Q2367">
        <v>0</v>
      </c>
      <c r="R2367" t="s">
        <v>49</v>
      </c>
      <c r="S2367">
        <v>0</v>
      </c>
      <c r="T2367">
        <v>0</v>
      </c>
      <c r="U2367">
        <v>0</v>
      </c>
      <c r="V2367">
        <v>0</v>
      </c>
      <c r="W2367">
        <v>0</v>
      </c>
      <c r="X2367">
        <v>1</v>
      </c>
      <c r="Y2367">
        <v>0</v>
      </c>
      <c r="Z2367">
        <v>0</v>
      </c>
      <c r="AA2367">
        <v>64.2</v>
      </c>
      <c r="AB2367">
        <v>60</v>
      </c>
      <c r="AC2367">
        <v>6176</v>
      </c>
      <c r="AD2367">
        <v>8.7284260917046126</v>
      </c>
      <c r="AE2367">
        <f t="shared" si="109"/>
        <v>6176.0000000000027</v>
      </c>
      <c r="AF2367">
        <v>8.670146304296992</v>
      </c>
      <c r="AG2367">
        <f t="shared" si="110"/>
        <v>5826.351707461984</v>
      </c>
      <c r="AH2367">
        <v>5.8279787407620631E-2</v>
      </c>
      <c r="AJ2367">
        <v>6176</v>
      </c>
      <c r="AK2367">
        <v>0</v>
      </c>
      <c r="AL2367">
        <v>1</v>
      </c>
      <c r="AM2367">
        <v>6.35</v>
      </c>
      <c r="AN2367">
        <v>6.32</v>
      </c>
      <c r="AO2367">
        <v>4.07</v>
      </c>
    </row>
    <row r="2368" spans="1:41" x14ac:dyDescent="0.3">
      <c r="A2368">
        <v>2</v>
      </c>
      <c r="B2368">
        <v>1.7</v>
      </c>
      <c r="C2368">
        <f t="shared" si="108"/>
        <v>1.1237655591061944</v>
      </c>
      <c r="D2368" t="s">
        <v>42</v>
      </c>
      <c r="E2368">
        <v>1</v>
      </c>
      <c r="F2368">
        <v>0</v>
      </c>
      <c r="G2368">
        <v>0</v>
      </c>
      <c r="H2368">
        <v>0</v>
      </c>
      <c r="I2368">
        <v>0</v>
      </c>
      <c r="J2368" t="s">
        <v>47</v>
      </c>
      <c r="K2368">
        <v>0</v>
      </c>
      <c r="L2368">
        <v>0</v>
      </c>
      <c r="M2368">
        <v>0</v>
      </c>
      <c r="N2368">
        <v>1</v>
      </c>
      <c r="O2368">
        <v>0</v>
      </c>
      <c r="P2368">
        <v>0</v>
      </c>
      <c r="Q2368">
        <v>0</v>
      </c>
      <c r="R2368" t="s">
        <v>49</v>
      </c>
      <c r="S2368">
        <v>0</v>
      </c>
      <c r="T2368">
        <v>0</v>
      </c>
      <c r="U2368">
        <v>0</v>
      </c>
      <c r="V2368">
        <v>0</v>
      </c>
      <c r="W2368">
        <v>0</v>
      </c>
      <c r="X2368">
        <v>1</v>
      </c>
      <c r="Y2368">
        <v>0</v>
      </c>
      <c r="Z2368">
        <v>0</v>
      </c>
      <c r="AA2368">
        <v>64.5</v>
      </c>
      <c r="AB2368">
        <v>58</v>
      </c>
      <c r="AC2368">
        <v>14860</v>
      </c>
      <c r="AD2368">
        <v>9.6064283182717496</v>
      </c>
      <c r="AE2368">
        <f t="shared" si="109"/>
        <v>14859.999999999991</v>
      </c>
      <c r="AF2368">
        <v>9.5176234886544311</v>
      </c>
      <c r="AG2368">
        <f t="shared" si="110"/>
        <v>13597.258746556337</v>
      </c>
      <c r="AH2368">
        <v>8.8804829617318504E-2</v>
      </c>
      <c r="AJ2368">
        <v>14860</v>
      </c>
      <c r="AK2368">
        <v>0</v>
      </c>
      <c r="AL2368">
        <v>1</v>
      </c>
      <c r="AM2368">
        <v>7.51</v>
      </c>
      <c r="AN2368">
        <v>7.43</v>
      </c>
      <c r="AO2368">
        <v>4.82</v>
      </c>
    </row>
    <row r="2369" spans="1:41" x14ac:dyDescent="0.3">
      <c r="A2369">
        <v>2</v>
      </c>
      <c r="B2369">
        <v>1.51</v>
      </c>
      <c r="C2369">
        <f t="shared" si="108"/>
        <v>1.0948560705584958</v>
      </c>
      <c r="D2369" t="s">
        <v>52</v>
      </c>
      <c r="E2369">
        <v>0</v>
      </c>
      <c r="F2369">
        <v>0</v>
      </c>
      <c r="G2369">
        <v>0</v>
      </c>
      <c r="H2369">
        <v>0</v>
      </c>
      <c r="I2369">
        <v>1</v>
      </c>
      <c r="J2369" t="s">
        <v>35</v>
      </c>
      <c r="K2369">
        <v>0</v>
      </c>
      <c r="L2369">
        <v>0</v>
      </c>
      <c r="M2369">
        <v>0</v>
      </c>
      <c r="N2369">
        <v>0</v>
      </c>
      <c r="O2369">
        <v>0</v>
      </c>
      <c r="P2369">
        <v>0</v>
      </c>
      <c r="Q2369">
        <v>1</v>
      </c>
      <c r="R2369" t="s">
        <v>49</v>
      </c>
      <c r="S2369">
        <v>0</v>
      </c>
      <c r="T2369">
        <v>0</v>
      </c>
      <c r="U2369">
        <v>0</v>
      </c>
      <c r="V2369">
        <v>0</v>
      </c>
      <c r="W2369">
        <v>0</v>
      </c>
      <c r="X2369">
        <v>1</v>
      </c>
      <c r="Y2369">
        <v>0</v>
      </c>
      <c r="Z2369">
        <v>0</v>
      </c>
      <c r="AA2369">
        <v>60.2</v>
      </c>
      <c r="AB2369">
        <v>59</v>
      </c>
      <c r="AC2369">
        <v>7418</v>
      </c>
      <c r="AD2369">
        <v>8.9116647580495361</v>
      </c>
      <c r="AE2369">
        <f t="shared" si="109"/>
        <v>7418</v>
      </c>
      <c r="AF2369">
        <v>9.0805158407632813</v>
      </c>
      <c r="AG2369">
        <f t="shared" si="110"/>
        <v>8782.4952277954217</v>
      </c>
      <c r="AH2369">
        <v>-0.16885108271374527</v>
      </c>
      <c r="AJ2369">
        <v>7418</v>
      </c>
      <c r="AK2369">
        <v>0</v>
      </c>
      <c r="AL2369">
        <v>1</v>
      </c>
      <c r="AM2369">
        <v>7.35</v>
      </c>
      <c r="AN2369">
        <v>7.36</v>
      </c>
      <c r="AO2369">
        <v>4.43</v>
      </c>
    </row>
    <row r="2370" spans="1:41" x14ac:dyDescent="0.3">
      <c r="A2370">
        <v>2</v>
      </c>
      <c r="B2370">
        <v>1.04</v>
      </c>
      <c r="C2370">
        <f t="shared" si="108"/>
        <v>1.0086619341391987</v>
      </c>
      <c r="D2370" t="s">
        <v>52</v>
      </c>
      <c r="E2370">
        <v>0</v>
      </c>
      <c r="F2370">
        <v>0</v>
      </c>
      <c r="G2370">
        <v>0</v>
      </c>
      <c r="H2370">
        <v>0</v>
      </c>
      <c r="I2370">
        <v>1</v>
      </c>
      <c r="J2370" t="s">
        <v>38</v>
      </c>
      <c r="K2370">
        <v>0</v>
      </c>
      <c r="L2370">
        <v>0</v>
      </c>
      <c r="M2370">
        <v>0</v>
      </c>
      <c r="N2370">
        <v>0</v>
      </c>
      <c r="O2370">
        <v>1</v>
      </c>
      <c r="P2370">
        <v>0</v>
      </c>
      <c r="Q2370">
        <v>0</v>
      </c>
      <c r="R2370" t="s">
        <v>36</v>
      </c>
      <c r="S2370">
        <v>0</v>
      </c>
      <c r="T2370">
        <v>0</v>
      </c>
      <c r="U2370">
        <v>1</v>
      </c>
      <c r="V2370">
        <v>0</v>
      </c>
      <c r="W2370">
        <v>0</v>
      </c>
      <c r="X2370">
        <v>0</v>
      </c>
      <c r="Y2370">
        <v>0</v>
      </c>
      <c r="Z2370">
        <v>0</v>
      </c>
      <c r="AA2370">
        <v>59.7</v>
      </c>
      <c r="AB2370">
        <v>60</v>
      </c>
      <c r="AC2370">
        <v>4682</v>
      </c>
      <c r="AD2370">
        <v>8.4514806480508557</v>
      </c>
      <c r="AE2370">
        <f t="shared" si="109"/>
        <v>4681.9999999999982</v>
      </c>
      <c r="AF2370">
        <v>8.4332658638107496</v>
      </c>
      <c r="AG2370">
        <f t="shared" si="110"/>
        <v>4597.4903789701939</v>
      </c>
      <c r="AH2370">
        <v>1.8214784240106141E-2</v>
      </c>
      <c r="AJ2370">
        <v>4682</v>
      </c>
      <c r="AK2370">
        <v>0</v>
      </c>
      <c r="AL2370">
        <v>1</v>
      </c>
      <c r="AM2370">
        <v>6.55</v>
      </c>
      <c r="AN2370">
        <v>6.58</v>
      </c>
      <c r="AO2370">
        <v>3.92</v>
      </c>
    </row>
    <row r="2371" spans="1:41" x14ac:dyDescent="0.3">
      <c r="A2371">
        <v>2</v>
      </c>
      <c r="B2371">
        <v>1.0900000000000001</v>
      </c>
      <c r="C2371">
        <f t="shared" ref="C2371:C2434" si="111">(B2371^0.2199)</f>
        <v>1.0191311753072512</v>
      </c>
      <c r="D2371" t="s">
        <v>46</v>
      </c>
      <c r="E2371">
        <v>0</v>
      </c>
      <c r="F2371">
        <v>0</v>
      </c>
      <c r="G2371">
        <v>0</v>
      </c>
      <c r="H2371">
        <v>1</v>
      </c>
      <c r="I2371">
        <v>0</v>
      </c>
      <c r="J2371" t="s">
        <v>38</v>
      </c>
      <c r="K2371">
        <v>0</v>
      </c>
      <c r="L2371">
        <v>0</v>
      </c>
      <c r="M2371">
        <v>0</v>
      </c>
      <c r="N2371">
        <v>0</v>
      </c>
      <c r="O2371">
        <v>1</v>
      </c>
      <c r="P2371">
        <v>0</v>
      </c>
      <c r="Q2371">
        <v>0</v>
      </c>
      <c r="R2371" t="s">
        <v>45</v>
      </c>
      <c r="S2371">
        <v>0</v>
      </c>
      <c r="T2371">
        <v>0</v>
      </c>
      <c r="U2371">
        <v>0</v>
      </c>
      <c r="V2371">
        <v>1</v>
      </c>
      <c r="W2371">
        <v>0</v>
      </c>
      <c r="X2371">
        <v>0</v>
      </c>
      <c r="Y2371">
        <v>0</v>
      </c>
      <c r="Z2371">
        <v>0</v>
      </c>
      <c r="AA2371">
        <v>62.5</v>
      </c>
      <c r="AB2371">
        <v>58</v>
      </c>
      <c r="AC2371">
        <v>4639</v>
      </c>
      <c r="AD2371">
        <v>8.4422541047517434</v>
      </c>
      <c r="AE2371">
        <f t="shared" ref="AE2371:AE2434" si="112">EXP(AD2371)</f>
        <v>4638.9999999999991</v>
      </c>
      <c r="AF2371">
        <v>8.3041480459666577</v>
      </c>
      <c r="AG2371">
        <f t="shared" ref="AG2371:AG2434" si="113">EXP(AF2371)</f>
        <v>4040.5982673394346</v>
      </c>
      <c r="AH2371">
        <v>0.13810605878508575</v>
      </c>
      <c r="AJ2371">
        <v>4639</v>
      </c>
      <c r="AK2371">
        <v>0</v>
      </c>
      <c r="AL2371">
        <v>1</v>
      </c>
      <c r="AM2371">
        <v>6.61</v>
      </c>
      <c r="AN2371">
        <v>6.55</v>
      </c>
      <c r="AO2371">
        <v>4.1100000000000003</v>
      </c>
    </row>
    <row r="2372" spans="1:41" x14ac:dyDescent="0.3">
      <c r="A2372">
        <v>2</v>
      </c>
      <c r="B2372">
        <v>1.51</v>
      </c>
      <c r="C2372">
        <f t="shared" si="111"/>
        <v>1.0948560705584958</v>
      </c>
      <c r="D2372" t="s">
        <v>46</v>
      </c>
      <c r="E2372">
        <v>0</v>
      </c>
      <c r="F2372">
        <v>0</v>
      </c>
      <c r="G2372">
        <v>0</v>
      </c>
      <c r="H2372">
        <v>1</v>
      </c>
      <c r="I2372">
        <v>0</v>
      </c>
      <c r="J2372" t="s">
        <v>48</v>
      </c>
      <c r="K2372">
        <v>0</v>
      </c>
      <c r="L2372">
        <v>0</v>
      </c>
      <c r="M2372">
        <v>1</v>
      </c>
      <c r="N2372">
        <v>0</v>
      </c>
      <c r="O2372">
        <v>0</v>
      </c>
      <c r="P2372">
        <v>0</v>
      </c>
      <c r="Q2372">
        <v>0</v>
      </c>
      <c r="R2372" t="s">
        <v>49</v>
      </c>
      <c r="S2372">
        <v>0</v>
      </c>
      <c r="T2372">
        <v>0</v>
      </c>
      <c r="U2372">
        <v>0</v>
      </c>
      <c r="V2372">
        <v>0</v>
      </c>
      <c r="W2372">
        <v>0</v>
      </c>
      <c r="X2372">
        <v>1</v>
      </c>
      <c r="Y2372">
        <v>0</v>
      </c>
      <c r="Z2372">
        <v>0</v>
      </c>
      <c r="AA2372">
        <v>61.9</v>
      </c>
      <c r="AB2372">
        <v>59</v>
      </c>
      <c r="AC2372">
        <v>14465</v>
      </c>
      <c r="AD2372">
        <v>9.5794872174102359</v>
      </c>
      <c r="AE2372">
        <f t="shared" si="112"/>
        <v>14465.000000000005</v>
      </c>
      <c r="AF2372">
        <v>9.4442469999527958</v>
      </c>
      <c r="AG2372">
        <f t="shared" si="113"/>
        <v>12635.265086729651</v>
      </c>
      <c r="AH2372">
        <v>0.13524021745744008</v>
      </c>
      <c r="AJ2372">
        <v>14465</v>
      </c>
      <c r="AK2372">
        <v>0</v>
      </c>
      <c r="AL2372">
        <v>1</v>
      </c>
      <c r="AM2372">
        <v>7.39</v>
      </c>
      <c r="AN2372">
        <v>7.31</v>
      </c>
      <c r="AO2372">
        <v>4.55</v>
      </c>
    </row>
    <row r="2373" spans="1:41" x14ac:dyDescent="0.3">
      <c r="A2373">
        <v>2</v>
      </c>
      <c r="B2373">
        <v>1.21</v>
      </c>
      <c r="C2373">
        <f t="shared" si="111"/>
        <v>1.0428083570334503</v>
      </c>
      <c r="D2373" t="s">
        <v>34</v>
      </c>
      <c r="E2373">
        <v>0</v>
      </c>
      <c r="F2373">
        <v>1</v>
      </c>
      <c r="G2373">
        <v>0</v>
      </c>
      <c r="H2373">
        <v>0</v>
      </c>
      <c r="I2373">
        <v>0</v>
      </c>
      <c r="J2373" t="s">
        <v>40</v>
      </c>
      <c r="K2373">
        <v>0</v>
      </c>
      <c r="L2373">
        <v>1</v>
      </c>
      <c r="M2373">
        <v>0</v>
      </c>
      <c r="N2373">
        <v>0</v>
      </c>
      <c r="O2373">
        <v>0</v>
      </c>
      <c r="P2373">
        <v>0</v>
      </c>
      <c r="Q2373">
        <v>0</v>
      </c>
      <c r="R2373" t="s">
        <v>41</v>
      </c>
      <c r="S2373">
        <v>0</v>
      </c>
      <c r="T2373">
        <v>0</v>
      </c>
      <c r="U2373">
        <v>0</v>
      </c>
      <c r="V2373">
        <v>0</v>
      </c>
      <c r="W2373">
        <v>1</v>
      </c>
      <c r="X2373">
        <v>0</v>
      </c>
      <c r="Y2373">
        <v>0</v>
      </c>
      <c r="Z2373">
        <v>0</v>
      </c>
      <c r="AA2373">
        <v>61.7</v>
      </c>
      <c r="AB2373">
        <v>58</v>
      </c>
      <c r="AC2373">
        <v>8902</v>
      </c>
      <c r="AD2373">
        <v>9.0940312495757993</v>
      </c>
      <c r="AE2373">
        <f t="shared" si="112"/>
        <v>8901.9999999999982</v>
      </c>
      <c r="AF2373">
        <v>9.1468843957060866</v>
      </c>
      <c r="AG2373">
        <f t="shared" si="113"/>
        <v>9385.154353412503</v>
      </c>
      <c r="AH2373">
        <v>-5.2853146130287243E-2</v>
      </c>
      <c r="AJ2373">
        <v>8902</v>
      </c>
      <c r="AK2373">
        <v>0</v>
      </c>
      <c r="AL2373">
        <v>1</v>
      </c>
      <c r="AM2373">
        <v>6.73</v>
      </c>
      <c r="AN2373">
        <v>6.78</v>
      </c>
      <c r="AO2373">
        <v>4.17</v>
      </c>
    </row>
    <row r="2374" spans="1:41" x14ac:dyDescent="0.3">
      <c r="A2374">
        <v>2</v>
      </c>
      <c r="B2374">
        <v>1.51</v>
      </c>
      <c r="C2374">
        <f t="shared" si="111"/>
        <v>1.0948560705584958</v>
      </c>
      <c r="D2374" t="s">
        <v>42</v>
      </c>
      <c r="E2374">
        <v>1</v>
      </c>
      <c r="F2374">
        <v>0</v>
      </c>
      <c r="G2374">
        <v>0</v>
      </c>
      <c r="H2374">
        <v>0</v>
      </c>
      <c r="I2374">
        <v>0</v>
      </c>
      <c r="J2374" t="s">
        <v>47</v>
      </c>
      <c r="K2374">
        <v>0</v>
      </c>
      <c r="L2374">
        <v>0</v>
      </c>
      <c r="M2374">
        <v>0</v>
      </c>
      <c r="N2374">
        <v>1</v>
      </c>
      <c r="O2374">
        <v>0</v>
      </c>
      <c r="P2374">
        <v>0</v>
      </c>
      <c r="Q2374">
        <v>0</v>
      </c>
      <c r="R2374" t="s">
        <v>49</v>
      </c>
      <c r="S2374">
        <v>0</v>
      </c>
      <c r="T2374">
        <v>0</v>
      </c>
      <c r="U2374">
        <v>0</v>
      </c>
      <c r="V2374">
        <v>0</v>
      </c>
      <c r="W2374">
        <v>0</v>
      </c>
      <c r="X2374">
        <v>1</v>
      </c>
      <c r="Y2374">
        <v>0</v>
      </c>
      <c r="Z2374">
        <v>0</v>
      </c>
      <c r="AA2374">
        <v>58.1</v>
      </c>
      <c r="AB2374">
        <v>67</v>
      </c>
      <c r="AC2374">
        <v>10553</v>
      </c>
      <c r="AD2374">
        <v>9.2641654586710906</v>
      </c>
      <c r="AE2374">
        <f t="shared" si="112"/>
        <v>10553.000000000005</v>
      </c>
      <c r="AF2374">
        <v>9.2482203139452839</v>
      </c>
      <c r="AG2374">
        <f t="shared" si="113"/>
        <v>10386.065323378456</v>
      </c>
      <c r="AH2374">
        <v>1.594514472580677E-2</v>
      </c>
      <c r="AJ2374">
        <v>10553</v>
      </c>
      <c r="AK2374">
        <v>0</v>
      </c>
      <c r="AL2374">
        <v>1</v>
      </c>
      <c r="AM2374">
        <v>7.59</v>
      </c>
      <c r="AN2374">
        <v>7.49</v>
      </c>
      <c r="AO2374">
        <v>4.38</v>
      </c>
    </row>
    <row r="2375" spans="1:41" x14ac:dyDescent="0.3">
      <c r="A2375">
        <v>2</v>
      </c>
      <c r="B2375">
        <v>1.23</v>
      </c>
      <c r="C2375">
        <f t="shared" si="111"/>
        <v>1.0465744642047201</v>
      </c>
      <c r="D2375" t="s">
        <v>52</v>
      </c>
      <c r="E2375">
        <v>0</v>
      </c>
      <c r="F2375">
        <v>0</v>
      </c>
      <c r="G2375">
        <v>0</v>
      </c>
      <c r="H2375">
        <v>0</v>
      </c>
      <c r="I2375">
        <v>1</v>
      </c>
      <c r="J2375" t="s">
        <v>47</v>
      </c>
      <c r="K2375">
        <v>0</v>
      </c>
      <c r="L2375">
        <v>0</v>
      </c>
      <c r="M2375">
        <v>0</v>
      </c>
      <c r="N2375">
        <v>1</v>
      </c>
      <c r="O2375">
        <v>0</v>
      </c>
      <c r="P2375">
        <v>0</v>
      </c>
      <c r="Q2375">
        <v>0</v>
      </c>
      <c r="R2375" t="s">
        <v>45</v>
      </c>
      <c r="S2375">
        <v>0</v>
      </c>
      <c r="T2375">
        <v>0</v>
      </c>
      <c r="U2375">
        <v>0</v>
      </c>
      <c r="V2375">
        <v>1</v>
      </c>
      <c r="W2375">
        <v>0</v>
      </c>
      <c r="X2375">
        <v>0</v>
      </c>
      <c r="Y2375">
        <v>0</v>
      </c>
      <c r="Z2375">
        <v>0</v>
      </c>
      <c r="AA2375">
        <v>60.8</v>
      </c>
      <c r="AB2375">
        <v>59</v>
      </c>
      <c r="AC2375">
        <v>5037</v>
      </c>
      <c r="AD2375">
        <v>8.5245659457456497</v>
      </c>
      <c r="AE2375">
        <f t="shared" si="112"/>
        <v>5036.9999999999964</v>
      </c>
      <c r="AF2375">
        <v>8.6587208298275407</v>
      </c>
      <c r="AG2375">
        <f t="shared" si="113"/>
        <v>5760.1617208228345</v>
      </c>
      <c r="AH2375">
        <v>-0.13415488408189091</v>
      </c>
      <c r="AJ2375">
        <v>5037</v>
      </c>
      <c r="AK2375">
        <v>0</v>
      </c>
      <c r="AL2375">
        <v>1</v>
      </c>
      <c r="AM2375">
        <v>6.88</v>
      </c>
      <c r="AN2375">
        <v>6.97</v>
      </c>
      <c r="AO2375">
        <v>4.21</v>
      </c>
    </row>
    <row r="2376" spans="1:41" x14ac:dyDescent="0.3">
      <c r="A2376">
        <v>2</v>
      </c>
      <c r="B2376">
        <v>2</v>
      </c>
      <c r="C2376">
        <f t="shared" si="111"/>
        <v>1.1646528560862337</v>
      </c>
      <c r="D2376" t="s">
        <v>46</v>
      </c>
      <c r="E2376">
        <v>0</v>
      </c>
      <c r="F2376">
        <v>0</v>
      </c>
      <c r="G2376">
        <v>0</v>
      </c>
      <c r="H2376">
        <v>1</v>
      </c>
      <c r="I2376">
        <v>0</v>
      </c>
      <c r="J2376" t="s">
        <v>35</v>
      </c>
      <c r="K2376">
        <v>0</v>
      </c>
      <c r="L2376">
        <v>0</v>
      </c>
      <c r="M2376">
        <v>0</v>
      </c>
      <c r="N2376">
        <v>0</v>
      </c>
      <c r="O2376">
        <v>0</v>
      </c>
      <c r="P2376">
        <v>0</v>
      </c>
      <c r="Q2376">
        <v>1</v>
      </c>
      <c r="R2376" t="s">
        <v>53</v>
      </c>
      <c r="S2376">
        <v>1</v>
      </c>
      <c r="T2376">
        <v>0</v>
      </c>
      <c r="U2376">
        <v>0</v>
      </c>
      <c r="V2376">
        <v>0</v>
      </c>
      <c r="W2376">
        <v>0</v>
      </c>
      <c r="X2376">
        <v>0</v>
      </c>
      <c r="Y2376">
        <v>0</v>
      </c>
      <c r="Z2376">
        <v>0</v>
      </c>
      <c r="AA2376">
        <v>61.5</v>
      </c>
      <c r="AB2376">
        <v>59</v>
      </c>
      <c r="AC2376">
        <v>5051</v>
      </c>
      <c r="AD2376">
        <v>8.5273415224680527</v>
      </c>
      <c r="AE2376">
        <f t="shared" si="112"/>
        <v>5051</v>
      </c>
      <c r="AF2376">
        <v>8.8809533706432067</v>
      </c>
      <c r="AG2376">
        <f t="shared" si="113"/>
        <v>7193.6456782385485</v>
      </c>
      <c r="AH2376">
        <v>-0.35361184817515401</v>
      </c>
      <c r="AJ2376">
        <v>5051</v>
      </c>
      <c r="AK2376">
        <v>0</v>
      </c>
      <c r="AL2376">
        <v>1</v>
      </c>
      <c r="AM2376">
        <v>8.11</v>
      </c>
      <c r="AN2376">
        <v>8.06</v>
      </c>
      <c r="AO2376">
        <v>4.97</v>
      </c>
    </row>
    <row r="2377" spans="1:41" x14ac:dyDescent="0.3">
      <c r="A2377">
        <v>2</v>
      </c>
      <c r="B2377">
        <v>1.02</v>
      </c>
      <c r="C2377">
        <f t="shared" si="111"/>
        <v>1.0043640927805335</v>
      </c>
      <c r="D2377" t="s">
        <v>37</v>
      </c>
      <c r="E2377">
        <v>0</v>
      </c>
      <c r="F2377">
        <v>0</v>
      </c>
      <c r="G2377">
        <v>1</v>
      </c>
      <c r="H2377">
        <v>0</v>
      </c>
      <c r="I2377">
        <v>0</v>
      </c>
      <c r="J2377" t="s">
        <v>48</v>
      </c>
      <c r="K2377">
        <v>0</v>
      </c>
      <c r="L2377">
        <v>0</v>
      </c>
      <c r="M2377">
        <v>1</v>
      </c>
      <c r="N2377">
        <v>0</v>
      </c>
      <c r="O2377">
        <v>0</v>
      </c>
      <c r="P2377">
        <v>0</v>
      </c>
      <c r="Q2377">
        <v>0</v>
      </c>
      <c r="R2377" t="s">
        <v>45</v>
      </c>
      <c r="S2377">
        <v>0</v>
      </c>
      <c r="T2377">
        <v>0</v>
      </c>
      <c r="U2377">
        <v>0</v>
      </c>
      <c r="V2377">
        <v>1</v>
      </c>
      <c r="W2377">
        <v>0</v>
      </c>
      <c r="X2377">
        <v>0</v>
      </c>
      <c r="Y2377">
        <v>0</v>
      </c>
      <c r="Z2377">
        <v>0</v>
      </c>
      <c r="AA2377">
        <v>61.6</v>
      </c>
      <c r="AB2377">
        <v>56</v>
      </c>
      <c r="AC2377">
        <v>4684</v>
      </c>
      <c r="AD2377">
        <v>8.4519077247176071</v>
      </c>
      <c r="AE2377">
        <f t="shared" si="112"/>
        <v>4683.9999999999964</v>
      </c>
      <c r="AF2377">
        <v>8.3542569271298692</v>
      </c>
      <c r="AG2377">
        <f t="shared" si="113"/>
        <v>4248.22669720469</v>
      </c>
      <c r="AH2377">
        <v>9.765079758773787E-2</v>
      </c>
      <c r="AJ2377">
        <v>4684</v>
      </c>
      <c r="AK2377">
        <v>0</v>
      </c>
      <c r="AL2377">
        <v>1</v>
      </c>
      <c r="AM2377">
        <v>6.52</v>
      </c>
      <c r="AN2377">
        <v>6.49</v>
      </c>
      <c r="AO2377">
        <v>4.01</v>
      </c>
    </row>
    <row r="2378" spans="1:41" x14ac:dyDescent="0.3">
      <c r="A2378">
        <v>2</v>
      </c>
      <c r="B2378">
        <v>1.2</v>
      </c>
      <c r="C2378">
        <f t="shared" si="111"/>
        <v>1.0409070644037852</v>
      </c>
      <c r="D2378" t="s">
        <v>46</v>
      </c>
      <c r="E2378">
        <v>0</v>
      </c>
      <c r="F2378">
        <v>0</v>
      </c>
      <c r="G2378">
        <v>0</v>
      </c>
      <c r="H2378">
        <v>1</v>
      </c>
      <c r="I2378">
        <v>0</v>
      </c>
      <c r="J2378" t="s">
        <v>38</v>
      </c>
      <c r="K2378">
        <v>0</v>
      </c>
      <c r="L2378">
        <v>0</v>
      </c>
      <c r="M2378">
        <v>0</v>
      </c>
      <c r="N2378">
        <v>0</v>
      </c>
      <c r="O2378">
        <v>1</v>
      </c>
      <c r="P2378">
        <v>0</v>
      </c>
      <c r="Q2378">
        <v>0</v>
      </c>
      <c r="R2378" t="s">
        <v>45</v>
      </c>
      <c r="S2378">
        <v>0</v>
      </c>
      <c r="T2378">
        <v>0</v>
      </c>
      <c r="U2378">
        <v>0</v>
      </c>
      <c r="V2378">
        <v>1</v>
      </c>
      <c r="W2378">
        <v>0</v>
      </c>
      <c r="X2378">
        <v>0</v>
      </c>
      <c r="Y2378">
        <v>0</v>
      </c>
      <c r="Z2378">
        <v>0</v>
      </c>
      <c r="AA2378">
        <v>60.8</v>
      </c>
      <c r="AB2378">
        <v>59</v>
      </c>
      <c r="AC2378">
        <v>4301</v>
      </c>
      <c r="AD2378">
        <v>8.3666028327837356</v>
      </c>
      <c r="AE2378">
        <f t="shared" si="112"/>
        <v>4300.9999999999973</v>
      </c>
      <c r="AF2378">
        <v>8.5689384911840545</v>
      </c>
      <c r="AG2378">
        <f t="shared" si="113"/>
        <v>5265.5374081583768</v>
      </c>
      <c r="AH2378">
        <v>-0.20233565840031886</v>
      </c>
      <c r="AJ2378">
        <v>4301</v>
      </c>
      <c r="AK2378">
        <v>0</v>
      </c>
      <c r="AL2378">
        <v>1</v>
      </c>
      <c r="AM2378">
        <v>6.8</v>
      </c>
      <c r="AN2378">
        <v>6.75</v>
      </c>
      <c r="AO2378">
        <v>4.12</v>
      </c>
    </row>
    <row r="2379" spans="1:41" x14ac:dyDescent="0.3">
      <c r="A2379">
        <v>2</v>
      </c>
      <c r="B2379">
        <v>1.32</v>
      </c>
      <c r="C2379">
        <f t="shared" si="111"/>
        <v>1.0629533560711808</v>
      </c>
      <c r="D2379" t="s">
        <v>52</v>
      </c>
      <c r="E2379">
        <v>0</v>
      </c>
      <c r="F2379">
        <v>0</v>
      </c>
      <c r="G2379">
        <v>0</v>
      </c>
      <c r="H2379">
        <v>0</v>
      </c>
      <c r="I2379">
        <v>1</v>
      </c>
      <c r="J2379" t="s">
        <v>44</v>
      </c>
      <c r="K2379">
        <v>0</v>
      </c>
      <c r="L2379">
        <v>0</v>
      </c>
      <c r="M2379">
        <v>0</v>
      </c>
      <c r="N2379">
        <v>0</v>
      </c>
      <c r="O2379">
        <v>0</v>
      </c>
      <c r="P2379">
        <v>1</v>
      </c>
      <c r="Q2379">
        <v>0</v>
      </c>
      <c r="R2379" t="s">
        <v>41</v>
      </c>
      <c r="S2379">
        <v>0</v>
      </c>
      <c r="T2379">
        <v>0</v>
      </c>
      <c r="U2379">
        <v>0</v>
      </c>
      <c r="V2379">
        <v>0</v>
      </c>
      <c r="W2379">
        <v>1</v>
      </c>
      <c r="X2379">
        <v>0</v>
      </c>
      <c r="Y2379">
        <v>0</v>
      </c>
      <c r="Z2379">
        <v>0</v>
      </c>
      <c r="AA2379">
        <v>63.5</v>
      </c>
      <c r="AB2379">
        <v>58</v>
      </c>
      <c r="AC2379">
        <v>6793</v>
      </c>
      <c r="AD2379">
        <v>8.8236479491913027</v>
      </c>
      <c r="AE2379">
        <f t="shared" si="112"/>
        <v>6793.0000000000055</v>
      </c>
      <c r="AF2379">
        <v>8.9904255022900728</v>
      </c>
      <c r="AG2379">
        <f t="shared" si="113"/>
        <v>8025.8711954772943</v>
      </c>
      <c r="AH2379">
        <v>-0.16677755309877007</v>
      </c>
      <c r="AJ2379">
        <v>6793</v>
      </c>
      <c r="AK2379">
        <v>0</v>
      </c>
      <c r="AL2379">
        <v>1</v>
      </c>
      <c r="AM2379">
        <v>6.89</v>
      </c>
      <c r="AN2379">
        <v>6.94</v>
      </c>
      <c r="AO2379">
        <v>4.3899999999999997</v>
      </c>
    </row>
    <row r="2380" spans="1:41" x14ac:dyDescent="0.3">
      <c r="A2380">
        <v>2</v>
      </c>
      <c r="B2380">
        <v>1.01</v>
      </c>
      <c r="C2380">
        <f t="shared" si="111"/>
        <v>1.0021904733436682</v>
      </c>
      <c r="D2380" t="s">
        <v>46</v>
      </c>
      <c r="E2380">
        <v>0</v>
      </c>
      <c r="F2380">
        <v>0</v>
      </c>
      <c r="G2380">
        <v>0</v>
      </c>
      <c r="H2380">
        <v>1</v>
      </c>
      <c r="I2380">
        <v>0</v>
      </c>
      <c r="J2380" t="s">
        <v>47</v>
      </c>
      <c r="K2380">
        <v>0</v>
      </c>
      <c r="L2380">
        <v>0</v>
      </c>
      <c r="M2380">
        <v>0</v>
      </c>
      <c r="N2380">
        <v>1</v>
      </c>
      <c r="O2380">
        <v>0</v>
      </c>
      <c r="P2380">
        <v>0</v>
      </c>
      <c r="Q2380">
        <v>0</v>
      </c>
      <c r="R2380" t="s">
        <v>36</v>
      </c>
      <c r="S2380">
        <v>0</v>
      </c>
      <c r="T2380">
        <v>0</v>
      </c>
      <c r="U2380">
        <v>1</v>
      </c>
      <c r="V2380">
        <v>0</v>
      </c>
      <c r="W2380">
        <v>0</v>
      </c>
      <c r="X2380">
        <v>0</v>
      </c>
      <c r="Y2380">
        <v>0</v>
      </c>
      <c r="Z2380">
        <v>0</v>
      </c>
      <c r="AA2380">
        <v>59.6</v>
      </c>
      <c r="AB2380">
        <v>61</v>
      </c>
      <c r="AC2380">
        <v>4672</v>
      </c>
      <c r="AD2380">
        <v>8.4493425245080633</v>
      </c>
      <c r="AE2380">
        <f t="shared" si="112"/>
        <v>4672.0000000000018</v>
      </c>
      <c r="AF2380">
        <v>8.4729192961289126</v>
      </c>
      <c r="AG2380">
        <f t="shared" si="113"/>
        <v>4783.4594409265883</v>
      </c>
      <c r="AH2380">
        <v>-2.3576771620849257E-2</v>
      </c>
      <c r="AJ2380">
        <v>4672</v>
      </c>
      <c r="AK2380">
        <v>0</v>
      </c>
      <c r="AL2380">
        <v>1</v>
      </c>
      <c r="AM2380">
        <v>6.52</v>
      </c>
      <c r="AN2380">
        <v>6.47</v>
      </c>
      <c r="AO2380">
        <v>3.87</v>
      </c>
    </row>
    <row r="2381" spans="1:41" x14ac:dyDescent="0.3">
      <c r="A2381">
        <v>2</v>
      </c>
      <c r="B2381">
        <v>1.41</v>
      </c>
      <c r="C2381">
        <f t="shared" si="111"/>
        <v>1.0784829481312483</v>
      </c>
      <c r="D2381" t="s">
        <v>46</v>
      </c>
      <c r="E2381">
        <v>0</v>
      </c>
      <c r="F2381">
        <v>0</v>
      </c>
      <c r="G2381">
        <v>0</v>
      </c>
      <c r="H2381">
        <v>1</v>
      </c>
      <c r="I2381">
        <v>0</v>
      </c>
      <c r="J2381" t="s">
        <v>44</v>
      </c>
      <c r="K2381">
        <v>0</v>
      </c>
      <c r="L2381">
        <v>0</v>
      </c>
      <c r="M2381">
        <v>0</v>
      </c>
      <c r="N2381">
        <v>0</v>
      </c>
      <c r="O2381">
        <v>0</v>
      </c>
      <c r="P2381">
        <v>1</v>
      </c>
      <c r="Q2381">
        <v>0</v>
      </c>
      <c r="R2381" t="s">
        <v>45</v>
      </c>
      <c r="S2381">
        <v>0</v>
      </c>
      <c r="T2381">
        <v>0</v>
      </c>
      <c r="U2381">
        <v>0</v>
      </c>
      <c r="V2381">
        <v>1</v>
      </c>
      <c r="W2381">
        <v>0</v>
      </c>
      <c r="X2381">
        <v>0</v>
      </c>
      <c r="Y2381">
        <v>0</v>
      </c>
      <c r="Z2381">
        <v>0</v>
      </c>
      <c r="AA2381">
        <v>62.9</v>
      </c>
      <c r="AB2381">
        <v>59</v>
      </c>
      <c r="AC2381">
        <v>6751</v>
      </c>
      <c r="AD2381">
        <v>8.8174459210418696</v>
      </c>
      <c r="AE2381">
        <f t="shared" si="112"/>
        <v>6750.9999999999945</v>
      </c>
      <c r="AF2381">
        <v>8.7092447398962296</v>
      </c>
      <c r="AG2381">
        <f t="shared" si="113"/>
        <v>6058.6648917409111</v>
      </c>
      <c r="AH2381">
        <v>0.10820118114564004</v>
      </c>
      <c r="AJ2381">
        <v>6751</v>
      </c>
      <c r="AK2381">
        <v>0</v>
      </c>
      <c r="AL2381">
        <v>1</v>
      </c>
      <c r="AM2381">
        <v>7.14</v>
      </c>
      <c r="AN2381">
        <v>7.08</v>
      </c>
      <c r="AO2381">
        <v>4.47</v>
      </c>
    </row>
    <row r="2382" spans="1:41" x14ac:dyDescent="0.3">
      <c r="A2382">
        <v>2</v>
      </c>
      <c r="B2382">
        <v>1.01</v>
      </c>
      <c r="C2382">
        <f t="shared" si="111"/>
        <v>1.0021904733436682</v>
      </c>
      <c r="D2382" t="s">
        <v>46</v>
      </c>
      <c r="E2382">
        <v>0</v>
      </c>
      <c r="F2382">
        <v>0</v>
      </c>
      <c r="G2382">
        <v>0</v>
      </c>
      <c r="H2382">
        <v>1</v>
      </c>
      <c r="I2382">
        <v>0</v>
      </c>
      <c r="J2382" t="s">
        <v>44</v>
      </c>
      <c r="K2382">
        <v>0</v>
      </c>
      <c r="L2382">
        <v>0</v>
      </c>
      <c r="M2382">
        <v>0</v>
      </c>
      <c r="N2382">
        <v>0</v>
      </c>
      <c r="O2382">
        <v>0</v>
      </c>
      <c r="P2382">
        <v>1</v>
      </c>
      <c r="Q2382">
        <v>0</v>
      </c>
      <c r="R2382" t="s">
        <v>45</v>
      </c>
      <c r="S2382">
        <v>0</v>
      </c>
      <c r="T2382">
        <v>0</v>
      </c>
      <c r="U2382">
        <v>0</v>
      </c>
      <c r="V2382">
        <v>1</v>
      </c>
      <c r="W2382">
        <v>0</v>
      </c>
      <c r="X2382">
        <v>0</v>
      </c>
      <c r="Y2382">
        <v>0</v>
      </c>
      <c r="Z2382">
        <v>0</v>
      </c>
      <c r="AA2382">
        <v>61.9</v>
      </c>
      <c r="AB2382">
        <v>58</v>
      </c>
      <c r="AC2382">
        <v>3054</v>
      </c>
      <c r="AD2382">
        <v>8.024207485778577</v>
      </c>
      <c r="AE2382">
        <f t="shared" si="112"/>
        <v>3053.9999999999977</v>
      </c>
      <c r="AF2382">
        <v>8.0324144132221509</v>
      </c>
      <c r="AG2382">
        <f t="shared" si="113"/>
        <v>3079.1670873849484</v>
      </c>
      <c r="AH2382">
        <v>-8.2069274435738748E-3</v>
      </c>
      <c r="AJ2382">
        <v>3054</v>
      </c>
      <c r="AK2382">
        <v>0</v>
      </c>
      <c r="AL2382">
        <v>1</v>
      </c>
      <c r="AM2382">
        <v>6.45</v>
      </c>
      <c r="AN2382">
        <v>6.41</v>
      </c>
      <c r="AO2382">
        <v>3.98</v>
      </c>
    </row>
    <row r="2383" spans="1:41" x14ac:dyDescent="0.3">
      <c r="A2383">
        <v>2</v>
      </c>
      <c r="B2383">
        <v>1.1200000000000001</v>
      </c>
      <c r="C2383">
        <f t="shared" si="111"/>
        <v>1.0252341011706301</v>
      </c>
      <c r="D2383" t="s">
        <v>37</v>
      </c>
      <c r="E2383">
        <v>0</v>
      </c>
      <c r="F2383">
        <v>0</v>
      </c>
      <c r="G2383">
        <v>1</v>
      </c>
      <c r="H2383">
        <v>0</v>
      </c>
      <c r="I2383">
        <v>0</v>
      </c>
      <c r="J2383" t="s">
        <v>48</v>
      </c>
      <c r="K2383">
        <v>0</v>
      </c>
      <c r="L2383">
        <v>0</v>
      </c>
      <c r="M2383">
        <v>1</v>
      </c>
      <c r="N2383">
        <v>0</v>
      </c>
      <c r="O2383">
        <v>0</v>
      </c>
      <c r="P2383">
        <v>0</v>
      </c>
      <c r="Q2383">
        <v>0</v>
      </c>
      <c r="R2383" t="s">
        <v>49</v>
      </c>
      <c r="S2383">
        <v>0</v>
      </c>
      <c r="T2383">
        <v>0</v>
      </c>
      <c r="U2383">
        <v>0</v>
      </c>
      <c r="V2383">
        <v>0</v>
      </c>
      <c r="W2383">
        <v>0</v>
      </c>
      <c r="X2383">
        <v>1</v>
      </c>
      <c r="Y2383">
        <v>0</v>
      </c>
      <c r="Z2383">
        <v>0</v>
      </c>
      <c r="AA2383">
        <v>62.1</v>
      </c>
      <c r="AB2383">
        <v>56</v>
      </c>
      <c r="AC2383">
        <v>8251</v>
      </c>
      <c r="AD2383">
        <v>9.0180896841043428</v>
      </c>
      <c r="AE2383">
        <f t="shared" si="112"/>
        <v>8250.9999999999964</v>
      </c>
      <c r="AF2383">
        <v>8.9122589634046996</v>
      </c>
      <c r="AG2383">
        <f t="shared" si="113"/>
        <v>7422.409125157762</v>
      </c>
      <c r="AH2383">
        <v>0.10583072069964317</v>
      </c>
      <c r="AJ2383">
        <v>8251</v>
      </c>
      <c r="AK2383">
        <v>0</v>
      </c>
      <c r="AL2383">
        <v>1</v>
      </c>
      <c r="AM2383">
        <v>6.63</v>
      </c>
      <c r="AN2383">
        <v>6.67</v>
      </c>
      <c r="AO2383">
        <v>4.13</v>
      </c>
    </row>
    <row r="2384" spans="1:41" x14ac:dyDescent="0.3">
      <c r="A2384">
        <v>2</v>
      </c>
      <c r="B2384">
        <v>1.54</v>
      </c>
      <c r="C2384">
        <f t="shared" si="111"/>
        <v>1.09960272268227</v>
      </c>
      <c r="D2384" t="s">
        <v>46</v>
      </c>
      <c r="E2384">
        <v>0</v>
      </c>
      <c r="F2384">
        <v>0</v>
      </c>
      <c r="G2384">
        <v>0</v>
      </c>
      <c r="H2384">
        <v>1</v>
      </c>
      <c r="I2384">
        <v>0</v>
      </c>
      <c r="J2384" t="s">
        <v>47</v>
      </c>
      <c r="K2384">
        <v>0</v>
      </c>
      <c r="L2384">
        <v>0</v>
      </c>
      <c r="M2384">
        <v>0</v>
      </c>
      <c r="N2384">
        <v>1</v>
      </c>
      <c r="O2384">
        <v>0</v>
      </c>
      <c r="P2384">
        <v>0</v>
      </c>
      <c r="Q2384">
        <v>0</v>
      </c>
      <c r="R2384" t="s">
        <v>36</v>
      </c>
      <c r="S2384">
        <v>0</v>
      </c>
      <c r="T2384">
        <v>0</v>
      </c>
      <c r="U2384">
        <v>1</v>
      </c>
      <c r="V2384">
        <v>0</v>
      </c>
      <c r="W2384">
        <v>0</v>
      </c>
      <c r="X2384">
        <v>0</v>
      </c>
      <c r="Y2384">
        <v>0</v>
      </c>
      <c r="Z2384">
        <v>0</v>
      </c>
      <c r="AA2384">
        <v>61</v>
      </c>
      <c r="AB2384">
        <v>59</v>
      </c>
      <c r="AC2384">
        <v>12592</v>
      </c>
      <c r="AD2384">
        <v>9.4408169706571847</v>
      </c>
      <c r="AE2384">
        <f t="shared" si="112"/>
        <v>12592.000000000004</v>
      </c>
      <c r="AF2384">
        <v>9.3136225105864607</v>
      </c>
      <c r="AG2384">
        <f t="shared" si="113"/>
        <v>11088.042014249935</v>
      </c>
      <c r="AH2384">
        <v>0.12719446007072399</v>
      </c>
      <c r="AJ2384">
        <v>12592</v>
      </c>
      <c r="AK2384">
        <v>0</v>
      </c>
      <c r="AL2384">
        <v>1</v>
      </c>
      <c r="AM2384">
        <v>7.43</v>
      </c>
      <c r="AN2384">
        <v>7.38</v>
      </c>
      <c r="AO2384">
        <v>4.5199999999999996</v>
      </c>
    </row>
    <row r="2385" spans="1:41" x14ac:dyDescent="0.3">
      <c r="A2385">
        <v>2</v>
      </c>
      <c r="B2385">
        <v>1.51</v>
      </c>
      <c r="C2385">
        <f t="shared" si="111"/>
        <v>1.0948560705584958</v>
      </c>
      <c r="D2385" t="s">
        <v>52</v>
      </c>
      <c r="E2385">
        <v>0</v>
      </c>
      <c r="F2385">
        <v>0</v>
      </c>
      <c r="G2385">
        <v>0</v>
      </c>
      <c r="H2385">
        <v>0</v>
      </c>
      <c r="I2385">
        <v>1</v>
      </c>
      <c r="J2385" t="s">
        <v>38</v>
      </c>
      <c r="K2385">
        <v>0</v>
      </c>
      <c r="L2385">
        <v>0</v>
      </c>
      <c r="M2385">
        <v>0</v>
      </c>
      <c r="N2385">
        <v>0</v>
      </c>
      <c r="O2385">
        <v>1</v>
      </c>
      <c r="P2385">
        <v>0</v>
      </c>
      <c r="Q2385">
        <v>0</v>
      </c>
      <c r="R2385" t="s">
        <v>49</v>
      </c>
      <c r="S2385">
        <v>0</v>
      </c>
      <c r="T2385">
        <v>0</v>
      </c>
      <c r="U2385">
        <v>0</v>
      </c>
      <c r="V2385">
        <v>0</v>
      </c>
      <c r="W2385">
        <v>0</v>
      </c>
      <c r="X2385">
        <v>1</v>
      </c>
      <c r="Y2385">
        <v>0</v>
      </c>
      <c r="Z2385">
        <v>0</v>
      </c>
      <c r="AA2385">
        <v>62.4</v>
      </c>
      <c r="AB2385">
        <v>55.6</v>
      </c>
      <c r="AC2385">
        <v>12108</v>
      </c>
      <c r="AD2385">
        <v>9.4016216701416084</v>
      </c>
      <c r="AE2385">
        <f t="shared" si="112"/>
        <v>12107.999999999989</v>
      </c>
      <c r="AF2385">
        <v>9.3176774189665785</v>
      </c>
      <c r="AG2385">
        <f t="shared" si="113"/>
        <v>11133.094288424496</v>
      </c>
      <c r="AH2385">
        <v>8.3944251175029905E-2</v>
      </c>
      <c r="AJ2385">
        <v>12108</v>
      </c>
      <c r="AK2385">
        <v>0</v>
      </c>
      <c r="AL2385">
        <v>1</v>
      </c>
      <c r="AM2385">
        <v>7.28</v>
      </c>
      <c r="AN2385">
        <v>7.33</v>
      </c>
      <c r="AO2385">
        <v>4.5599999999999996</v>
      </c>
    </row>
    <row r="2386" spans="1:41" x14ac:dyDescent="0.3">
      <c r="A2386">
        <v>2</v>
      </c>
      <c r="B2386">
        <v>1.1100000000000001</v>
      </c>
      <c r="C2386">
        <f t="shared" si="111"/>
        <v>1.023214116253905</v>
      </c>
      <c r="D2386" t="s">
        <v>46</v>
      </c>
      <c r="E2386">
        <v>0</v>
      </c>
      <c r="F2386">
        <v>0</v>
      </c>
      <c r="G2386">
        <v>0</v>
      </c>
      <c r="H2386">
        <v>1</v>
      </c>
      <c r="I2386">
        <v>0</v>
      </c>
      <c r="J2386" t="s">
        <v>40</v>
      </c>
      <c r="K2386">
        <v>0</v>
      </c>
      <c r="L2386">
        <v>1</v>
      </c>
      <c r="M2386">
        <v>0</v>
      </c>
      <c r="N2386">
        <v>0</v>
      </c>
      <c r="O2386">
        <v>0</v>
      </c>
      <c r="P2386">
        <v>0</v>
      </c>
      <c r="Q2386">
        <v>0</v>
      </c>
      <c r="R2386" t="s">
        <v>49</v>
      </c>
      <c r="S2386">
        <v>0</v>
      </c>
      <c r="T2386">
        <v>0</v>
      </c>
      <c r="U2386">
        <v>0</v>
      </c>
      <c r="V2386">
        <v>0</v>
      </c>
      <c r="W2386">
        <v>0</v>
      </c>
      <c r="X2386">
        <v>1</v>
      </c>
      <c r="Y2386">
        <v>0</v>
      </c>
      <c r="Z2386">
        <v>0</v>
      </c>
      <c r="AA2386">
        <v>62.2</v>
      </c>
      <c r="AB2386">
        <v>58</v>
      </c>
      <c r="AC2386">
        <v>7619</v>
      </c>
      <c r="AD2386">
        <v>8.9384004064730096</v>
      </c>
      <c r="AE2386">
        <f t="shared" si="112"/>
        <v>7619</v>
      </c>
      <c r="AF2386">
        <v>8.9035352789164168</v>
      </c>
      <c r="AG2386">
        <f t="shared" si="113"/>
        <v>7357.9399828907599</v>
      </c>
      <c r="AH2386">
        <v>3.4865127556592768E-2</v>
      </c>
      <c r="AJ2386">
        <v>7619</v>
      </c>
      <c r="AK2386">
        <v>0</v>
      </c>
      <c r="AL2386">
        <v>1</v>
      </c>
      <c r="AM2386">
        <v>6.61</v>
      </c>
      <c r="AN2386">
        <v>6.64</v>
      </c>
      <c r="AO2386">
        <v>4.12</v>
      </c>
    </row>
    <row r="2387" spans="1:41" x14ac:dyDescent="0.3">
      <c r="A2387">
        <v>2</v>
      </c>
      <c r="B2387">
        <v>1.58</v>
      </c>
      <c r="C2387">
        <f t="shared" si="111"/>
        <v>1.105820644308936</v>
      </c>
      <c r="D2387" t="s">
        <v>46</v>
      </c>
      <c r="E2387">
        <v>0</v>
      </c>
      <c r="F2387">
        <v>0</v>
      </c>
      <c r="G2387">
        <v>0</v>
      </c>
      <c r="H2387">
        <v>1</v>
      </c>
      <c r="I2387">
        <v>0</v>
      </c>
      <c r="J2387" t="s">
        <v>40</v>
      </c>
      <c r="K2387">
        <v>0</v>
      </c>
      <c r="L2387">
        <v>1</v>
      </c>
      <c r="M2387">
        <v>0</v>
      </c>
      <c r="N2387">
        <v>0</v>
      </c>
      <c r="O2387">
        <v>0</v>
      </c>
      <c r="P2387">
        <v>0</v>
      </c>
      <c r="Q2387">
        <v>0</v>
      </c>
      <c r="R2387" t="s">
        <v>45</v>
      </c>
      <c r="S2387">
        <v>0</v>
      </c>
      <c r="T2387">
        <v>0</v>
      </c>
      <c r="U2387">
        <v>0</v>
      </c>
      <c r="V2387">
        <v>1</v>
      </c>
      <c r="W2387">
        <v>0</v>
      </c>
      <c r="X2387">
        <v>0</v>
      </c>
      <c r="Y2387">
        <v>0</v>
      </c>
      <c r="Z2387">
        <v>0</v>
      </c>
      <c r="AA2387">
        <v>61</v>
      </c>
      <c r="AB2387">
        <v>60</v>
      </c>
      <c r="AC2387">
        <v>7963</v>
      </c>
      <c r="AD2387">
        <v>8.9825610922574448</v>
      </c>
      <c r="AE2387">
        <f t="shared" si="112"/>
        <v>7963</v>
      </c>
      <c r="AF2387">
        <v>9.2606256194768495</v>
      </c>
      <c r="AG2387">
        <f t="shared" si="113"/>
        <v>10515.710116017892</v>
      </c>
      <c r="AH2387">
        <v>-0.27806452721940467</v>
      </c>
      <c r="AJ2387">
        <v>7963</v>
      </c>
      <c r="AK2387">
        <v>0</v>
      </c>
      <c r="AL2387">
        <v>1</v>
      </c>
      <c r="AM2387">
        <v>7.54</v>
      </c>
      <c r="AN2387">
        <v>7.51</v>
      </c>
      <c r="AO2387">
        <v>4.59</v>
      </c>
    </row>
    <row r="2388" spans="1:41" x14ac:dyDescent="0.3">
      <c r="A2388">
        <v>2</v>
      </c>
      <c r="B2388">
        <v>1.21</v>
      </c>
      <c r="C2388">
        <f t="shared" si="111"/>
        <v>1.0428083570334503</v>
      </c>
      <c r="D2388" t="s">
        <v>34</v>
      </c>
      <c r="E2388">
        <v>0</v>
      </c>
      <c r="F2388">
        <v>1</v>
      </c>
      <c r="G2388">
        <v>0</v>
      </c>
      <c r="H2388">
        <v>0</v>
      </c>
      <c r="I2388">
        <v>0</v>
      </c>
      <c r="J2388" t="s">
        <v>40</v>
      </c>
      <c r="K2388">
        <v>0</v>
      </c>
      <c r="L2388">
        <v>1</v>
      </c>
      <c r="M2388">
        <v>0</v>
      </c>
      <c r="N2388">
        <v>0</v>
      </c>
      <c r="O2388">
        <v>0</v>
      </c>
      <c r="P2388">
        <v>0</v>
      </c>
      <c r="Q2388">
        <v>0</v>
      </c>
      <c r="R2388" t="s">
        <v>36</v>
      </c>
      <c r="S2388">
        <v>0</v>
      </c>
      <c r="T2388">
        <v>0</v>
      </c>
      <c r="U2388">
        <v>1</v>
      </c>
      <c r="V2388">
        <v>0</v>
      </c>
      <c r="W2388">
        <v>0</v>
      </c>
      <c r="X2388">
        <v>0</v>
      </c>
      <c r="Y2388">
        <v>0</v>
      </c>
      <c r="Z2388">
        <v>0</v>
      </c>
      <c r="AA2388">
        <v>63.6</v>
      </c>
      <c r="AB2388">
        <v>58</v>
      </c>
      <c r="AC2388">
        <v>6861</v>
      </c>
      <c r="AD2388">
        <v>8.8336084826908916</v>
      </c>
      <c r="AE2388">
        <f t="shared" si="112"/>
        <v>6861.0000000000055</v>
      </c>
      <c r="AF2388">
        <v>8.9230392002660608</v>
      </c>
      <c r="AG2388">
        <f t="shared" si="113"/>
        <v>7502.8572997016845</v>
      </c>
      <c r="AH2388">
        <v>-8.9430717575169183E-2</v>
      </c>
      <c r="AJ2388">
        <v>6861</v>
      </c>
      <c r="AK2388">
        <v>0</v>
      </c>
      <c r="AL2388">
        <v>1</v>
      </c>
      <c r="AM2388">
        <v>6.65</v>
      </c>
      <c r="AN2388">
        <v>6.77</v>
      </c>
      <c r="AO2388">
        <v>4.2699999999999996</v>
      </c>
    </row>
    <row r="2389" spans="1:41" x14ac:dyDescent="0.3">
      <c r="A2389">
        <v>2</v>
      </c>
      <c r="B2389">
        <v>1.06</v>
      </c>
      <c r="C2389">
        <f t="shared" si="111"/>
        <v>1.0128957753911554</v>
      </c>
      <c r="D2389" t="s">
        <v>46</v>
      </c>
      <c r="E2389">
        <v>0</v>
      </c>
      <c r="F2389">
        <v>0</v>
      </c>
      <c r="G2389">
        <v>0</v>
      </c>
      <c r="H2389">
        <v>1</v>
      </c>
      <c r="I2389">
        <v>0</v>
      </c>
      <c r="J2389" t="s">
        <v>47</v>
      </c>
      <c r="K2389">
        <v>0</v>
      </c>
      <c r="L2389">
        <v>0</v>
      </c>
      <c r="M2389">
        <v>0</v>
      </c>
      <c r="N2389">
        <v>1</v>
      </c>
      <c r="O2389">
        <v>0</v>
      </c>
      <c r="P2389">
        <v>0</v>
      </c>
      <c r="Q2389">
        <v>0</v>
      </c>
      <c r="R2389" t="s">
        <v>43</v>
      </c>
      <c r="S2389">
        <v>0</v>
      </c>
      <c r="T2389">
        <v>0</v>
      </c>
      <c r="U2389">
        <v>0</v>
      </c>
      <c r="V2389">
        <v>0</v>
      </c>
      <c r="W2389">
        <v>0</v>
      </c>
      <c r="X2389">
        <v>0</v>
      </c>
      <c r="Y2389">
        <v>1</v>
      </c>
      <c r="Z2389">
        <v>0</v>
      </c>
      <c r="AA2389">
        <v>61.1</v>
      </c>
      <c r="AB2389">
        <v>58</v>
      </c>
      <c r="AC2389">
        <v>8170</v>
      </c>
      <c r="AD2389">
        <v>9.008224187854049</v>
      </c>
      <c r="AE2389">
        <f t="shared" si="112"/>
        <v>8170.0000000000036</v>
      </c>
      <c r="AF2389">
        <v>8.9945137104378947</v>
      </c>
      <c r="AG2389">
        <f t="shared" si="113"/>
        <v>8058.749788966039</v>
      </c>
      <c r="AH2389">
        <v>1.3710477416154276E-2</v>
      </c>
      <c r="AJ2389">
        <v>8170</v>
      </c>
      <c r="AK2389">
        <v>0</v>
      </c>
      <c r="AL2389">
        <v>1</v>
      </c>
      <c r="AM2389">
        <v>6.53</v>
      </c>
      <c r="AN2389">
        <v>6.57</v>
      </c>
      <c r="AO2389">
        <v>4</v>
      </c>
    </row>
    <row r="2390" spans="1:41" x14ac:dyDescent="0.3">
      <c r="A2390">
        <v>2</v>
      </c>
      <c r="B2390">
        <v>1.01</v>
      </c>
      <c r="C2390">
        <f t="shared" si="111"/>
        <v>1.0021904733436682</v>
      </c>
      <c r="D2390" t="s">
        <v>52</v>
      </c>
      <c r="E2390">
        <v>0</v>
      </c>
      <c r="F2390">
        <v>0</v>
      </c>
      <c r="G2390">
        <v>0</v>
      </c>
      <c r="H2390">
        <v>0</v>
      </c>
      <c r="I2390">
        <v>1</v>
      </c>
      <c r="J2390" t="s">
        <v>40</v>
      </c>
      <c r="K2390">
        <v>0</v>
      </c>
      <c r="L2390">
        <v>1</v>
      </c>
      <c r="M2390">
        <v>0</v>
      </c>
      <c r="N2390">
        <v>0</v>
      </c>
      <c r="O2390">
        <v>0</v>
      </c>
      <c r="P2390">
        <v>0</v>
      </c>
      <c r="Q2390">
        <v>0</v>
      </c>
      <c r="R2390" t="s">
        <v>49</v>
      </c>
      <c r="S2390">
        <v>0</v>
      </c>
      <c r="T2390">
        <v>0</v>
      </c>
      <c r="U2390">
        <v>0</v>
      </c>
      <c r="V2390">
        <v>0</v>
      </c>
      <c r="W2390">
        <v>0</v>
      </c>
      <c r="X2390">
        <v>1</v>
      </c>
      <c r="Y2390">
        <v>0</v>
      </c>
      <c r="Z2390">
        <v>0</v>
      </c>
      <c r="AA2390">
        <v>63.4</v>
      </c>
      <c r="AB2390">
        <v>60</v>
      </c>
      <c r="AC2390">
        <v>6787</v>
      </c>
      <c r="AD2390">
        <v>8.8227642967037578</v>
      </c>
      <c r="AE2390">
        <f t="shared" si="112"/>
        <v>6786.9999999999964</v>
      </c>
      <c r="AF2390">
        <v>8.6954387884195334</v>
      </c>
      <c r="AG2390">
        <f t="shared" si="113"/>
        <v>5975.5940139538925</v>
      </c>
      <c r="AH2390">
        <v>0.1273255082842244</v>
      </c>
      <c r="AJ2390">
        <v>6787</v>
      </c>
      <c r="AK2390">
        <v>0</v>
      </c>
      <c r="AL2390">
        <v>1</v>
      </c>
      <c r="AM2390">
        <v>6.37</v>
      </c>
      <c r="AN2390">
        <v>6.31</v>
      </c>
      <c r="AO2390">
        <v>4.0199999999999996</v>
      </c>
    </row>
    <row r="2391" spans="1:41" x14ac:dyDescent="0.3">
      <c r="A2391">
        <v>2</v>
      </c>
      <c r="B2391">
        <v>1.51</v>
      </c>
      <c r="C2391">
        <f t="shared" si="111"/>
        <v>1.0948560705584958</v>
      </c>
      <c r="D2391" t="s">
        <v>46</v>
      </c>
      <c r="E2391">
        <v>0</v>
      </c>
      <c r="F2391">
        <v>0</v>
      </c>
      <c r="G2391">
        <v>0</v>
      </c>
      <c r="H2391">
        <v>1</v>
      </c>
      <c r="I2391">
        <v>0</v>
      </c>
      <c r="J2391" t="s">
        <v>44</v>
      </c>
      <c r="K2391">
        <v>0</v>
      </c>
      <c r="L2391">
        <v>0</v>
      </c>
      <c r="M2391">
        <v>0</v>
      </c>
      <c r="N2391">
        <v>0</v>
      </c>
      <c r="O2391">
        <v>0</v>
      </c>
      <c r="P2391">
        <v>1</v>
      </c>
      <c r="Q2391">
        <v>0</v>
      </c>
      <c r="R2391" t="s">
        <v>36</v>
      </c>
      <c r="S2391">
        <v>0</v>
      </c>
      <c r="T2391">
        <v>0</v>
      </c>
      <c r="U2391">
        <v>1</v>
      </c>
      <c r="V2391">
        <v>0</v>
      </c>
      <c r="W2391">
        <v>0</v>
      </c>
      <c r="X2391">
        <v>0</v>
      </c>
      <c r="Y2391">
        <v>0</v>
      </c>
      <c r="Z2391">
        <v>0</v>
      </c>
      <c r="AA2391">
        <v>62.2</v>
      </c>
      <c r="AB2391">
        <v>61</v>
      </c>
      <c r="AC2391">
        <v>6756</v>
      </c>
      <c r="AD2391">
        <v>8.8181862779276905</v>
      </c>
      <c r="AE2391">
        <f t="shared" si="112"/>
        <v>6755.9999999999991</v>
      </c>
      <c r="AF2391">
        <v>9.0270962766151666</v>
      </c>
      <c r="AG2391">
        <f t="shared" si="113"/>
        <v>8325.6490570067817</v>
      </c>
      <c r="AH2391">
        <v>-0.20890999868747606</v>
      </c>
      <c r="AJ2391">
        <v>6756</v>
      </c>
      <c r="AK2391">
        <v>0</v>
      </c>
      <c r="AL2391">
        <v>1</v>
      </c>
      <c r="AM2391">
        <v>7.35</v>
      </c>
      <c r="AN2391">
        <v>7.27</v>
      </c>
      <c r="AO2391">
        <v>4.55</v>
      </c>
    </row>
    <row r="2392" spans="1:41" x14ac:dyDescent="0.3">
      <c r="A2392">
        <v>2</v>
      </c>
      <c r="B2392">
        <v>1.22</v>
      </c>
      <c r="C2392">
        <f t="shared" si="111"/>
        <v>1.0446974310615553</v>
      </c>
      <c r="D2392" t="s">
        <v>46</v>
      </c>
      <c r="E2392">
        <v>0</v>
      </c>
      <c r="F2392">
        <v>0</v>
      </c>
      <c r="G2392">
        <v>0</v>
      </c>
      <c r="H2392">
        <v>1</v>
      </c>
      <c r="I2392">
        <v>0</v>
      </c>
      <c r="J2392" t="s">
        <v>40</v>
      </c>
      <c r="K2392">
        <v>0</v>
      </c>
      <c r="L2392">
        <v>1</v>
      </c>
      <c r="M2392">
        <v>0</v>
      </c>
      <c r="N2392">
        <v>0</v>
      </c>
      <c r="O2392">
        <v>0</v>
      </c>
      <c r="P2392">
        <v>0</v>
      </c>
      <c r="Q2392">
        <v>0</v>
      </c>
      <c r="R2392" t="s">
        <v>36</v>
      </c>
      <c r="S2392">
        <v>0</v>
      </c>
      <c r="T2392">
        <v>0</v>
      </c>
      <c r="U2392">
        <v>1</v>
      </c>
      <c r="V2392">
        <v>0</v>
      </c>
      <c r="W2392">
        <v>0</v>
      </c>
      <c r="X2392">
        <v>0</v>
      </c>
      <c r="Y2392">
        <v>0</v>
      </c>
      <c r="Z2392">
        <v>0</v>
      </c>
      <c r="AA2392">
        <v>59.7</v>
      </c>
      <c r="AB2392">
        <v>61</v>
      </c>
      <c r="AC2392">
        <v>6403</v>
      </c>
      <c r="AD2392">
        <v>8.7645219095188018</v>
      </c>
      <c r="AE2392">
        <f t="shared" si="112"/>
        <v>6402.9999999999982</v>
      </c>
      <c r="AF2392">
        <v>8.8997208747860146</v>
      </c>
      <c r="AG2392">
        <f t="shared" si="113"/>
        <v>7329.9272860666415</v>
      </c>
      <c r="AH2392">
        <v>-0.13519896526721276</v>
      </c>
      <c r="AJ2392">
        <v>6403</v>
      </c>
      <c r="AK2392">
        <v>0</v>
      </c>
      <c r="AL2392">
        <v>1</v>
      </c>
      <c r="AM2392">
        <v>7.03</v>
      </c>
      <c r="AN2392">
        <v>6.9</v>
      </c>
      <c r="AO2392">
        <v>4.16</v>
      </c>
    </row>
    <row r="2393" spans="1:41" x14ac:dyDescent="0.3">
      <c r="A2393">
        <v>2</v>
      </c>
      <c r="B2393">
        <v>1.06</v>
      </c>
      <c r="C2393">
        <f t="shared" si="111"/>
        <v>1.0128957753911554</v>
      </c>
      <c r="D2393" t="s">
        <v>37</v>
      </c>
      <c r="E2393">
        <v>0</v>
      </c>
      <c r="F2393">
        <v>0</v>
      </c>
      <c r="G2393">
        <v>1</v>
      </c>
      <c r="H2393">
        <v>0</v>
      </c>
      <c r="I2393">
        <v>0</v>
      </c>
      <c r="J2393" t="s">
        <v>47</v>
      </c>
      <c r="K2393">
        <v>0</v>
      </c>
      <c r="L2393">
        <v>0</v>
      </c>
      <c r="M2393">
        <v>0</v>
      </c>
      <c r="N2393">
        <v>1</v>
      </c>
      <c r="O2393">
        <v>0</v>
      </c>
      <c r="P2393">
        <v>0</v>
      </c>
      <c r="Q2393">
        <v>0</v>
      </c>
      <c r="R2393" t="s">
        <v>45</v>
      </c>
      <c r="S2393">
        <v>0</v>
      </c>
      <c r="T2393">
        <v>0</v>
      </c>
      <c r="U2393">
        <v>0</v>
      </c>
      <c r="V2393">
        <v>1</v>
      </c>
      <c r="W2393">
        <v>0</v>
      </c>
      <c r="X2393">
        <v>0</v>
      </c>
      <c r="Y2393">
        <v>0</v>
      </c>
      <c r="Z2393">
        <v>0</v>
      </c>
      <c r="AA2393">
        <v>61</v>
      </c>
      <c r="AB2393">
        <v>57</v>
      </c>
      <c r="AC2393">
        <v>4662</v>
      </c>
      <c r="AD2393">
        <v>8.4471998195957028</v>
      </c>
      <c r="AE2393">
        <f t="shared" si="112"/>
        <v>4662.0000000000018</v>
      </c>
      <c r="AF2393">
        <v>8.3810743206396889</v>
      </c>
      <c r="AG2393">
        <f t="shared" si="113"/>
        <v>4363.6944158684692</v>
      </c>
      <c r="AH2393">
        <v>6.6125498956013828E-2</v>
      </c>
      <c r="AJ2393">
        <v>4662</v>
      </c>
      <c r="AK2393">
        <v>0</v>
      </c>
      <c r="AL2393">
        <v>1</v>
      </c>
      <c r="AM2393">
        <v>6.61</v>
      </c>
      <c r="AN2393">
        <v>6.56</v>
      </c>
      <c r="AO2393">
        <v>4.0199999999999996</v>
      </c>
    </row>
    <row r="2394" spans="1:41" x14ac:dyDescent="0.3">
      <c r="A2394">
        <v>2</v>
      </c>
      <c r="B2394">
        <v>1.51</v>
      </c>
      <c r="C2394">
        <f t="shared" si="111"/>
        <v>1.0948560705584958</v>
      </c>
      <c r="D2394" t="s">
        <v>34</v>
      </c>
      <c r="E2394">
        <v>0</v>
      </c>
      <c r="F2394">
        <v>1</v>
      </c>
      <c r="G2394">
        <v>0</v>
      </c>
      <c r="H2394">
        <v>0</v>
      </c>
      <c r="I2394">
        <v>0</v>
      </c>
      <c r="J2394" t="s">
        <v>44</v>
      </c>
      <c r="K2394">
        <v>0</v>
      </c>
      <c r="L2394">
        <v>0</v>
      </c>
      <c r="M2394">
        <v>0</v>
      </c>
      <c r="N2394">
        <v>0</v>
      </c>
      <c r="O2394">
        <v>0</v>
      </c>
      <c r="P2394">
        <v>1</v>
      </c>
      <c r="Q2394">
        <v>0</v>
      </c>
      <c r="R2394" t="s">
        <v>36</v>
      </c>
      <c r="S2394">
        <v>0</v>
      </c>
      <c r="T2394">
        <v>0</v>
      </c>
      <c r="U2394">
        <v>1</v>
      </c>
      <c r="V2394">
        <v>0</v>
      </c>
      <c r="W2394">
        <v>0</v>
      </c>
      <c r="X2394">
        <v>0</v>
      </c>
      <c r="Y2394">
        <v>0</v>
      </c>
      <c r="Z2394">
        <v>0</v>
      </c>
      <c r="AA2394">
        <v>62.5</v>
      </c>
      <c r="AB2394">
        <v>57</v>
      </c>
      <c r="AC2394">
        <v>8242</v>
      </c>
      <c r="AD2394">
        <v>9.016998311898762</v>
      </c>
      <c r="AE2394">
        <f t="shared" si="112"/>
        <v>8241.9999999999945</v>
      </c>
      <c r="AF2394">
        <v>9.014295371789844</v>
      </c>
      <c r="AG2394">
        <f t="shared" si="113"/>
        <v>8219.752448067351</v>
      </c>
      <c r="AH2394">
        <v>2.7029401089180283E-3</v>
      </c>
      <c r="AJ2394">
        <v>8242</v>
      </c>
      <c r="AK2394">
        <v>0</v>
      </c>
      <c r="AL2394">
        <v>1</v>
      </c>
      <c r="AM2394">
        <v>7.25</v>
      </c>
      <c r="AN2394">
        <v>7.32</v>
      </c>
      <c r="AO2394">
        <v>4.55</v>
      </c>
    </row>
    <row r="2395" spans="1:41" x14ac:dyDescent="0.3">
      <c r="A2395">
        <v>2</v>
      </c>
      <c r="B2395">
        <v>1.0900000000000001</v>
      </c>
      <c r="C2395">
        <f t="shared" si="111"/>
        <v>1.0191311753072512</v>
      </c>
      <c r="D2395" t="s">
        <v>52</v>
      </c>
      <c r="E2395">
        <v>0</v>
      </c>
      <c r="F2395">
        <v>0</v>
      </c>
      <c r="G2395">
        <v>0</v>
      </c>
      <c r="H2395">
        <v>0</v>
      </c>
      <c r="I2395">
        <v>1</v>
      </c>
      <c r="J2395" t="s">
        <v>40</v>
      </c>
      <c r="K2395">
        <v>0</v>
      </c>
      <c r="L2395">
        <v>1</v>
      </c>
      <c r="M2395">
        <v>0</v>
      </c>
      <c r="N2395">
        <v>0</v>
      </c>
      <c r="O2395">
        <v>0</v>
      </c>
      <c r="P2395">
        <v>0</v>
      </c>
      <c r="Q2395">
        <v>0</v>
      </c>
      <c r="R2395" t="s">
        <v>45</v>
      </c>
      <c r="S2395">
        <v>0</v>
      </c>
      <c r="T2395">
        <v>0</v>
      </c>
      <c r="U2395">
        <v>0</v>
      </c>
      <c r="V2395">
        <v>1</v>
      </c>
      <c r="W2395">
        <v>0</v>
      </c>
      <c r="X2395">
        <v>0</v>
      </c>
      <c r="Y2395">
        <v>0</v>
      </c>
      <c r="Z2395">
        <v>0</v>
      </c>
      <c r="AA2395">
        <v>62.2</v>
      </c>
      <c r="AB2395">
        <v>58</v>
      </c>
      <c r="AC2395">
        <v>5165</v>
      </c>
      <c r="AD2395">
        <v>8.5496603815537391</v>
      </c>
      <c r="AE2395">
        <f t="shared" si="112"/>
        <v>5165.0000000000009</v>
      </c>
      <c r="AF2395">
        <v>8.5385671289637024</v>
      </c>
      <c r="AG2395">
        <f t="shared" si="113"/>
        <v>5108.0199815710621</v>
      </c>
      <c r="AH2395">
        <v>1.1093252590036684E-2</v>
      </c>
      <c r="AJ2395">
        <v>5165</v>
      </c>
      <c r="AK2395">
        <v>0</v>
      </c>
      <c r="AL2395">
        <v>1</v>
      </c>
      <c r="AM2395">
        <v>6.54</v>
      </c>
      <c r="AN2395">
        <v>6.61</v>
      </c>
      <c r="AO2395">
        <v>4.09</v>
      </c>
    </row>
    <row r="2396" spans="1:41" x14ac:dyDescent="0.3">
      <c r="A2396">
        <v>2</v>
      </c>
      <c r="B2396">
        <v>1.04</v>
      </c>
      <c r="C2396">
        <f t="shared" si="111"/>
        <v>1.0086619341391987</v>
      </c>
      <c r="D2396" t="s">
        <v>37</v>
      </c>
      <c r="E2396">
        <v>0</v>
      </c>
      <c r="F2396">
        <v>0</v>
      </c>
      <c r="G2396">
        <v>1</v>
      </c>
      <c r="H2396">
        <v>0</v>
      </c>
      <c r="I2396">
        <v>0</v>
      </c>
      <c r="J2396" t="s">
        <v>48</v>
      </c>
      <c r="K2396">
        <v>0</v>
      </c>
      <c r="L2396">
        <v>0</v>
      </c>
      <c r="M2396">
        <v>1</v>
      </c>
      <c r="N2396">
        <v>0</v>
      </c>
      <c r="O2396">
        <v>0</v>
      </c>
      <c r="P2396">
        <v>0</v>
      </c>
      <c r="Q2396">
        <v>0</v>
      </c>
      <c r="R2396" t="s">
        <v>53</v>
      </c>
      <c r="S2396">
        <v>1</v>
      </c>
      <c r="T2396">
        <v>0</v>
      </c>
      <c r="U2396">
        <v>0</v>
      </c>
      <c r="V2396">
        <v>0</v>
      </c>
      <c r="W2396">
        <v>0</v>
      </c>
      <c r="X2396">
        <v>0</v>
      </c>
      <c r="Y2396">
        <v>0</v>
      </c>
      <c r="Z2396">
        <v>0</v>
      </c>
      <c r="AA2396">
        <v>61.6</v>
      </c>
      <c r="AB2396">
        <v>57</v>
      </c>
      <c r="AC2396">
        <v>3718</v>
      </c>
      <c r="AD2396">
        <v>8.2209411682813887</v>
      </c>
      <c r="AE2396">
        <f t="shared" si="112"/>
        <v>3717.9999999999977</v>
      </c>
      <c r="AF2396">
        <v>8.0264663297121412</v>
      </c>
      <c r="AG2396">
        <f t="shared" si="113"/>
        <v>3060.9063065709061</v>
      </c>
      <c r="AH2396">
        <v>0.19447483856924741</v>
      </c>
      <c r="AJ2396">
        <v>3718</v>
      </c>
      <c r="AK2396">
        <v>0</v>
      </c>
      <c r="AL2396">
        <v>1</v>
      </c>
      <c r="AM2396">
        <v>6.51</v>
      </c>
      <c r="AN2396">
        <v>6.46</v>
      </c>
      <c r="AO2396">
        <v>4</v>
      </c>
    </row>
    <row r="2397" spans="1:41" x14ac:dyDescent="0.3">
      <c r="A2397">
        <v>2</v>
      </c>
      <c r="B2397">
        <v>1.2</v>
      </c>
      <c r="C2397">
        <f t="shared" si="111"/>
        <v>1.0409070644037852</v>
      </c>
      <c r="D2397" t="s">
        <v>46</v>
      </c>
      <c r="E2397">
        <v>0</v>
      </c>
      <c r="F2397">
        <v>0</v>
      </c>
      <c r="G2397">
        <v>0</v>
      </c>
      <c r="H2397">
        <v>1</v>
      </c>
      <c r="I2397">
        <v>0</v>
      </c>
      <c r="J2397" t="s">
        <v>47</v>
      </c>
      <c r="K2397">
        <v>0</v>
      </c>
      <c r="L2397">
        <v>0</v>
      </c>
      <c r="M2397">
        <v>0</v>
      </c>
      <c r="N2397">
        <v>1</v>
      </c>
      <c r="O2397">
        <v>0</v>
      </c>
      <c r="P2397">
        <v>0</v>
      </c>
      <c r="Q2397">
        <v>0</v>
      </c>
      <c r="R2397" t="s">
        <v>39</v>
      </c>
      <c r="S2397">
        <v>0</v>
      </c>
      <c r="T2397">
        <v>0</v>
      </c>
      <c r="U2397">
        <v>0</v>
      </c>
      <c r="V2397">
        <v>0</v>
      </c>
      <c r="W2397">
        <v>0</v>
      </c>
      <c r="X2397">
        <v>0</v>
      </c>
      <c r="Y2397">
        <v>0</v>
      </c>
      <c r="Z2397">
        <v>1</v>
      </c>
      <c r="AA2397">
        <v>59.7</v>
      </c>
      <c r="AB2397">
        <v>60</v>
      </c>
      <c r="AC2397">
        <v>9475</v>
      </c>
      <c r="AD2397">
        <v>9.1564120299506264</v>
      </c>
      <c r="AE2397">
        <f t="shared" si="112"/>
        <v>9474.9999999999927</v>
      </c>
      <c r="AF2397">
        <v>9.1000138041849983</v>
      </c>
      <c r="AG2397">
        <f t="shared" si="113"/>
        <v>8955.4163248529476</v>
      </c>
      <c r="AH2397">
        <v>5.639822576562814E-2</v>
      </c>
      <c r="AJ2397">
        <v>9475</v>
      </c>
      <c r="AK2397">
        <v>0</v>
      </c>
      <c r="AL2397">
        <v>1</v>
      </c>
      <c r="AM2397">
        <v>7</v>
      </c>
      <c r="AN2397">
        <v>6.91</v>
      </c>
      <c r="AO2397">
        <v>4.1500000000000004</v>
      </c>
    </row>
    <row r="2398" spans="1:41" x14ac:dyDescent="0.3">
      <c r="A2398">
        <v>2</v>
      </c>
      <c r="B2398">
        <v>1.1399999999999999</v>
      </c>
      <c r="C2398">
        <f t="shared" si="111"/>
        <v>1.0292322283358535</v>
      </c>
      <c r="D2398" t="s">
        <v>37</v>
      </c>
      <c r="E2398">
        <v>0</v>
      </c>
      <c r="F2398">
        <v>0</v>
      </c>
      <c r="G2398">
        <v>1</v>
      </c>
      <c r="H2398">
        <v>0</v>
      </c>
      <c r="I2398">
        <v>0</v>
      </c>
      <c r="J2398" t="s">
        <v>38</v>
      </c>
      <c r="K2398">
        <v>0</v>
      </c>
      <c r="L2398">
        <v>0</v>
      </c>
      <c r="M2398">
        <v>0</v>
      </c>
      <c r="N2398">
        <v>0</v>
      </c>
      <c r="O2398">
        <v>1</v>
      </c>
      <c r="P2398">
        <v>0</v>
      </c>
      <c r="Q2398">
        <v>0</v>
      </c>
      <c r="R2398" t="s">
        <v>36</v>
      </c>
      <c r="S2398">
        <v>0</v>
      </c>
      <c r="T2398">
        <v>0</v>
      </c>
      <c r="U2398">
        <v>1</v>
      </c>
      <c r="V2398">
        <v>0</v>
      </c>
      <c r="W2398">
        <v>0</v>
      </c>
      <c r="X2398">
        <v>0</v>
      </c>
      <c r="Y2398">
        <v>0</v>
      </c>
      <c r="Z2398">
        <v>0</v>
      </c>
      <c r="AA2398">
        <v>61.6</v>
      </c>
      <c r="AB2398">
        <v>56</v>
      </c>
      <c r="AC2398">
        <v>7079</v>
      </c>
      <c r="AD2398">
        <v>8.8648879337741899</v>
      </c>
      <c r="AE2398">
        <f t="shared" si="112"/>
        <v>7079.0000000000045</v>
      </c>
      <c r="AF2398">
        <v>8.6343356448563284</v>
      </c>
      <c r="AG2398">
        <f t="shared" si="113"/>
        <v>5621.3978788838949</v>
      </c>
      <c r="AH2398">
        <v>0.2305522889178615</v>
      </c>
      <c r="AJ2398">
        <v>7079</v>
      </c>
      <c r="AK2398">
        <v>0</v>
      </c>
      <c r="AL2398">
        <v>1</v>
      </c>
      <c r="AM2398">
        <v>6.72</v>
      </c>
      <c r="AN2398">
        <v>6.74</v>
      </c>
      <c r="AO2398">
        <v>4.1399999999999997</v>
      </c>
    </row>
    <row r="2399" spans="1:41" x14ac:dyDescent="0.3">
      <c r="A2399">
        <v>2</v>
      </c>
      <c r="B2399">
        <v>1.02</v>
      </c>
      <c r="C2399">
        <f t="shared" si="111"/>
        <v>1.0043640927805335</v>
      </c>
      <c r="D2399" t="s">
        <v>46</v>
      </c>
      <c r="E2399">
        <v>0</v>
      </c>
      <c r="F2399">
        <v>0</v>
      </c>
      <c r="G2399">
        <v>0</v>
      </c>
      <c r="H2399">
        <v>1</v>
      </c>
      <c r="I2399">
        <v>0</v>
      </c>
      <c r="J2399" t="s">
        <v>40</v>
      </c>
      <c r="K2399">
        <v>0</v>
      </c>
      <c r="L2399">
        <v>1</v>
      </c>
      <c r="M2399">
        <v>0</v>
      </c>
      <c r="N2399">
        <v>0</v>
      </c>
      <c r="O2399">
        <v>0</v>
      </c>
      <c r="P2399">
        <v>0</v>
      </c>
      <c r="Q2399">
        <v>0</v>
      </c>
      <c r="R2399" t="s">
        <v>53</v>
      </c>
      <c r="S2399">
        <v>1</v>
      </c>
      <c r="T2399">
        <v>0</v>
      </c>
      <c r="U2399">
        <v>0</v>
      </c>
      <c r="V2399">
        <v>0</v>
      </c>
      <c r="W2399">
        <v>0</v>
      </c>
      <c r="X2399">
        <v>0</v>
      </c>
      <c r="Y2399">
        <v>0</v>
      </c>
      <c r="Z2399">
        <v>0</v>
      </c>
      <c r="AA2399">
        <v>60.4</v>
      </c>
      <c r="AB2399">
        <v>62</v>
      </c>
      <c r="AC2399">
        <v>3519</v>
      </c>
      <c r="AD2399">
        <v>8.165932137321585</v>
      </c>
      <c r="AE2399">
        <f t="shared" si="112"/>
        <v>3518.9999999999995</v>
      </c>
      <c r="AF2399">
        <v>8.0056156413167461</v>
      </c>
      <c r="AG2399">
        <f t="shared" si="113"/>
        <v>2997.7450688767876</v>
      </c>
      <c r="AH2399">
        <v>0.16031649600483888</v>
      </c>
      <c r="AJ2399">
        <v>3519</v>
      </c>
      <c r="AK2399">
        <v>0</v>
      </c>
      <c r="AL2399">
        <v>1</v>
      </c>
      <c r="AM2399">
        <v>6.52</v>
      </c>
      <c r="AN2399">
        <v>6.47</v>
      </c>
      <c r="AO2399">
        <v>3.92</v>
      </c>
    </row>
    <row r="2400" spans="1:41" x14ac:dyDescent="0.3">
      <c r="A2400">
        <v>2</v>
      </c>
      <c r="B2400">
        <v>1.25</v>
      </c>
      <c r="C2400">
        <f t="shared" si="111"/>
        <v>1.0502930988032313</v>
      </c>
      <c r="D2400" t="s">
        <v>52</v>
      </c>
      <c r="E2400">
        <v>0</v>
      </c>
      <c r="F2400">
        <v>0</v>
      </c>
      <c r="G2400">
        <v>0</v>
      </c>
      <c r="H2400">
        <v>0</v>
      </c>
      <c r="I2400">
        <v>1</v>
      </c>
      <c r="J2400" t="s">
        <v>47</v>
      </c>
      <c r="K2400">
        <v>0</v>
      </c>
      <c r="L2400">
        <v>0</v>
      </c>
      <c r="M2400">
        <v>0</v>
      </c>
      <c r="N2400">
        <v>1</v>
      </c>
      <c r="O2400">
        <v>0</v>
      </c>
      <c r="P2400">
        <v>0</v>
      </c>
      <c r="Q2400">
        <v>0</v>
      </c>
      <c r="R2400" t="s">
        <v>43</v>
      </c>
      <c r="S2400">
        <v>0</v>
      </c>
      <c r="T2400">
        <v>0</v>
      </c>
      <c r="U2400">
        <v>0</v>
      </c>
      <c r="V2400">
        <v>0</v>
      </c>
      <c r="W2400">
        <v>0</v>
      </c>
      <c r="X2400">
        <v>0</v>
      </c>
      <c r="Y2400">
        <v>1</v>
      </c>
      <c r="Z2400">
        <v>0</v>
      </c>
      <c r="AA2400">
        <v>60.6</v>
      </c>
      <c r="AB2400">
        <v>60</v>
      </c>
      <c r="AC2400">
        <v>10962</v>
      </c>
      <c r="AD2400">
        <v>9.3021900256060626</v>
      </c>
      <c r="AE2400">
        <f t="shared" si="112"/>
        <v>10962.000000000009</v>
      </c>
      <c r="AF2400">
        <v>9.3064983968482018</v>
      </c>
      <c r="AG2400">
        <f t="shared" si="113"/>
        <v>11009.330250489151</v>
      </c>
      <c r="AH2400">
        <v>-4.3083712421392306E-3</v>
      </c>
      <c r="AJ2400">
        <v>10962</v>
      </c>
      <c r="AK2400">
        <v>0</v>
      </c>
      <c r="AL2400">
        <v>1</v>
      </c>
      <c r="AM2400">
        <v>6.92</v>
      </c>
      <c r="AN2400">
        <v>6.95</v>
      </c>
      <c r="AO2400">
        <v>4.2</v>
      </c>
    </row>
    <row r="2401" spans="1:41" x14ac:dyDescent="0.3">
      <c r="A2401">
        <v>2</v>
      </c>
      <c r="B2401">
        <v>1.32</v>
      </c>
      <c r="C2401">
        <f t="shared" si="111"/>
        <v>1.0629533560711808</v>
      </c>
      <c r="D2401" t="s">
        <v>52</v>
      </c>
      <c r="E2401">
        <v>0</v>
      </c>
      <c r="F2401">
        <v>0</v>
      </c>
      <c r="G2401">
        <v>0</v>
      </c>
      <c r="H2401">
        <v>0</v>
      </c>
      <c r="I2401">
        <v>1</v>
      </c>
      <c r="J2401" t="s">
        <v>38</v>
      </c>
      <c r="K2401">
        <v>0</v>
      </c>
      <c r="L2401">
        <v>0</v>
      </c>
      <c r="M2401">
        <v>0</v>
      </c>
      <c r="N2401">
        <v>0</v>
      </c>
      <c r="O2401">
        <v>1</v>
      </c>
      <c r="P2401">
        <v>0</v>
      </c>
      <c r="Q2401">
        <v>0</v>
      </c>
      <c r="R2401" t="s">
        <v>36</v>
      </c>
      <c r="S2401">
        <v>0</v>
      </c>
      <c r="T2401">
        <v>0</v>
      </c>
      <c r="U2401">
        <v>1</v>
      </c>
      <c r="V2401">
        <v>0</v>
      </c>
      <c r="W2401">
        <v>0</v>
      </c>
      <c r="X2401">
        <v>0</v>
      </c>
      <c r="Y2401">
        <v>0</v>
      </c>
      <c r="Z2401">
        <v>0</v>
      </c>
      <c r="AA2401">
        <v>62.4</v>
      </c>
      <c r="AB2401">
        <v>58</v>
      </c>
      <c r="AC2401">
        <v>7119</v>
      </c>
      <c r="AD2401">
        <v>8.8705225451038725</v>
      </c>
      <c r="AE2401">
        <f t="shared" si="112"/>
        <v>7118.9999999999945</v>
      </c>
      <c r="AF2401">
        <v>8.8583391938507017</v>
      </c>
      <c r="AG2401">
        <f t="shared" si="113"/>
        <v>7032.7929342459702</v>
      </c>
      <c r="AH2401">
        <v>1.2183351253170827E-2</v>
      </c>
      <c r="AJ2401">
        <v>7119</v>
      </c>
      <c r="AK2401">
        <v>0</v>
      </c>
      <c r="AL2401">
        <v>1</v>
      </c>
      <c r="AM2401">
        <v>7.02</v>
      </c>
      <c r="AN2401">
        <v>7.09</v>
      </c>
      <c r="AO2401">
        <v>4.4000000000000004</v>
      </c>
    </row>
    <row r="2402" spans="1:41" x14ac:dyDescent="0.3">
      <c r="A2402">
        <v>2</v>
      </c>
      <c r="B2402">
        <v>1.5</v>
      </c>
      <c r="C2402">
        <f t="shared" si="111"/>
        <v>1.0932575062388263</v>
      </c>
      <c r="D2402" t="s">
        <v>52</v>
      </c>
      <c r="E2402">
        <v>0</v>
      </c>
      <c r="F2402">
        <v>0</v>
      </c>
      <c r="G2402">
        <v>0</v>
      </c>
      <c r="H2402">
        <v>0</v>
      </c>
      <c r="I2402">
        <v>1</v>
      </c>
      <c r="J2402" t="s">
        <v>40</v>
      </c>
      <c r="K2402">
        <v>0</v>
      </c>
      <c r="L2402">
        <v>1</v>
      </c>
      <c r="M2402">
        <v>0</v>
      </c>
      <c r="N2402">
        <v>0</v>
      </c>
      <c r="O2402">
        <v>0</v>
      </c>
      <c r="P2402">
        <v>0</v>
      </c>
      <c r="Q2402">
        <v>0</v>
      </c>
      <c r="R2402" t="s">
        <v>36</v>
      </c>
      <c r="S2402">
        <v>0</v>
      </c>
      <c r="T2402">
        <v>0</v>
      </c>
      <c r="U2402">
        <v>1</v>
      </c>
      <c r="V2402">
        <v>0</v>
      </c>
      <c r="W2402">
        <v>0</v>
      </c>
      <c r="X2402">
        <v>0</v>
      </c>
      <c r="Y2402">
        <v>0</v>
      </c>
      <c r="Z2402">
        <v>0</v>
      </c>
      <c r="AA2402">
        <v>59.3</v>
      </c>
      <c r="AB2402">
        <v>56</v>
      </c>
      <c r="AC2402">
        <v>10929</v>
      </c>
      <c r="AD2402">
        <v>9.2991750856766728</v>
      </c>
      <c r="AE2402">
        <f t="shared" si="112"/>
        <v>10928.999999999993</v>
      </c>
      <c r="AF2402">
        <v>9.3627068355458807</v>
      </c>
      <c r="AG2402">
        <f t="shared" si="113"/>
        <v>11645.869369283739</v>
      </c>
      <c r="AH2402">
        <v>-6.3531749869207843E-2</v>
      </c>
      <c r="AJ2402">
        <v>10929</v>
      </c>
      <c r="AK2402">
        <v>0</v>
      </c>
      <c r="AL2402">
        <v>1</v>
      </c>
      <c r="AM2402">
        <v>7.43</v>
      </c>
      <c r="AN2402">
        <v>7.51</v>
      </c>
      <c r="AO2402">
        <v>4.43</v>
      </c>
    </row>
    <row r="2403" spans="1:41" x14ac:dyDescent="0.3">
      <c r="A2403">
        <v>2</v>
      </c>
      <c r="B2403">
        <v>1.75</v>
      </c>
      <c r="C2403">
        <f t="shared" si="111"/>
        <v>1.1309517238802904</v>
      </c>
      <c r="D2403" t="s">
        <v>46</v>
      </c>
      <c r="E2403">
        <v>0</v>
      </c>
      <c r="F2403">
        <v>0</v>
      </c>
      <c r="G2403">
        <v>0</v>
      </c>
      <c r="H2403">
        <v>1</v>
      </c>
      <c r="I2403">
        <v>0</v>
      </c>
      <c r="J2403" t="s">
        <v>35</v>
      </c>
      <c r="K2403">
        <v>0</v>
      </c>
      <c r="L2403">
        <v>0</v>
      </c>
      <c r="M2403">
        <v>0</v>
      </c>
      <c r="N2403">
        <v>0</v>
      </c>
      <c r="O2403">
        <v>0</v>
      </c>
      <c r="P2403">
        <v>0</v>
      </c>
      <c r="Q2403">
        <v>1</v>
      </c>
      <c r="R2403" t="s">
        <v>41</v>
      </c>
      <c r="S2403">
        <v>0</v>
      </c>
      <c r="T2403">
        <v>0</v>
      </c>
      <c r="U2403">
        <v>0</v>
      </c>
      <c r="V2403">
        <v>0</v>
      </c>
      <c r="W2403">
        <v>1</v>
      </c>
      <c r="X2403">
        <v>0</v>
      </c>
      <c r="Y2403">
        <v>0</v>
      </c>
      <c r="Z2403">
        <v>0</v>
      </c>
      <c r="AA2403">
        <v>62.2</v>
      </c>
      <c r="AB2403">
        <v>59</v>
      </c>
      <c r="AC2403">
        <v>10429</v>
      </c>
      <c r="AD2403">
        <v>9.2523456661212133</v>
      </c>
      <c r="AE2403">
        <f t="shared" si="112"/>
        <v>10429.000000000005</v>
      </c>
      <c r="AF2403">
        <v>9.4077371997371522</v>
      </c>
      <c r="AG2403">
        <f t="shared" si="113"/>
        <v>12182.273712401598</v>
      </c>
      <c r="AH2403">
        <v>-0.15539153361593883</v>
      </c>
      <c r="AJ2403">
        <v>10429</v>
      </c>
      <c r="AK2403">
        <v>0</v>
      </c>
      <c r="AL2403">
        <v>1</v>
      </c>
      <c r="AM2403">
        <v>7.7</v>
      </c>
      <c r="AN2403">
        <v>7.74</v>
      </c>
      <c r="AO2403">
        <v>4.8</v>
      </c>
    </row>
    <row r="2404" spans="1:41" x14ac:dyDescent="0.3">
      <c r="A2404">
        <v>2</v>
      </c>
      <c r="B2404">
        <v>1.04</v>
      </c>
      <c r="C2404">
        <f t="shared" si="111"/>
        <v>1.0086619341391987</v>
      </c>
      <c r="D2404" t="s">
        <v>46</v>
      </c>
      <c r="E2404">
        <v>0</v>
      </c>
      <c r="F2404">
        <v>0</v>
      </c>
      <c r="G2404">
        <v>0</v>
      </c>
      <c r="H2404">
        <v>1</v>
      </c>
      <c r="I2404">
        <v>0</v>
      </c>
      <c r="J2404" t="s">
        <v>47</v>
      </c>
      <c r="K2404">
        <v>0</v>
      </c>
      <c r="L2404">
        <v>0</v>
      </c>
      <c r="M2404">
        <v>0</v>
      </c>
      <c r="N2404">
        <v>1</v>
      </c>
      <c r="O2404">
        <v>0</v>
      </c>
      <c r="P2404">
        <v>0</v>
      </c>
      <c r="Q2404">
        <v>0</v>
      </c>
      <c r="R2404" t="s">
        <v>49</v>
      </c>
      <c r="S2404">
        <v>0</v>
      </c>
      <c r="T2404">
        <v>0</v>
      </c>
      <c r="U2404">
        <v>0</v>
      </c>
      <c r="V2404">
        <v>0</v>
      </c>
      <c r="W2404">
        <v>0</v>
      </c>
      <c r="X2404">
        <v>1</v>
      </c>
      <c r="Y2404">
        <v>0</v>
      </c>
      <c r="Z2404">
        <v>0</v>
      </c>
      <c r="AA2404">
        <v>62.6</v>
      </c>
      <c r="AB2404">
        <v>56</v>
      </c>
      <c r="AC2404">
        <v>6290</v>
      </c>
      <c r="AD2404">
        <v>8.746716349694486</v>
      </c>
      <c r="AE2404">
        <f t="shared" si="112"/>
        <v>6289.9999999999982</v>
      </c>
      <c r="AF2404">
        <v>8.6749301319841585</v>
      </c>
      <c r="AG2404">
        <f t="shared" si="113"/>
        <v>5854.2907445628598</v>
      </c>
      <c r="AH2404">
        <v>7.1786217710327449E-2</v>
      </c>
      <c r="AJ2404">
        <v>6290</v>
      </c>
      <c r="AK2404">
        <v>0</v>
      </c>
      <c r="AL2404">
        <v>1</v>
      </c>
      <c r="AM2404">
        <v>6.44</v>
      </c>
      <c r="AN2404">
        <v>6.41</v>
      </c>
      <c r="AO2404">
        <v>4.0199999999999996</v>
      </c>
    </row>
    <row r="2405" spans="1:41" x14ac:dyDescent="0.3">
      <c r="A2405">
        <v>2</v>
      </c>
      <c r="B2405">
        <v>1.0900000000000001</v>
      </c>
      <c r="C2405">
        <f t="shared" si="111"/>
        <v>1.0191311753072512</v>
      </c>
      <c r="D2405" t="s">
        <v>52</v>
      </c>
      <c r="E2405">
        <v>0</v>
      </c>
      <c r="F2405">
        <v>0</v>
      </c>
      <c r="G2405">
        <v>0</v>
      </c>
      <c r="H2405">
        <v>0</v>
      </c>
      <c r="I2405">
        <v>1</v>
      </c>
      <c r="J2405" t="s">
        <v>38</v>
      </c>
      <c r="K2405">
        <v>0</v>
      </c>
      <c r="L2405">
        <v>0</v>
      </c>
      <c r="M2405">
        <v>0</v>
      </c>
      <c r="N2405">
        <v>0</v>
      </c>
      <c r="O2405">
        <v>1</v>
      </c>
      <c r="P2405">
        <v>0</v>
      </c>
      <c r="Q2405">
        <v>0</v>
      </c>
      <c r="R2405" t="s">
        <v>36</v>
      </c>
      <c r="S2405">
        <v>0</v>
      </c>
      <c r="T2405">
        <v>0</v>
      </c>
      <c r="U2405">
        <v>1</v>
      </c>
      <c r="V2405">
        <v>0</v>
      </c>
      <c r="W2405">
        <v>0</v>
      </c>
      <c r="X2405">
        <v>0</v>
      </c>
      <c r="Y2405">
        <v>0</v>
      </c>
      <c r="Z2405">
        <v>0</v>
      </c>
      <c r="AA2405">
        <v>60.6</v>
      </c>
      <c r="AB2405">
        <v>60</v>
      </c>
      <c r="AC2405">
        <v>5131</v>
      </c>
      <c r="AD2405">
        <v>8.5430558509419647</v>
      </c>
      <c r="AE2405">
        <f t="shared" si="112"/>
        <v>5131</v>
      </c>
      <c r="AF2405">
        <v>8.5208987817836821</v>
      </c>
      <c r="AG2405">
        <f t="shared" si="113"/>
        <v>5018.5623227789156</v>
      </c>
      <c r="AH2405">
        <v>2.2157069158282638E-2</v>
      </c>
      <c r="AJ2405">
        <v>5131</v>
      </c>
      <c r="AK2405">
        <v>0</v>
      </c>
      <c r="AL2405">
        <v>1</v>
      </c>
      <c r="AM2405">
        <v>6.61</v>
      </c>
      <c r="AN2405">
        <v>6.68</v>
      </c>
      <c r="AO2405">
        <v>4.03</v>
      </c>
    </row>
    <row r="2406" spans="1:41" x14ac:dyDescent="0.3">
      <c r="A2406">
        <v>2</v>
      </c>
      <c r="B2406">
        <v>1.5</v>
      </c>
      <c r="C2406">
        <f t="shared" si="111"/>
        <v>1.0932575062388263</v>
      </c>
      <c r="D2406" t="s">
        <v>42</v>
      </c>
      <c r="E2406">
        <v>1</v>
      </c>
      <c r="F2406">
        <v>0</v>
      </c>
      <c r="G2406">
        <v>0</v>
      </c>
      <c r="H2406">
        <v>0</v>
      </c>
      <c r="I2406">
        <v>0</v>
      </c>
      <c r="J2406" t="s">
        <v>48</v>
      </c>
      <c r="K2406">
        <v>0</v>
      </c>
      <c r="L2406">
        <v>0</v>
      </c>
      <c r="M2406">
        <v>1</v>
      </c>
      <c r="N2406">
        <v>0</v>
      </c>
      <c r="O2406">
        <v>0</v>
      </c>
      <c r="P2406">
        <v>0</v>
      </c>
      <c r="Q2406">
        <v>0</v>
      </c>
      <c r="R2406" t="s">
        <v>36</v>
      </c>
      <c r="S2406">
        <v>0</v>
      </c>
      <c r="T2406">
        <v>0</v>
      </c>
      <c r="U2406">
        <v>1</v>
      </c>
      <c r="V2406">
        <v>0</v>
      </c>
      <c r="W2406">
        <v>0</v>
      </c>
      <c r="X2406">
        <v>0</v>
      </c>
      <c r="Y2406">
        <v>0</v>
      </c>
      <c r="Z2406">
        <v>0</v>
      </c>
      <c r="AA2406">
        <v>64.3</v>
      </c>
      <c r="AB2406">
        <v>58</v>
      </c>
      <c r="AC2406">
        <v>10450</v>
      </c>
      <c r="AD2406">
        <v>9.2543572573929573</v>
      </c>
      <c r="AE2406">
        <f t="shared" si="112"/>
        <v>10450.000000000004</v>
      </c>
      <c r="AF2406">
        <v>9.3040256715160687</v>
      </c>
      <c r="AG2406">
        <f t="shared" si="113"/>
        <v>10982.140830526549</v>
      </c>
      <c r="AH2406">
        <v>-4.9668414123111404E-2</v>
      </c>
      <c r="AJ2406">
        <v>10450</v>
      </c>
      <c r="AK2406">
        <v>0</v>
      </c>
      <c r="AL2406">
        <v>1</v>
      </c>
      <c r="AM2406">
        <v>7.04</v>
      </c>
      <c r="AN2406">
        <v>7.09</v>
      </c>
      <c r="AO2406">
        <v>4.54</v>
      </c>
    </row>
    <row r="2407" spans="1:41" x14ac:dyDescent="0.3">
      <c r="A2407">
        <v>2</v>
      </c>
      <c r="B2407">
        <v>1.2</v>
      </c>
      <c r="C2407">
        <f t="shared" si="111"/>
        <v>1.0409070644037852</v>
      </c>
      <c r="D2407" t="s">
        <v>37</v>
      </c>
      <c r="E2407">
        <v>0</v>
      </c>
      <c r="F2407">
        <v>0</v>
      </c>
      <c r="G2407">
        <v>1</v>
      </c>
      <c r="H2407">
        <v>0</v>
      </c>
      <c r="I2407">
        <v>0</v>
      </c>
      <c r="J2407" t="s">
        <v>38</v>
      </c>
      <c r="K2407">
        <v>0</v>
      </c>
      <c r="L2407">
        <v>0</v>
      </c>
      <c r="M2407">
        <v>0</v>
      </c>
      <c r="N2407">
        <v>0</v>
      </c>
      <c r="O2407">
        <v>1</v>
      </c>
      <c r="P2407">
        <v>0</v>
      </c>
      <c r="Q2407">
        <v>0</v>
      </c>
      <c r="R2407" t="s">
        <v>36</v>
      </c>
      <c r="S2407">
        <v>0</v>
      </c>
      <c r="T2407">
        <v>0</v>
      </c>
      <c r="U2407">
        <v>1</v>
      </c>
      <c r="V2407">
        <v>0</v>
      </c>
      <c r="W2407">
        <v>0</v>
      </c>
      <c r="X2407">
        <v>0</v>
      </c>
      <c r="Y2407">
        <v>0</v>
      </c>
      <c r="Z2407">
        <v>0</v>
      </c>
      <c r="AA2407">
        <v>61.2</v>
      </c>
      <c r="AB2407">
        <v>60</v>
      </c>
      <c r="AC2407">
        <v>6569</v>
      </c>
      <c r="AD2407">
        <v>8.7901168928924722</v>
      </c>
      <c r="AE2407">
        <f t="shared" si="112"/>
        <v>6568.9999999999955</v>
      </c>
      <c r="AF2407">
        <v>8.7283931741034042</v>
      </c>
      <c r="AG2407">
        <f t="shared" si="113"/>
        <v>6175.7967042409628</v>
      </c>
      <c r="AH2407">
        <v>6.1723718789068016E-2</v>
      </c>
      <c r="AJ2407">
        <v>6569</v>
      </c>
      <c r="AK2407">
        <v>0</v>
      </c>
      <c r="AL2407">
        <v>1</v>
      </c>
      <c r="AM2407">
        <v>6.87</v>
      </c>
      <c r="AN2407">
        <v>6.82</v>
      </c>
      <c r="AO2407">
        <v>4.1900000000000004</v>
      </c>
    </row>
    <row r="2408" spans="1:41" x14ac:dyDescent="0.3">
      <c r="A2408">
        <v>2</v>
      </c>
      <c r="B2408">
        <v>1.01</v>
      </c>
      <c r="C2408">
        <f t="shared" si="111"/>
        <v>1.0021904733436682</v>
      </c>
      <c r="D2408" t="s">
        <v>46</v>
      </c>
      <c r="E2408">
        <v>0</v>
      </c>
      <c r="F2408">
        <v>0</v>
      </c>
      <c r="G2408">
        <v>0</v>
      </c>
      <c r="H2408">
        <v>1</v>
      </c>
      <c r="I2408">
        <v>0</v>
      </c>
      <c r="J2408" t="s">
        <v>51</v>
      </c>
      <c r="K2408">
        <v>1</v>
      </c>
      <c r="L2408">
        <v>0</v>
      </c>
      <c r="M2408">
        <v>0</v>
      </c>
      <c r="N2408">
        <v>0</v>
      </c>
      <c r="O2408">
        <v>0</v>
      </c>
      <c r="P2408">
        <v>0</v>
      </c>
      <c r="Q2408">
        <v>0</v>
      </c>
      <c r="R2408" t="s">
        <v>45</v>
      </c>
      <c r="S2408">
        <v>0</v>
      </c>
      <c r="T2408">
        <v>0</v>
      </c>
      <c r="U2408">
        <v>0</v>
      </c>
      <c r="V2408">
        <v>1</v>
      </c>
      <c r="W2408">
        <v>0</v>
      </c>
      <c r="X2408">
        <v>0</v>
      </c>
      <c r="Y2408">
        <v>0</v>
      </c>
      <c r="Z2408">
        <v>0</v>
      </c>
      <c r="AA2408">
        <v>60.4</v>
      </c>
      <c r="AB2408">
        <v>60</v>
      </c>
      <c r="AC2408">
        <v>4694</v>
      </c>
      <c r="AD2408">
        <v>8.4540403764109691</v>
      </c>
      <c r="AE2408">
        <f t="shared" si="112"/>
        <v>4694.0000000000009</v>
      </c>
      <c r="AF2408">
        <v>8.4105438274874142</v>
      </c>
      <c r="AG2408">
        <f t="shared" si="113"/>
        <v>4494.2039187175205</v>
      </c>
      <c r="AH2408">
        <v>4.3496548923554812E-2</v>
      </c>
      <c r="AJ2408">
        <v>4694</v>
      </c>
      <c r="AK2408">
        <v>0</v>
      </c>
      <c r="AL2408">
        <v>1</v>
      </c>
      <c r="AM2408">
        <v>6.52</v>
      </c>
      <c r="AN2408">
        <v>6.46</v>
      </c>
      <c r="AO2408">
        <v>3.92</v>
      </c>
    </row>
    <row r="2409" spans="1:41" x14ac:dyDescent="0.3">
      <c r="A2409">
        <v>2</v>
      </c>
      <c r="B2409">
        <v>1.01</v>
      </c>
      <c r="C2409">
        <f t="shared" si="111"/>
        <v>1.0021904733436682</v>
      </c>
      <c r="D2409" t="s">
        <v>37</v>
      </c>
      <c r="E2409">
        <v>0</v>
      </c>
      <c r="F2409">
        <v>0</v>
      </c>
      <c r="G2409">
        <v>1</v>
      </c>
      <c r="H2409">
        <v>0</v>
      </c>
      <c r="I2409">
        <v>0</v>
      </c>
      <c r="J2409" t="s">
        <v>47</v>
      </c>
      <c r="K2409">
        <v>0</v>
      </c>
      <c r="L2409">
        <v>0</v>
      </c>
      <c r="M2409">
        <v>0</v>
      </c>
      <c r="N2409">
        <v>1</v>
      </c>
      <c r="O2409">
        <v>0</v>
      </c>
      <c r="P2409">
        <v>0</v>
      </c>
      <c r="Q2409">
        <v>0</v>
      </c>
      <c r="R2409" t="s">
        <v>36</v>
      </c>
      <c r="S2409">
        <v>0</v>
      </c>
      <c r="T2409">
        <v>0</v>
      </c>
      <c r="U2409">
        <v>1</v>
      </c>
      <c r="V2409">
        <v>0</v>
      </c>
      <c r="W2409">
        <v>0</v>
      </c>
      <c r="X2409">
        <v>0</v>
      </c>
      <c r="Y2409">
        <v>0</v>
      </c>
      <c r="Z2409">
        <v>0</v>
      </c>
      <c r="AA2409">
        <v>62.6</v>
      </c>
      <c r="AB2409">
        <v>56</v>
      </c>
      <c r="AC2409">
        <v>5698</v>
      </c>
      <c r="AD2409">
        <v>8.6478705150578534</v>
      </c>
      <c r="AE2409">
        <f t="shared" si="112"/>
        <v>5697.9999999999991</v>
      </c>
      <c r="AF2409">
        <v>8.512538017309474</v>
      </c>
      <c r="AG2409">
        <f t="shared" si="113"/>
        <v>4976.7782221116477</v>
      </c>
      <c r="AH2409">
        <v>0.13533249774837941</v>
      </c>
      <c r="AJ2409">
        <v>5698</v>
      </c>
      <c r="AK2409">
        <v>0</v>
      </c>
      <c r="AL2409">
        <v>1</v>
      </c>
      <c r="AM2409">
        <v>6.37</v>
      </c>
      <c r="AN2409">
        <v>6.41</v>
      </c>
      <c r="AO2409">
        <v>4</v>
      </c>
    </row>
    <row r="2410" spans="1:41" x14ac:dyDescent="0.3">
      <c r="A2410">
        <v>2</v>
      </c>
      <c r="B2410">
        <v>1.51</v>
      </c>
      <c r="C2410">
        <f t="shared" si="111"/>
        <v>1.0948560705584958</v>
      </c>
      <c r="D2410" t="s">
        <v>37</v>
      </c>
      <c r="E2410">
        <v>0</v>
      </c>
      <c r="F2410">
        <v>0</v>
      </c>
      <c r="G2410">
        <v>1</v>
      </c>
      <c r="H2410">
        <v>0</v>
      </c>
      <c r="I2410">
        <v>0</v>
      </c>
      <c r="J2410" t="s">
        <v>51</v>
      </c>
      <c r="K2410">
        <v>1</v>
      </c>
      <c r="L2410">
        <v>0</v>
      </c>
      <c r="M2410">
        <v>0</v>
      </c>
      <c r="N2410">
        <v>0</v>
      </c>
      <c r="O2410">
        <v>0</v>
      </c>
      <c r="P2410">
        <v>0</v>
      </c>
      <c r="Q2410">
        <v>0</v>
      </c>
      <c r="R2410" t="s">
        <v>36</v>
      </c>
      <c r="S2410">
        <v>0</v>
      </c>
      <c r="T2410">
        <v>0</v>
      </c>
      <c r="U2410">
        <v>1</v>
      </c>
      <c r="V2410">
        <v>0</v>
      </c>
      <c r="W2410">
        <v>0</v>
      </c>
      <c r="X2410">
        <v>0</v>
      </c>
      <c r="Y2410">
        <v>0</v>
      </c>
      <c r="Z2410">
        <v>0</v>
      </c>
      <c r="AA2410">
        <v>61.9</v>
      </c>
      <c r="AB2410">
        <v>56</v>
      </c>
      <c r="AC2410">
        <v>13588</v>
      </c>
      <c r="AD2410">
        <v>9.5169423292804751</v>
      </c>
      <c r="AE2410">
        <f t="shared" si="112"/>
        <v>13588.000000000007</v>
      </c>
      <c r="AF2410">
        <v>9.441167738057981</v>
      </c>
      <c r="AG2410">
        <f t="shared" si="113"/>
        <v>12596.417637847209</v>
      </c>
      <c r="AH2410">
        <v>7.5774591222494081E-2</v>
      </c>
      <c r="AJ2410">
        <v>13588</v>
      </c>
      <c r="AK2410">
        <v>0</v>
      </c>
      <c r="AL2410">
        <v>1</v>
      </c>
      <c r="AM2410">
        <v>7.35</v>
      </c>
      <c r="AN2410">
        <v>7.41</v>
      </c>
      <c r="AO2410">
        <v>4.57</v>
      </c>
    </row>
    <row r="2411" spans="1:41" x14ac:dyDescent="0.3">
      <c r="A2411">
        <v>2</v>
      </c>
      <c r="B2411">
        <v>1.21</v>
      </c>
      <c r="C2411">
        <f t="shared" si="111"/>
        <v>1.0428083570334503</v>
      </c>
      <c r="D2411" t="s">
        <v>46</v>
      </c>
      <c r="E2411">
        <v>0</v>
      </c>
      <c r="F2411">
        <v>0</v>
      </c>
      <c r="G2411">
        <v>0</v>
      </c>
      <c r="H2411">
        <v>1</v>
      </c>
      <c r="I2411">
        <v>0</v>
      </c>
      <c r="J2411" t="s">
        <v>48</v>
      </c>
      <c r="K2411">
        <v>0</v>
      </c>
      <c r="L2411">
        <v>0</v>
      </c>
      <c r="M2411">
        <v>1</v>
      </c>
      <c r="N2411">
        <v>0</v>
      </c>
      <c r="O2411">
        <v>0</v>
      </c>
      <c r="P2411">
        <v>0</v>
      </c>
      <c r="Q2411">
        <v>0</v>
      </c>
      <c r="R2411" t="s">
        <v>45</v>
      </c>
      <c r="S2411">
        <v>0</v>
      </c>
      <c r="T2411">
        <v>0</v>
      </c>
      <c r="U2411">
        <v>0</v>
      </c>
      <c r="V2411">
        <v>1</v>
      </c>
      <c r="W2411">
        <v>0</v>
      </c>
      <c r="X2411">
        <v>0</v>
      </c>
      <c r="Y2411">
        <v>0</v>
      </c>
      <c r="Z2411">
        <v>0</v>
      </c>
      <c r="AA2411">
        <v>62.4</v>
      </c>
      <c r="AB2411">
        <v>60</v>
      </c>
      <c r="AC2411">
        <v>4310</v>
      </c>
      <c r="AD2411">
        <v>8.3686931830977933</v>
      </c>
      <c r="AE2411">
        <f t="shared" si="112"/>
        <v>4309.9999999999991</v>
      </c>
      <c r="AF2411">
        <v>8.7219959639205538</v>
      </c>
      <c r="AG2411">
        <f t="shared" si="113"/>
        <v>6136.4149357085598</v>
      </c>
      <c r="AH2411">
        <v>-0.35330278082276045</v>
      </c>
      <c r="AJ2411">
        <v>4310</v>
      </c>
      <c r="AK2411">
        <v>0</v>
      </c>
      <c r="AL2411">
        <v>1</v>
      </c>
      <c r="AM2411">
        <v>6.77</v>
      </c>
      <c r="AN2411">
        <v>6.73</v>
      </c>
      <c r="AO2411">
        <v>4.21</v>
      </c>
    </row>
    <row r="2412" spans="1:41" x14ac:dyDescent="0.3">
      <c r="A2412">
        <v>2</v>
      </c>
      <c r="B2412">
        <v>1.5</v>
      </c>
      <c r="C2412">
        <f t="shared" si="111"/>
        <v>1.0932575062388263</v>
      </c>
      <c r="D2412" t="s">
        <v>37</v>
      </c>
      <c r="E2412">
        <v>0</v>
      </c>
      <c r="F2412">
        <v>0</v>
      </c>
      <c r="G2412">
        <v>1</v>
      </c>
      <c r="H2412">
        <v>0</v>
      </c>
      <c r="I2412">
        <v>0</v>
      </c>
      <c r="J2412" t="s">
        <v>40</v>
      </c>
      <c r="K2412">
        <v>0</v>
      </c>
      <c r="L2412">
        <v>1</v>
      </c>
      <c r="M2412">
        <v>0</v>
      </c>
      <c r="N2412">
        <v>0</v>
      </c>
      <c r="O2412">
        <v>0</v>
      </c>
      <c r="P2412">
        <v>0</v>
      </c>
      <c r="Q2412">
        <v>0</v>
      </c>
      <c r="R2412" t="s">
        <v>36</v>
      </c>
      <c r="S2412">
        <v>0</v>
      </c>
      <c r="T2412">
        <v>0</v>
      </c>
      <c r="U2412">
        <v>1</v>
      </c>
      <c r="V2412">
        <v>0</v>
      </c>
      <c r="W2412">
        <v>0</v>
      </c>
      <c r="X2412">
        <v>0</v>
      </c>
      <c r="Y2412">
        <v>0</v>
      </c>
      <c r="Z2412">
        <v>0</v>
      </c>
      <c r="AA2412">
        <v>62.6</v>
      </c>
      <c r="AB2412">
        <v>56</v>
      </c>
      <c r="AC2412">
        <v>10777</v>
      </c>
      <c r="AD2412">
        <v>9.2851695125968323</v>
      </c>
      <c r="AE2412">
        <f t="shared" si="112"/>
        <v>10777.000000000007</v>
      </c>
      <c r="AF2412">
        <v>9.4174728723269343</v>
      </c>
      <c r="AG2412">
        <f t="shared" si="113"/>
        <v>12301.455557004068</v>
      </c>
      <c r="AH2412">
        <v>-0.13230335973010199</v>
      </c>
      <c r="AJ2412">
        <v>10777</v>
      </c>
      <c r="AK2412">
        <v>0</v>
      </c>
      <c r="AL2412">
        <v>1</v>
      </c>
      <c r="AM2412">
        <v>7.27</v>
      </c>
      <c r="AN2412">
        <v>7.3</v>
      </c>
      <c r="AO2412">
        <v>4.5599999999999996</v>
      </c>
    </row>
    <row r="2413" spans="1:41" x14ac:dyDescent="0.3">
      <c r="A2413">
        <v>2</v>
      </c>
      <c r="B2413">
        <v>1.04</v>
      </c>
      <c r="C2413">
        <f t="shared" si="111"/>
        <v>1.0086619341391987</v>
      </c>
      <c r="D2413" t="s">
        <v>37</v>
      </c>
      <c r="E2413">
        <v>0</v>
      </c>
      <c r="F2413">
        <v>0</v>
      </c>
      <c r="G2413">
        <v>1</v>
      </c>
      <c r="H2413">
        <v>0</v>
      </c>
      <c r="I2413">
        <v>0</v>
      </c>
      <c r="J2413" t="s">
        <v>38</v>
      </c>
      <c r="K2413">
        <v>0</v>
      </c>
      <c r="L2413">
        <v>0</v>
      </c>
      <c r="M2413">
        <v>0</v>
      </c>
      <c r="N2413">
        <v>0</v>
      </c>
      <c r="O2413">
        <v>1</v>
      </c>
      <c r="P2413">
        <v>0</v>
      </c>
      <c r="Q2413">
        <v>0</v>
      </c>
      <c r="R2413" t="s">
        <v>45</v>
      </c>
      <c r="S2413">
        <v>0</v>
      </c>
      <c r="T2413">
        <v>0</v>
      </c>
      <c r="U2413">
        <v>0</v>
      </c>
      <c r="V2413">
        <v>1</v>
      </c>
      <c r="W2413">
        <v>0</v>
      </c>
      <c r="X2413">
        <v>0</v>
      </c>
      <c r="Y2413">
        <v>0</v>
      </c>
      <c r="Z2413">
        <v>0</v>
      </c>
      <c r="AA2413">
        <v>61.1</v>
      </c>
      <c r="AB2413">
        <v>56</v>
      </c>
      <c r="AC2413">
        <v>4290</v>
      </c>
      <c r="AD2413">
        <v>8.3640420119220629</v>
      </c>
      <c r="AE2413">
        <f t="shared" si="112"/>
        <v>4290.0000000000009</v>
      </c>
      <c r="AF2413">
        <v>8.217472710214718</v>
      </c>
      <c r="AG2413">
        <f t="shared" si="113"/>
        <v>3705.126611218484</v>
      </c>
      <c r="AH2413">
        <v>0.14656930170734483</v>
      </c>
      <c r="AJ2413">
        <v>4290</v>
      </c>
      <c r="AK2413">
        <v>0</v>
      </c>
      <c r="AL2413">
        <v>1</v>
      </c>
      <c r="AM2413">
        <v>6.6</v>
      </c>
      <c r="AN2413">
        <v>6.66</v>
      </c>
      <c r="AO2413">
        <v>4.05</v>
      </c>
    </row>
    <row r="2414" spans="1:41" x14ac:dyDescent="0.3">
      <c r="A2414">
        <v>2</v>
      </c>
      <c r="B2414">
        <v>1.51</v>
      </c>
      <c r="C2414">
        <f t="shared" si="111"/>
        <v>1.0948560705584958</v>
      </c>
      <c r="D2414" t="s">
        <v>52</v>
      </c>
      <c r="E2414">
        <v>0</v>
      </c>
      <c r="F2414">
        <v>0</v>
      </c>
      <c r="G2414">
        <v>0</v>
      </c>
      <c r="H2414">
        <v>0</v>
      </c>
      <c r="I2414">
        <v>1</v>
      </c>
      <c r="J2414" t="s">
        <v>40</v>
      </c>
      <c r="K2414">
        <v>0</v>
      </c>
      <c r="L2414">
        <v>1</v>
      </c>
      <c r="M2414">
        <v>0</v>
      </c>
      <c r="N2414">
        <v>0</v>
      </c>
      <c r="O2414">
        <v>0</v>
      </c>
      <c r="P2414">
        <v>0</v>
      </c>
      <c r="Q2414">
        <v>0</v>
      </c>
      <c r="R2414" t="s">
        <v>53</v>
      </c>
      <c r="S2414">
        <v>1</v>
      </c>
      <c r="T2414">
        <v>0</v>
      </c>
      <c r="U2414">
        <v>0</v>
      </c>
      <c r="V2414">
        <v>0</v>
      </c>
      <c r="W2414">
        <v>0</v>
      </c>
      <c r="X2414">
        <v>0</v>
      </c>
      <c r="Y2414">
        <v>0</v>
      </c>
      <c r="Z2414">
        <v>0</v>
      </c>
      <c r="AA2414">
        <v>62</v>
      </c>
      <c r="AB2414">
        <v>58</v>
      </c>
      <c r="AC2414">
        <v>6139</v>
      </c>
      <c r="AD2414">
        <v>8.7224171414274956</v>
      </c>
      <c r="AE2414">
        <f t="shared" si="112"/>
        <v>6138.9999999999955</v>
      </c>
      <c r="AF2414">
        <v>8.7836554988405098</v>
      </c>
      <c r="AG2414">
        <f t="shared" si="113"/>
        <v>6526.6919342103211</v>
      </c>
      <c r="AH2414">
        <v>-6.1238357413014199E-2</v>
      </c>
      <c r="AJ2414">
        <v>6139</v>
      </c>
      <c r="AK2414">
        <v>0</v>
      </c>
      <c r="AL2414">
        <v>1</v>
      </c>
      <c r="AM2414">
        <v>7.31</v>
      </c>
      <c r="AN2414">
        <v>7.37</v>
      </c>
      <c r="AO2414">
        <v>4.55</v>
      </c>
    </row>
    <row r="2415" spans="1:41" x14ac:dyDescent="0.3">
      <c r="A2415">
        <v>2</v>
      </c>
      <c r="B2415">
        <v>1.28</v>
      </c>
      <c r="C2415">
        <f t="shared" si="111"/>
        <v>1.0557849631181644</v>
      </c>
      <c r="D2415" t="s">
        <v>52</v>
      </c>
      <c r="E2415">
        <v>0</v>
      </c>
      <c r="F2415">
        <v>0</v>
      </c>
      <c r="G2415">
        <v>0</v>
      </c>
      <c r="H2415">
        <v>0</v>
      </c>
      <c r="I2415">
        <v>1</v>
      </c>
      <c r="J2415" t="s">
        <v>38</v>
      </c>
      <c r="K2415">
        <v>0</v>
      </c>
      <c r="L2415">
        <v>0</v>
      </c>
      <c r="M2415">
        <v>0</v>
      </c>
      <c r="N2415">
        <v>0</v>
      </c>
      <c r="O2415">
        <v>1</v>
      </c>
      <c r="P2415">
        <v>0</v>
      </c>
      <c r="Q2415">
        <v>0</v>
      </c>
      <c r="R2415" t="s">
        <v>45</v>
      </c>
      <c r="S2415">
        <v>0</v>
      </c>
      <c r="T2415">
        <v>0</v>
      </c>
      <c r="U2415">
        <v>0</v>
      </c>
      <c r="V2415">
        <v>1</v>
      </c>
      <c r="W2415">
        <v>0</v>
      </c>
      <c r="X2415">
        <v>0</v>
      </c>
      <c r="Y2415">
        <v>0</v>
      </c>
      <c r="Z2415">
        <v>0</v>
      </c>
      <c r="AA2415">
        <v>60.4</v>
      </c>
      <c r="AB2415">
        <v>61</v>
      </c>
      <c r="AC2415">
        <v>6766</v>
      </c>
      <c r="AD2415">
        <v>8.8196653493406529</v>
      </c>
      <c r="AE2415">
        <f t="shared" si="112"/>
        <v>6765.9999999999945</v>
      </c>
      <c r="AF2415">
        <v>8.5976696815052929</v>
      </c>
      <c r="AG2415">
        <f t="shared" si="113"/>
        <v>5419.0168311105472</v>
      </c>
      <c r="AH2415">
        <v>0.22199566783536007</v>
      </c>
      <c r="AJ2415">
        <v>6766</v>
      </c>
      <c r="AK2415">
        <v>0</v>
      </c>
      <c r="AL2415">
        <v>1</v>
      </c>
      <c r="AM2415">
        <v>7.08</v>
      </c>
      <c r="AN2415">
        <v>7.03</v>
      </c>
      <c r="AO2415">
        <v>4.26</v>
      </c>
    </row>
    <row r="2416" spans="1:41" x14ac:dyDescent="0.3">
      <c r="A2416">
        <v>2</v>
      </c>
      <c r="B2416">
        <v>1.06</v>
      </c>
      <c r="C2416">
        <f t="shared" si="111"/>
        <v>1.0128957753911554</v>
      </c>
      <c r="D2416" t="s">
        <v>46</v>
      </c>
      <c r="E2416">
        <v>0</v>
      </c>
      <c r="F2416">
        <v>0</v>
      </c>
      <c r="G2416">
        <v>0</v>
      </c>
      <c r="H2416">
        <v>1</v>
      </c>
      <c r="I2416">
        <v>0</v>
      </c>
      <c r="J2416" t="s">
        <v>38</v>
      </c>
      <c r="K2416">
        <v>0</v>
      </c>
      <c r="L2416">
        <v>0</v>
      </c>
      <c r="M2416">
        <v>0</v>
      </c>
      <c r="N2416">
        <v>0</v>
      </c>
      <c r="O2416">
        <v>1</v>
      </c>
      <c r="P2416">
        <v>0</v>
      </c>
      <c r="Q2416">
        <v>0</v>
      </c>
      <c r="R2416" t="s">
        <v>49</v>
      </c>
      <c r="S2416">
        <v>0</v>
      </c>
      <c r="T2416">
        <v>0</v>
      </c>
      <c r="U2416">
        <v>0</v>
      </c>
      <c r="V2416">
        <v>0</v>
      </c>
      <c r="W2416">
        <v>0</v>
      </c>
      <c r="X2416">
        <v>1</v>
      </c>
      <c r="Y2416">
        <v>0</v>
      </c>
      <c r="Z2416">
        <v>0</v>
      </c>
      <c r="AA2416">
        <v>61.1</v>
      </c>
      <c r="AB2416">
        <v>59</v>
      </c>
      <c r="AC2416">
        <v>5152</v>
      </c>
      <c r="AD2416">
        <v>8.5471402677841901</v>
      </c>
      <c r="AE2416">
        <f t="shared" si="112"/>
        <v>5152.0000000000027</v>
      </c>
      <c r="AF2416">
        <v>8.6015305517928571</v>
      </c>
      <c r="AG2416">
        <f t="shared" si="113"/>
        <v>5439.979393008236</v>
      </c>
      <c r="AH2416">
        <v>-5.4390284008666967E-2</v>
      </c>
      <c r="AJ2416">
        <v>5152</v>
      </c>
      <c r="AK2416">
        <v>0</v>
      </c>
      <c r="AL2416">
        <v>1</v>
      </c>
      <c r="AM2416">
        <v>6.58</v>
      </c>
      <c r="AN2416">
        <v>6.51</v>
      </c>
      <c r="AO2416">
        <v>4</v>
      </c>
    </row>
    <row r="2417" spans="1:41" x14ac:dyDescent="0.3">
      <c r="A2417">
        <v>2</v>
      </c>
      <c r="B2417">
        <v>1.07</v>
      </c>
      <c r="C2417">
        <f t="shared" si="111"/>
        <v>1.0149893672259187</v>
      </c>
      <c r="D2417" t="s">
        <v>37</v>
      </c>
      <c r="E2417">
        <v>0</v>
      </c>
      <c r="F2417">
        <v>0</v>
      </c>
      <c r="G2417">
        <v>1</v>
      </c>
      <c r="H2417">
        <v>0</v>
      </c>
      <c r="I2417">
        <v>0</v>
      </c>
      <c r="J2417" t="s">
        <v>47</v>
      </c>
      <c r="K2417">
        <v>0</v>
      </c>
      <c r="L2417">
        <v>0</v>
      </c>
      <c r="M2417">
        <v>0</v>
      </c>
      <c r="N2417">
        <v>1</v>
      </c>
      <c r="O2417">
        <v>0</v>
      </c>
      <c r="P2417">
        <v>0</v>
      </c>
      <c r="Q2417">
        <v>0</v>
      </c>
      <c r="R2417" t="s">
        <v>41</v>
      </c>
      <c r="S2417">
        <v>0</v>
      </c>
      <c r="T2417">
        <v>0</v>
      </c>
      <c r="U2417">
        <v>0</v>
      </c>
      <c r="V2417">
        <v>0</v>
      </c>
      <c r="W2417">
        <v>1</v>
      </c>
      <c r="X2417">
        <v>0</v>
      </c>
      <c r="Y2417">
        <v>0</v>
      </c>
      <c r="Z2417">
        <v>0</v>
      </c>
      <c r="AA2417">
        <v>61.8</v>
      </c>
      <c r="AB2417">
        <v>57</v>
      </c>
      <c r="AC2417">
        <v>6793</v>
      </c>
      <c r="AD2417">
        <v>8.8236479491913027</v>
      </c>
      <c r="AE2417">
        <f t="shared" si="112"/>
        <v>6793.0000000000055</v>
      </c>
      <c r="AF2417">
        <v>8.8391703936052703</v>
      </c>
      <c r="AG2417">
        <f t="shared" si="113"/>
        <v>6899.2665898177793</v>
      </c>
      <c r="AH2417">
        <v>-1.5522444413967662E-2</v>
      </c>
      <c r="AJ2417">
        <v>6793</v>
      </c>
      <c r="AK2417">
        <v>0</v>
      </c>
      <c r="AL2417">
        <v>1</v>
      </c>
      <c r="AM2417">
        <v>6.52</v>
      </c>
      <c r="AN2417">
        <v>6.58</v>
      </c>
      <c r="AO2417">
        <v>4.05</v>
      </c>
    </row>
    <row r="2418" spans="1:41" x14ac:dyDescent="0.3">
      <c r="A2418">
        <v>2</v>
      </c>
      <c r="B2418">
        <v>1.05</v>
      </c>
      <c r="C2418">
        <f t="shared" si="111"/>
        <v>1.010786718750355</v>
      </c>
      <c r="D2418" t="s">
        <v>46</v>
      </c>
      <c r="E2418">
        <v>0</v>
      </c>
      <c r="F2418">
        <v>0</v>
      </c>
      <c r="G2418">
        <v>0</v>
      </c>
      <c r="H2418">
        <v>1</v>
      </c>
      <c r="I2418">
        <v>0</v>
      </c>
      <c r="J2418" t="s">
        <v>47</v>
      </c>
      <c r="K2418">
        <v>0</v>
      </c>
      <c r="L2418">
        <v>0</v>
      </c>
      <c r="M2418">
        <v>0</v>
      </c>
      <c r="N2418">
        <v>1</v>
      </c>
      <c r="O2418">
        <v>0</v>
      </c>
      <c r="P2418">
        <v>0</v>
      </c>
      <c r="Q2418">
        <v>0</v>
      </c>
      <c r="R2418" t="s">
        <v>41</v>
      </c>
      <c r="S2418">
        <v>0</v>
      </c>
      <c r="T2418">
        <v>0</v>
      </c>
      <c r="U2418">
        <v>0</v>
      </c>
      <c r="V2418">
        <v>0</v>
      </c>
      <c r="W2418">
        <v>1</v>
      </c>
      <c r="X2418">
        <v>0</v>
      </c>
      <c r="Y2418">
        <v>0</v>
      </c>
      <c r="Z2418">
        <v>0</v>
      </c>
      <c r="AA2418">
        <v>61.8</v>
      </c>
      <c r="AB2418">
        <v>58</v>
      </c>
      <c r="AC2418">
        <v>6146</v>
      </c>
      <c r="AD2418">
        <v>8.7235567426904304</v>
      </c>
      <c r="AE2418">
        <f t="shared" si="112"/>
        <v>6146.0000000000027</v>
      </c>
      <c r="AF2418">
        <v>8.729524513221028</v>
      </c>
      <c r="AG2418">
        <f t="shared" si="113"/>
        <v>6182.7875784140206</v>
      </c>
      <c r="AH2418">
        <v>-5.9677705305976048E-3</v>
      </c>
      <c r="AJ2418">
        <v>6146</v>
      </c>
      <c r="AK2418">
        <v>0</v>
      </c>
      <c r="AL2418">
        <v>1</v>
      </c>
      <c r="AM2418">
        <v>6.54</v>
      </c>
      <c r="AN2418">
        <v>6.51</v>
      </c>
      <c r="AO2418">
        <v>4.03</v>
      </c>
    </row>
    <row r="2419" spans="1:41" x14ac:dyDescent="0.3">
      <c r="A2419">
        <v>2</v>
      </c>
      <c r="B2419">
        <v>1.28</v>
      </c>
      <c r="C2419">
        <f t="shared" si="111"/>
        <v>1.0557849631181644</v>
      </c>
      <c r="D2419" t="s">
        <v>52</v>
      </c>
      <c r="E2419">
        <v>0</v>
      </c>
      <c r="F2419">
        <v>0</v>
      </c>
      <c r="G2419">
        <v>0</v>
      </c>
      <c r="H2419">
        <v>0</v>
      </c>
      <c r="I2419">
        <v>1</v>
      </c>
      <c r="J2419" t="s">
        <v>38</v>
      </c>
      <c r="K2419">
        <v>0</v>
      </c>
      <c r="L2419">
        <v>0</v>
      </c>
      <c r="M2419">
        <v>0</v>
      </c>
      <c r="N2419">
        <v>0</v>
      </c>
      <c r="O2419">
        <v>1</v>
      </c>
      <c r="P2419">
        <v>0</v>
      </c>
      <c r="Q2419">
        <v>0</v>
      </c>
      <c r="R2419" t="s">
        <v>41</v>
      </c>
      <c r="S2419">
        <v>0</v>
      </c>
      <c r="T2419">
        <v>0</v>
      </c>
      <c r="U2419">
        <v>0</v>
      </c>
      <c r="V2419">
        <v>0</v>
      </c>
      <c r="W2419">
        <v>1</v>
      </c>
      <c r="X2419">
        <v>0</v>
      </c>
      <c r="Y2419">
        <v>0</v>
      </c>
      <c r="Z2419">
        <v>0</v>
      </c>
      <c r="AA2419">
        <v>61.2</v>
      </c>
      <c r="AB2419">
        <v>55</v>
      </c>
      <c r="AC2419">
        <v>8645</v>
      </c>
      <c r="AD2419">
        <v>9.0647363981173914</v>
      </c>
      <c r="AE2419">
        <f t="shared" si="112"/>
        <v>8645.0000000000055</v>
      </c>
      <c r="AF2419">
        <v>9.0263721360967111</v>
      </c>
      <c r="AG2419">
        <f t="shared" si="113"/>
        <v>8319.6222995551543</v>
      </c>
      <c r="AH2419">
        <v>3.8364262020680329E-2</v>
      </c>
      <c r="AJ2419">
        <v>8645</v>
      </c>
      <c r="AK2419">
        <v>0</v>
      </c>
      <c r="AL2419">
        <v>1</v>
      </c>
      <c r="AM2419">
        <v>6.98</v>
      </c>
      <c r="AN2419">
        <v>7.04</v>
      </c>
      <c r="AO2419">
        <v>4.29</v>
      </c>
    </row>
    <row r="2420" spans="1:41" x14ac:dyDescent="0.3">
      <c r="A2420">
        <v>2</v>
      </c>
      <c r="B2420">
        <v>1.52</v>
      </c>
      <c r="C2420">
        <f t="shared" si="111"/>
        <v>1.0964463975475236</v>
      </c>
      <c r="D2420" t="s">
        <v>46</v>
      </c>
      <c r="E2420">
        <v>0</v>
      </c>
      <c r="F2420">
        <v>0</v>
      </c>
      <c r="G2420">
        <v>0</v>
      </c>
      <c r="H2420">
        <v>1</v>
      </c>
      <c r="I2420">
        <v>0</v>
      </c>
      <c r="J2420" t="s">
        <v>38</v>
      </c>
      <c r="K2420">
        <v>0</v>
      </c>
      <c r="L2420">
        <v>0</v>
      </c>
      <c r="M2420">
        <v>0</v>
      </c>
      <c r="N2420">
        <v>0</v>
      </c>
      <c r="O2420">
        <v>1</v>
      </c>
      <c r="P2420">
        <v>0</v>
      </c>
      <c r="Q2420">
        <v>0</v>
      </c>
      <c r="R2420" t="s">
        <v>49</v>
      </c>
      <c r="S2420">
        <v>0</v>
      </c>
      <c r="T2420">
        <v>0</v>
      </c>
      <c r="U2420">
        <v>0</v>
      </c>
      <c r="V2420">
        <v>0</v>
      </c>
      <c r="W2420">
        <v>0</v>
      </c>
      <c r="X2420">
        <v>1</v>
      </c>
      <c r="Y2420">
        <v>0</v>
      </c>
      <c r="Z2420">
        <v>0</v>
      </c>
      <c r="AA2420">
        <v>59.4</v>
      </c>
      <c r="AB2420">
        <v>59</v>
      </c>
      <c r="AC2420">
        <v>11105</v>
      </c>
      <c r="AD2420">
        <v>9.315150736328528</v>
      </c>
      <c r="AE2420">
        <f t="shared" si="112"/>
        <v>11105.000000000002</v>
      </c>
      <c r="AF2420">
        <v>9.3524338143968606</v>
      </c>
      <c r="AG2420">
        <f t="shared" si="113"/>
        <v>11526.843531210712</v>
      </c>
      <c r="AH2420">
        <v>-3.7283078068332642E-2</v>
      </c>
      <c r="AJ2420">
        <v>11105</v>
      </c>
      <c r="AK2420">
        <v>0</v>
      </c>
      <c r="AL2420">
        <v>1</v>
      </c>
      <c r="AM2420">
        <v>7.45</v>
      </c>
      <c r="AN2420">
        <v>7.49</v>
      </c>
      <c r="AO2420">
        <v>4.4400000000000004</v>
      </c>
    </row>
    <row r="2421" spans="1:41" x14ac:dyDescent="0.3">
      <c r="A2421">
        <v>2</v>
      </c>
      <c r="B2421">
        <v>1.1200000000000001</v>
      </c>
      <c r="C2421">
        <f t="shared" si="111"/>
        <v>1.0252341011706301</v>
      </c>
      <c r="D2421" t="s">
        <v>37</v>
      </c>
      <c r="E2421">
        <v>0</v>
      </c>
      <c r="F2421">
        <v>0</v>
      </c>
      <c r="G2421">
        <v>1</v>
      </c>
      <c r="H2421">
        <v>0</v>
      </c>
      <c r="I2421">
        <v>0</v>
      </c>
      <c r="J2421" t="s">
        <v>47</v>
      </c>
      <c r="K2421">
        <v>0</v>
      </c>
      <c r="L2421">
        <v>0</v>
      </c>
      <c r="M2421">
        <v>0</v>
      </c>
      <c r="N2421">
        <v>1</v>
      </c>
      <c r="O2421">
        <v>0</v>
      </c>
      <c r="P2421">
        <v>0</v>
      </c>
      <c r="Q2421">
        <v>0</v>
      </c>
      <c r="R2421" t="s">
        <v>49</v>
      </c>
      <c r="S2421">
        <v>0</v>
      </c>
      <c r="T2421">
        <v>0</v>
      </c>
      <c r="U2421">
        <v>0</v>
      </c>
      <c r="V2421">
        <v>0</v>
      </c>
      <c r="W2421">
        <v>0</v>
      </c>
      <c r="X2421">
        <v>1</v>
      </c>
      <c r="Y2421">
        <v>0</v>
      </c>
      <c r="Z2421">
        <v>0</v>
      </c>
      <c r="AA2421">
        <v>62</v>
      </c>
      <c r="AB2421">
        <v>56</v>
      </c>
      <c r="AC2421">
        <v>6652</v>
      </c>
      <c r="AD2421">
        <v>8.8026728403128178</v>
      </c>
      <c r="AE2421">
        <f t="shared" si="112"/>
        <v>6651.9999999999973</v>
      </c>
      <c r="AF2421">
        <v>8.8427856263283005</v>
      </c>
      <c r="AG2421">
        <f t="shared" si="113"/>
        <v>6924.2541849284971</v>
      </c>
      <c r="AH2421">
        <v>-4.0112786015482627E-2</v>
      </c>
      <c r="AJ2421">
        <v>6652</v>
      </c>
      <c r="AK2421">
        <v>0</v>
      </c>
      <c r="AL2421">
        <v>1</v>
      </c>
      <c r="AM2421">
        <v>6.64</v>
      </c>
      <c r="AN2421">
        <v>6.69</v>
      </c>
      <c r="AO2421">
        <v>4.13</v>
      </c>
    </row>
    <row r="2422" spans="1:41" x14ac:dyDescent="0.3">
      <c r="A2422">
        <v>2</v>
      </c>
      <c r="B2422">
        <v>1.1000000000000001</v>
      </c>
      <c r="C2422">
        <f t="shared" si="111"/>
        <v>1.0211798847575535</v>
      </c>
      <c r="D2422" t="s">
        <v>46</v>
      </c>
      <c r="E2422">
        <v>0</v>
      </c>
      <c r="F2422">
        <v>0</v>
      </c>
      <c r="G2422">
        <v>0</v>
      </c>
      <c r="H2422">
        <v>1</v>
      </c>
      <c r="I2422">
        <v>0</v>
      </c>
      <c r="J2422" t="s">
        <v>44</v>
      </c>
      <c r="K2422">
        <v>0</v>
      </c>
      <c r="L2422">
        <v>0</v>
      </c>
      <c r="M2422">
        <v>0</v>
      </c>
      <c r="N2422">
        <v>0</v>
      </c>
      <c r="O2422">
        <v>0</v>
      </c>
      <c r="P2422">
        <v>1</v>
      </c>
      <c r="Q2422">
        <v>0</v>
      </c>
      <c r="R2422" t="s">
        <v>36</v>
      </c>
      <c r="S2422">
        <v>0</v>
      </c>
      <c r="T2422">
        <v>0</v>
      </c>
      <c r="U2422">
        <v>1</v>
      </c>
      <c r="V2422">
        <v>0</v>
      </c>
      <c r="W2422">
        <v>0</v>
      </c>
      <c r="X2422">
        <v>0</v>
      </c>
      <c r="Y2422">
        <v>0</v>
      </c>
      <c r="Z2422">
        <v>0</v>
      </c>
      <c r="AA2422">
        <v>62.7</v>
      </c>
      <c r="AB2422">
        <v>58</v>
      </c>
      <c r="AC2422">
        <v>4435</v>
      </c>
      <c r="AD2422">
        <v>8.3972828947436806</v>
      </c>
      <c r="AE2422">
        <f t="shared" si="112"/>
        <v>4435.0000000000036</v>
      </c>
      <c r="AF2422">
        <v>8.4010759458696036</v>
      </c>
      <c r="AG2422">
        <f t="shared" si="113"/>
        <v>4451.8541258169043</v>
      </c>
      <c r="AH2422">
        <v>-3.793051125922986E-3</v>
      </c>
      <c r="AJ2422">
        <v>4435</v>
      </c>
      <c r="AK2422">
        <v>0</v>
      </c>
      <c r="AL2422">
        <v>1</v>
      </c>
      <c r="AM2422">
        <v>6.58</v>
      </c>
      <c r="AN2422">
        <v>6.54</v>
      </c>
      <c r="AO2422">
        <v>4.1100000000000003</v>
      </c>
    </row>
    <row r="2423" spans="1:41" x14ac:dyDescent="0.3">
      <c r="A2423">
        <v>2</v>
      </c>
      <c r="B2423">
        <v>1.1599999999999999</v>
      </c>
      <c r="C2423">
        <f t="shared" si="111"/>
        <v>1.0331760061571806</v>
      </c>
      <c r="D2423" t="s">
        <v>37</v>
      </c>
      <c r="E2423">
        <v>0</v>
      </c>
      <c r="F2423">
        <v>0</v>
      </c>
      <c r="G2423">
        <v>1</v>
      </c>
      <c r="H2423">
        <v>0</v>
      </c>
      <c r="I2423">
        <v>0</v>
      </c>
      <c r="J2423" t="s">
        <v>51</v>
      </c>
      <c r="K2423">
        <v>1</v>
      </c>
      <c r="L2423">
        <v>0</v>
      </c>
      <c r="M2423">
        <v>0</v>
      </c>
      <c r="N2423">
        <v>0</v>
      </c>
      <c r="O2423">
        <v>0</v>
      </c>
      <c r="P2423">
        <v>0</v>
      </c>
      <c r="Q2423">
        <v>0</v>
      </c>
      <c r="R2423" t="s">
        <v>45</v>
      </c>
      <c r="S2423">
        <v>0</v>
      </c>
      <c r="T2423">
        <v>0</v>
      </c>
      <c r="U2423">
        <v>0</v>
      </c>
      <c r="V2423">
        <v>1</v>
      </c>
      <c r="W2423">
        <v>0</v>
      </c>
      <c r="X2423">
        <v>0</v>
      </c>
      <c r="Y2423">
        <v>0</v>
      </c>
      <c r="Z2423">
        <v>0</v>
      </c>
      <c r="AA2423">
        <v>62.1</v>
      </c>
      <c r="AB2423">
        <v>54</v>
      </c>
      <c r="AC2423">
        <v>5898</v>
      </c>
      <c r="AD2423">
        <v>8.6823685893752209</v>
      </c>
      <c r="AE2423">
        <f t="shared" si="112"/>
        <v>5897.9999999999964</v>
      </c>
      <c r="AF2423">
        <v>8.6875537387210748</v>
      </c>
      <c r="AG2423">
        <f t="shared" si="113"/>
        <v>5928.661434203259</v>
      </c>
      <c r="AH2423">
        <v>-5.1851493458539011E-3</v>
      </c>
      <c r="AJ2423">
        <v>5898</v>
      </c>
      <c r="AK2423">
        <v>0</v>
      </c>
      <c r="AL2423">
        <v>1</v>
      </c>
      <c r="AM2423">
        <v>6.79</v>
      </c>
      <c r="AN2423">
        <v>6.74</v>
      </c>
      <c r="AO2423">
        <v>4.2</v>
      </c>
    </row>
    <row r="2424" spans="1:41" x14ac:dyDescent="0.3">
      <c r="A2424">
        <v>2</v>
      </c>
      <c r="B2424">
        <v>1.53</v>
      </c>
      <c r="C2424">
        <f t="shared" si="111"/>
        <v>1.0980285834290671</v>
      </c>
      <c r="D2424" t="s">
        <v>37</v>
      </c>
      <c r="E2424">
        <v>0</v>
      </c>
      <c r="F2424">
        <v>0</v>
      </c>
      <c r="G2424">
        <v>1</v>
      </c>
      <c r="H2424">
        <v>0</v>
      </c>
      <c r="I2424">
        <v>0</v>
      </c>
      <c r="J2424" t="s">
        <v>44</v>
      </c>
      <c r="K2424">
        <v>0</v>
      </c>
      <c r="L2424">
        <v>0</v>
      </c>
      <c r="M2424">
        <v>0</v>
      </c>
      <c r="N2424">
        <v>0</v>
      </c>
      <c r="O2424">
        <v>0</v>
      </c>
      <c r="P2424">
        <v>1</v>
      </c>
      <c r="Q2424">
        <v>0</v>
      </c>
      <c r="R2424" t="s">
        <v>49</v>
      </c>
      <c r="S2424">
        <v>0</v>
      </c>
      <c r="T2424">
        <v>0</v>
      </c>
      <c r="U2424">
        <v>0</v>
      </c>
      <c r="V2424">
        <v>0</v>
      </c>
      <c r="W2424">
        <v>0</v>
      </c>
      <c r="X2424">
        <v>1</v>
      </c>
      <c r="Y2424">
        <v>0</v>
      </c>
      <c r="Z2424">
        <v>0</v>
      </c>
      <c r="AA2424">
        <v>61.8</v>
      </c>
      <c r="AB2424">
        <v>57</v>
      </c>
      <c r="AC2424">
        <v>9853</v>
      </c>
      <c r="AD2424">
        <v>9.1955312563224751</v>
      </c>
      <c r="AE2424">
        <f t="shared" si="112"/>
        <v>9853.0000000000055</v>
      </c>
      <c r="AF2424">
        <v>9.2066409824544042</v>
      </c>
      <c r="AG2424">
        <f t="shared" si="113"/>
        <v>9963.074447894478</v>
      </c>
      <c r="AH2424">
        <v>-1.1109726131929065E-2</v>
      </c>
      <c r="AJ2424">
        <v>9853</v>
      </c>
      <c r="AK2424">
        <v>0</v>
      </c>
      <c r="AL2424">
        <v>1</v>
      </c>
      <c r="AM2424">
        <v>7.44</v>
      </c>
      <c r="AN2424">
        <v>7.39</v>
      </c>
      <c r="AO2424">
        <v>4.58</v>
      </c>
    </row>
    <row r="2425" spans="1:41" x14ac:dyDescent="0.3">
      <c r="A2425">
        <v>2</v>
      </c>
      <c r="B2425">
        <v>1.04</v>
      </c>
      <c r="C2425">
        <f t="shared" si="111"/>
        <v>1.0086619341391987</v>
      </c>
      <c r="D2425" t="s">
        <v>46</v>
      </c>
      <c r="E2425">
        <v>0</v>
      </c>
      <c r="F2425">
        <v>0</v>
      </c>
      <c r="G2425">
        <v>0</v>
      </c>
      <c r="H2425">
        <v>1</v>
      </c>
      <c r="I2425">
        <v>0</v>
      </c>
      <c r="J2425" t="s">
        <v>47</v>
      </c>
      <c r="K2425">
        <v>0</v>
      </c>
      <c r="L2425">
        <v>0</v>
      </c>
      <c r="M2425">
        <v>0</v>
      </c>
      <c r="N2425">
        <v>1</v>
      </c>
      <c r="O2425">
        <v>0</v>
      </c>
      <c r="P2425">
        <v>0</v>
      </c>
      <c r="Q2425">
        <v>0</v>
      </c>
      <c r="R2425" t="s">
        <v>43</v>
      </c>
      <c r="S2425">
        <v>0</v>
      </c>
      <c r="T2425">
        <v>0</v>
      </c>
      <c r="U2425">
        <v>0</v>
      </c>
      <c r="V2425">
        <v>0</v>
      </c>
      <c r="W2425">
        <v>0</v>
      </c>
      <c r="X2425">
        <v>0</v>
      </c>
      <c r="Y2425">
        <v>1</v>
      </c>
      <c r="Z2425">
        <v>0</v>
      </c>
      <c r="AA2425">
        <v>58.2</v>
      </c>
      <c r="AB2425">
        <v>60</v>
      </c>
      <c r="AC2425">
        <v>6890</v>
      </c>
      <c r="AD2425">
        <v>8.8378263640077037</v>
      </c>
      <c r="AE2425">
        <f t="shared" si="112"/>
        <v>6889.9999999999964</v>
      </c>
      <c r="AF2425">
        <v>8.9028595553062857</v>
      </c>
      <c r="AG2425">
        <f t="shared" si="113"/>
        <v>7352.9697285706088</v>
      </c>
      <c r="AH2425">
        <v>-6.5033191298581983E-2</v>
      </c>
      <c r="AJ2425">
        <v>6890</v>
      </c>
      <c r="AK2425">
        <v>0</v>
      </c>
      <c r="AL2425">
        <v>1</v>
      </c>
      <c r="AM2425">
        <v>6.71</v>
      </c>
      <c r="AN2425">
        <v>6.66</v>
      </c>
      <c r="AO2425">
        <v>3.89</v>
      </c>
    </row>
    <row r="2426" spans="1:41" x14ac:dyDescent="0.3">
      <c r="A2426">
        <v>2</v>
      </c>
      <c r="B2426">
        <v>1.31</v>
      </c>
      <c r="C2426">
        <f t="shared" si="111"/>
        <v>1.0611773162346796</v>
      </c>
      <c r="D2426" t="s">
        <v>37</v>
      </c>
      <c r="E2426">
        <v>0</v>
      </c>
      <c r="F2426">
        <v>0</v>
      </c>
      <c r="G2426">
        <v>1</v>
      </c>
      <c r="H2426">
        <v>0</v>
      </c>
      <c r="I2426">
        <v>0</v>
      </c>
      <c r="J2426" t="s">
        <v>38</v>
      </c>
      <c r="K2426">
        <v>0</v>
      </c>
      <c r="L2426">
        <v>0</v>
      </c>
      <c r="M2426">
        <v>0</v>
      </c>
      <c r="N2426">
        <v>0</v>
      </c>
      <c r="O2426">
        <v>1</v>
      </c>
      <c r="P2426">
        <v>0</v>
      </c>
      <c r="Q2426">
        <v>0</v>
      </c>
      <c r="R2426" t="s">
        <v>41</v>
      </c>
      <c r="S2426">
        <v>0</v>
      </c>
      <c r="T2426">
        <v>0</v>
      </c>
      <c r="U2426">
        <v>0</v>
      </c>
      <c r="V2426">
        <v>0</v>
      </c>
      <c r="W2426">
        <v>1</v>
      </c>
      <c r="X2426">
        <v>0</v>
      </c>
      <c r="Y2426">
        <v>0</v>
      </c>
      <c r="Z2426">
        <v>0</v>
      </c>
      <c r="AA2426">
        <v>61.5</v>
      </c>
      <c r="AB2426">
        <v>55</v>
      </c>
      <c r="AC2426">
        <v>8583</v>
      </c>
      <c r="AD2426">
        <v>9.05753878171822</v>
      </c>
      <c r="AE2426">
        <f t="shared" si="112"/>
        <v>8583</v>
      </c>
      <c r="AF2426">
        <v>9.1153465845217703</v>
      </c>
      <c r="AG2426">
        <f t="shared" si="113"/>
        <v>9093.7858400659188</v>
      </c>
      <c r="AH2426">
        <v>-5.7807802803550246E-2</v>
      </c>
      <c r="AJ2426">
        <v>8583</v>
      </c>
      <c r="AK2426">
        <v>0</v>
      </c>
      <c r="AL2426">
        <v>1</v>
      </c>
      <c r="AM2426">
        <v>7.05</v>
      </c>
      <c r="AN2426">
        <v>7.02</v>
      </c>
      <c r="AO2426">
        <v>4.33</v>
      </c>
    </row>
    <row r="2427" spans="1:41" x14ac:dyDescent="0.3">
      <c r="A2427">
        <v>2</v>
      </c>
      <c r="B2427">
        <v>1.1299999999999999</v>
      </c>
      <c r="C2427">
        <f t="shared" si="111"/>
        <v>1.027240065158562</v>
      </c>
      <c r="D2427" t="s">
        <v>37</v>
      </c>
      <c r="E2427">
        <v>0</v>
      </c>
      <c r="F2427">
        <v>0</v>
      </c>
      <c r="G2427">
        <v>1</v>
      </c>
      <c r="H2427">
        <v>0</v>
      </c>
      <c r="I2427">
        <v>0</v>
      </c>
      <c r="J2427" t="s">
        <v>40</v>
      </c>
      <c r="K2427">
        <v>0</v>
      </c>
      <c r="L2427">
        <v>1</v>
      </c>
      <c r="M2427">
        <v>0</v>
      </c>
      <c r="N2427">
        <v>0</v>
      </c>
      <c r="O2427">
        <v>0</v>
      </c>
      <c r="P2427">
        <v>0</v>
      </c>
      <c r="Q2427">
        <v>0</v>
      </c>
      <c r="R2427" t="s">
        <v>36</v>
      </c>
      <c r="S2427">
        <v>0</v>
      </c>
      <c r="T2427">
        <v>0</v>
      </c>
      <c r="U2427">
        <v>1</v>
      </c>
      <c r="V2427">
        <v>0</v>
      </c>
      <c r="W2427">
        <v>0</v>
      </c>
      <c r="X2427">
        <v>0</v>
      </c>
      <c r="Y2427">
        <v>0</v>
      </c>
      <c r="Z2427">
        <v>0</v>
      </c>
      <c r="AA2427">
        <v>61.7</v>
      </c>
      <c r="AB2427">
        <v>57</v>
      </c>
      <c r="AC2427">
        <v>6674</v>
      </c>
      <c r="AD2427">
        <v>8.8059746593113193</v>
      </c>
      <c r="AE2427">
        <f t="shared" si="112"/>
        <v>6674</v>
      </c>
      <c r="AF2427">
        <v>8.8405834077562027</v>
      </c>
      <c r="AG2427">
        <f t="shared" si="113"/>
        <v>6909.0222419543215</v>
      </c>
      <c r="AH2427">
        <v>-3.4608748444883375E-2</v>
      </c>
      <c r="AJ2427">
        <v>6674</v>
      </c>
      <c r="AK2427">
        <v>0</v>
      </c>
      <c r="AL2427">
        <v>1</v>
      </c>
      <c r="AM2427">
        <v>6.65</v>
      </c>
      <c r="AN2427">
        <v>6.81</v>
      </c>
      <c r="AO2427">
        <v>4.1500000000000004</v>
      </c>
    </row>
    <row r="2428" spans="1:41" x14ac:dyDescent="0.3">
      <c r="A2428">
        <v>2</v>
      </c>
      <c r="B2428">
        <v>1.02</v>
      </c>
      <c r="C2428">
        <f t="shared" si="111"/>
        <v>1.0043640927805335</v>
      </c>
      <c r="D2428" t="s">
        <v>46</v>
      </c>
      <c r="E2428">
        <v>0</v>
      </c>
      <c r="F2428">
        <v>0</v>
      </c>
      <c r="G2428">
        <v>0</v>
      </c>
      <c r="H2428">
        <v>1</v>
      </c>
      <c r="I2428">
        <v>0</v>
      </c>
      <c r="J2428" t="s">
        <v>51</v>
      </c>
      <c r="K2428">
        <v>1</v>
      </c>
      <c r="L2428">
        <v>0</v>
      </c>
      <c r="M2428">
        <v>0</v>
      </c>
      <c r="N2428">
        <v>0</v>
      </c>
      <c r="O2428">
        <v>0</v>
      </c>
      <c r="P2428">
        <v>0</v>
      </c>
      <c r="Q2428">
        <v>0</v>
      </c>
      <c r="R2428" t="s">
        <v>36</v>
      </c>
      <c r="S2428">
        <v>0</v>
      </c>
      <c r="T2428">
        <v>0</v>
      </c>
      <c r="U2428">
        <v>1</v>
      </c>
      <c r="V2428">
        <v>0</v>
      </c>
      <c r="W2428">
        <v>0</v>
      </c>
      <c r="X2428">
        <v>0</v>
      </c>
      <c r="Y2428">
        <v>0</v>
      </c>
      <c r="Z2428">
        <v>0</v>
      </c>
      <c r="AA2428">
        <v>60.6</v>
      </c>
      <c r="AB2428">
        <v>59</v>
      </c>
      <c r="AC2428">
        <v>5918</v>
      </c>
      <c r="AD2428">
        <v>8.6857538329601542</v>
      </c>
      <c r="AE2428">
        <f t="shared" si="112"/>
        <v>5917.9999999999955</v>
      </c>
      <c r="AF2428">
        <v>8.6172750293180993</v>
      </c>
      <c r="AG2428">
        <f t="shared" si="113"/>
        <v>5526.3068332289595</v>
      </c>
      <c r="AH2428">
        <v>6.8478803642054942E-2</v>
      </c>
      <c r="AJ2428">
        <v>5918</v>
      </c>
      <c r="AK2428">
        <v>0</v>
      </c>
      <c r="AL2428">
        <v>1</v>
      </c>
      <c r="AM2428">
        <v>6.53</v>
      </c>
      <c r="AN2428">
        <v>6.47</v>
      </c>
      <c r="AO2428">
        <v>3.94</v>
      </c>
    </row>
    <row r="2429" spans="1:41" x14ac:dyDescent="0.3">
      <c r="A2429">
        <v>2</v>
      </c>
      <c r="B2429">
        <v>1.07</v>
      </c>
      <c r="C2429">
        <f t="shared" si="111"/>
        <v>1.0149893672259187</v>
      </c>
      <c r="D2429" t="s">
        <v>37</v>
      </c>
      <c r="E2429">
        <v>0</v>
      </c>
      <c r="F2429">
        <v>0</v>
      </c>
      <c r="G2429">
        <v>1</v>
      </c>
      <c r="H2429">
        <v>0</v>
      </c>
      <c r="I2429">
        <v>0</v>
      </c>
      <c r="J2429" t="s">
        <v>38</v>
      </c>
      <c r="K2429">
        <v>0</v>
      </c>
      <c r="L2429">
        <v>0</v>
      </c>
      <c r="M2429">
        <v>0</v>
      </c>
      <c r="N2429">
        <v>0</v>
      </c>
      <c r="O2429">
        <v>1</v>
      </c>
      <c r="P2429">
        <v>0</v>
      </c>
      <c r="Q2429">
        <v>0</v>
      </c>
      <c r="R2429" t="s">
        <v>36</v>
      </c>
      <c r="S2429">
        <v>0</v>
      </c>
      <c r="T2429">
        <v>0</v>
      </c>
      <c r="U2429">
        <v>1</v>
      </c>
      <c r="V2429">
        <v>0</v>
      </c>
      <c r="W2429">
        <v>0</v>
      </c>
      <c r="X2429">
        <v>0</v>
      </c>
      <c r="Y2429">
        <v>0</v>
      </c>
      <c r="Z2429">
        <v>0</v>
      </c>
      <c r="AA2429">
        <v>61</v>
      </c>
      <c r="AB2429">
        <v>56</v>
      </c>
      <c r="AC2429">
        <v>5281</v>
      </c>
      <c r="AD2429">
        <v>8.5718707527069338</v>
      </c>
      <c r="AE2429">
        <f t="shared" si="112"/>
        <v>5281.0000000000036</v>
      </c>
      <c r="AF2429">
        <v>8.5066944508583209</v>
      </c>
      <c r="AG2429">
        <f t="shared" si="113"/>
        <v>4947.7808942790498</v>
      </c>
      <c r="AH2429">
        <v>6.5176301848612894E-2</v>
      </c>
      <c r="AJ2429">
        <v>5281</v>
      </c>
      <c r="AK2429">
        <v>0</v>
      </c>
      <c r="AL2429">
        <v>1</v>
      </c>
      <c r="AM2429">
        <v>6.6</v>
      </c>
      <c r="AN2429">
        <v>6.68</v>
      </c>
      <c r="AO2429">
        <v>4.05</v>
      </c>
    </row>
    <row r="2430" spans="1:41" x14ac:dyDescent="0.3">
      <c r="A2430">
        <v>2</v>
      </c>
      <c r="B2430">
        <v>1.31</v>
      </c>
      <c r="C2430">
        <f t="shared" si="111"/>
        <v>1.0611773162346796</v>
      </c>
      <c r="D2430" t="s">
        <v>52</v>
      </c>
      <c r="E2430">
        <v>0</v>
      </c>
      <c r="F2430">
        <v>0</v>
      </c>
      <c r="G2430">
        <v>0</v>
      </c>
      <c r="H2430">
        <v>0</v>
      </c>
      <c r="I2430">
        <v>1</v>
      </c>
      <c r="J2430" t="s">
        <v>35</v>
      </c>
      <c r="K2430">
        <v>0</v>
      </c>
      <c r="L2430">
        <v>0</v>
      </c>
      <c r="M2430">
        <v>0</v>
      </c>
      <c r="N2430">
        <v>0</v>
      </c>
      <c r="O2430">
        <v>0</v>
      </c>
      <c r="P2430">
        <v>0</v>
      </c>
      <c r="Q2430">
        <v>1</v>
      </c>
      <c r="R2430" t="s">
        <v>41</v>
      </c>
      <c r="S2430">
        <v>0</v>
      </c>
      <c r="T2430">
        <v>0</v>
      </c>
      <c r="U2430">
        <v>0</v>
      </c>
      <c r="V2430">
        <v>0</v>
      </c>
      <c r="W2430">
        <v>1</v>
      </c>
      <c r="X2430">
        <v>0</v>
      </c>
      <c r="Y2430">
        <v>0</v>
      </c>
      <c r="Z2430">
        <v>0</v>
      </c>
      <c r="AA2430">
        <v>63.7</v>
      </c>
      <c r="AB2430">
        <v>55</v>
      </c>
      <c r="AC2430">
        <v>6101</v>
      </c>
      <c r="AD2430">
        <v>8.716207971151853</v>
      </c>
      <c r="AE2430">
        <f t="shared" si="112"/>
        <v>6101.0000000000036</v>
      </c>
      <c r="AF2430">
        <v>8.7789136581488396</v>
      </c>
      <c r="AG2430">
        <f t="shared" si="113"/>
        <v>6495.8166614796455</v>
      </c>
      <c r="AH2430">
        <v>-6.2705686996986643E-2</v>
      </c>
      <c r="AJ2430">
        <v>6101</v>
      </c>
      <c r="AK2430">
        <v>0</v>
      </c>
      <c r="AL2430">
        <v>1</v>
      </c>
      <c r="AM2430">
        <v>6.94</v>
      </c>
      <c r="AN2430">
        <v>7.01</v>
      </c>
      <c r="AO2430">
        <v>4.4400000000000004</v>
      </c>
    </row>
    <row r="2431" spans="1:41" x14ac:dyDescent="0.3">
      <c r="A2431">
        <v>2</v>
      </c>
      <c r="B2431">
        <v>1.03</v>
      </c>
      <c r="C2431">
        <f t="shared" si="111"/>
        <v>1.0065211513317971</v>
      </c>
      <c r="D2431" t="s">
        <v>37</v>
      </c>
      <c r="E2431">
        <v>0</v>
      </c>
      <c r="F2431">
        <v>0</v>
      </c>
      <c r="G2431">
        <v>1</v>
      </c>
      <c r="H2431">
        <v>0</v>
      </c>
      <c r="I2431">
        <v>0</v>
      </c>
      <c r="J2431" t="s">
        <v>40</v>
      </c>
      <c r="K2431">
        <v>0</v>
      </c>
      <c r="L2431">
        <v>1</v>
      </c>
      <c r="M2431">
        <v>0</v>
      </c>
      <c r="N2431">
        <v>0</v>
      </c>
      <c r="O2431">
        <v>0</v>
      </c>
      <c r="P2431">
        <v>0</v>
      </c>
      <c r="Q2431">
        <v>0</v>
      </c>
      <c r="R2431" t="s">
        <v>36</v>
      </c>
      <c r="S2431">
        <v>0</v>
      </c>
      <c r="T2431">
        <v>0</v>
      </c>
      <c r="U2431">
        <v>1</v>
      </c>
      <c r="V2431">
        <v>0</v>
      </c>
      <c r="W2431">
        <v>0</v>
      </c>
      <c r="X2431">
        <v>0</v>
      </c>
      <c r="Y2431">
        <v>0</v>
      </c>
      <c r="Z2431">
        <v>0</v>
      </c>
      <c r="AA2431">
        <v>58.9</v>
      </c>
      <c r="AB2431">
        <v>56</v>
      </c>
      <c r="AC2431">
        <v>4035</v>
      </c>
      <c r="AD2431">
        <v>8.3027615807040487</v>
      </c>
      <c r="AE2431">
        <f t="shared" si="112"/>
        <v>4034.9999999999982</v>
      </c>
      <c r="AF2431">
        <v>8.6543420106620896</v>
      </c>
      <c r="AG2431">
        <f t="shared" si="113"/>
        <v>5734.9941566035541</v>
      </c>
      <c r="AH2431">
        <v>-0.35158042995804095</v>
      </c>
      <c r="AJ2431">
        <v>4035</v>
      </c>
      <c r="AK2431">
        <v>0</v>
      </c>
      <c r="AL2431">
        <v>1</v>
      </c>
      <c r="AM2431">
        <v>6.61</v>
      </c>
      <c r="AN2431">
        <v>6.57</v>
      </c>
      <c r="AO2431">
        <v>3.88</v>
      </c>
    </row>
    <row r="2432" spans="1:41" x14ac:dyDescent="0.3">
      <c r="A2432">
        <v>2</v>
      </c>
      <c r="B2432">
        <v>1.55</v>
      </c>
      <c r="C2432">
        <f t="shared" si="111"/>
        <v>1.1011689080849627</v>
      </c>
      <c r="D2432" t="s">
        <v>37</v>
      </c>
      <c r="E2432">
        <v>0</v>
      </c>
      <c r="F2432">
        <v>0</v>
      </c>
      <c r="G2432">
        <v>1</v>
      </c>
      <c r="H2432">
        <v>0</v>
      </c>
      <c r="I2432">
        <v>0</v>
      </c>
      <c r="J2432" t="s">
        <v>38</v>
      </c>
      <c r="K2432">
        <v>0</v>
      </c>
      <c r="L2432">
        <v>0</v>
      </c>
      <c r="M2432">
        <v>0</v>
      </c>
      <c r="N2432">
        <v>0</v>
      </c>
      <c r="O2432">
        <v>1</v>
      </c>
      <c r="P2432">
        <v>0</v>
      </c>
      <c r="Q2432">
        <v>0</v>
      </c>
      <c r="R2432" t="s">
        <v>45</v>
      </c>
      <c r="S2432">
        <v>0</v>
      </c>
      <c r="T2432">
        <v>0</v>
      </c>
      <c r="U2432">
        <v>0</v>
      </c>
      <c r="V2432">
        <v>1</v>
      </c>
      <c r="W2432">
        <v>0</v>
      </c>
      <c r="X2432">
        <v>0</v>
      </c>
      <c r="Y2432">
        <v>0</v>
      </c>
      <c r="Z2432">
        <v>0</v>
      </c>
      <c r="AA2432">
        <v>62</v>
      </c>
      <c r="AB2432">
        <v>58</v>
      </c>
      <c r="AC2432">
        <v>9044</v>
      </c>
      <c r="AD2432">
        <v>9.1098568333978598</v>
      </c>
      <c r="AE2432">
        <f t="shared" si="112"/>
        <v>9043.9999999999945</v>
      </c>
      <c r="AF2432">
        <v>9.0548886846042826</v>
      </c>
      <c r="AG2432">
        <f t="shared" si="113"/>
        <v>8560.2843291323534</v>
      </c>
      <c r="AH2432">
        <v>5.4968148793577143E-2</v>
      </c>
      <c r="AJ2432">
        <v>9044</v>
      </c>
      <c r="AK2432">
        <v>0</v>
      </c>
      <c r="AL2432">
        <v>1</v>
      </c>
      <c r="AM2432">
        <v>7.44</v>
      </c>
      <c r="AN2432">
        <v>7.39</v>
      </c>
      <c r="AO2432">
        <v>4.5999999999999996</v>
      </c>
    </row>
    <row r="2433" spans="1:41" x14ac:dyDescent="0.3">
      <c r="A2433">
        <v>2</v>
      </c>
      <c r="B2433">
        <v>1.03</v>
      </c>
      <c r="C2433">
        <f t="shared" si="111"/>
        <v>1.0065211513317971</v>
      </c>
      <c r="D2433" t="s">
        <v>52</v>
      </c>
      <c r="E2433">
        <v>0</v>
      </c>
      <c r="F2433">
        <v>0</v>
      </c>
      <c r="G2433">
        <v>0</v>
      </c>
      <c r="H2433">
        <v>0</v>
      </c>
      <c r="I2433">
        <v>1</v>
      </c>
      <c r="J2433" t="s">
        <v>47</v>
      </c>
      <c r="K2433">
        <v>0</v>
      </c>
      <c r="L2433">
        <v>0</v>
      </c>
      <c r="M2433">
        <v>0</v>
      </c>
      <c r="N2433">
        <v>1</v>
      </c>
      <c r="O2433">
        <v>0</v>
      </c>
      <c r="P2433">
        <v>0</v>
      </c>
      <c r="Q2433">
        <v>0</v>
      </c>
      <c r="R2433" t="s">
        <v>41</v>
      </c>
      <c r="S2433">
        <v>0</v>
      </c>
      <c r="T2433">
        <v>0</v>
      </c>
      <c r="U2433">
        <v>0</v>
      </c>
      <c r="V2433">
        <v>0</v>
      </c>
      <c r="W2433">
        <v>1</v>
      </c>
      <c r="X2433">
        <v>0</v>
      </c>
      <c r="Y2433">
        <v>0</v>
      </c>
      <c r="Z2433">
        <v>0</v>
      </c>
      <c r="AA2433">
        <v>62.2</v>
      </c>
      <c r="AB2433">
        <v>57</v>
      </c>
      <c r="AC2433">
        <v>6539</v>
      </c>
      <c r="AD2433">
        <v>8.7855395275612764</v>
      </c>
      <c r="AE2433">
        <f t="shared" si="112"/>
        <v>6539.0000000000036</v>
      </c>
      <c r="AF2433">
        <v>8.7077749258239319</v>
      </c>
      <c r="AG2433">
        <f t="shared" si="113"/>
        <v>6049.7663220471786</v>
      </c>
      <c r="AH2433">
        <v>7.7764601737344563E-2</v>
      </c>
      <c r="AJ2433">
        <v>6539</v>
      </c>
      <c r="AK2433">
        <v>0</v>
      </c>
      <c r="AL2433">
        <v>1</v>
      </c>
      <c r="AM2433">
        <v>6.42</v>
      </c>
      <c r="AN2433">
        <v>6.47</v>
      </c>
      <c r="AO2433">
        <v>4.01</v>
      </c>
    </row>
    <row r="2434" spans="1:41" x14ac:dyDescent="0.3">
      <c r="A2434">
        <v>2</v>
      </c>
      <c r="B2434">
        <v>1.5</v>
      </c>
      <c r="C2434">
        <f t="shared" si="111"/>
        <v>1.0932575062388263</v>
      </c>
      <c r="D2434" t="s">
        <v>52</v>
      </c>
      <c r="E2434">
        <v>0</v>
      </c>
      <c r="F2434">
        <v>0</v>
      </c>
      <c r="G2434">
        <v>0</v>
      </c>
      <c r="H2434">
        <v>0</v>
      </c>
      <c r="I2434">
        <v>1</v>
      </c>
      <c r="J2434" t="s">
        <v>51</v>
      </c>
      <c r="K2434">
        <v>1</v>
      </c>
      <c r="L2434">
        <v>0</v>
      </c>
      <c r="M2434">
        <v>0</v>
      </c>
      <c r="N2434">
        <v>0</v>
      </c>
      <c r="O2434">
        <v>0</v>
      </c>
      <c r="P2434">
        <v>0</v>
      </c>
      <c r="Q2434">
        <v>0</v>
      </c>
      <c r="R2434" t="s">
        <v>49</v>
      </c>
      <c r="S2434">
        <v>0</v>
      </c>
      <c r="T2434">
        <v>0</v>
      </c>
      <c r="U2434">
        <v>0</v>
      </c>
      <c r="V2434">
        <v>0</v>
      </c>
      <c r="W2434">
        <v>0</v>
      </c>
      <c r="X2434">
        <v>1</v>
      </c>
      <c r="Y2434">
        <v>0</v>
      </c>
      <c r="Z2434">
        <v>0</v>
      </c>
      <c r="AA2434">
        <v>63.8</v>
      </c>
      <c r="AB2434">
        <v>55</v>
      </c>
      <c r="AC2434">
        <v>13629</v>
      </c>
      <c r="AD2434">
        <v>9.5199551544275138</v>
      </c>
      <c r="AE2434">
        <f t="shared" si="112"/>
        <v>13629.000000000011</v>
      </c>
      <c r="AF2434">
        <v>9.5130229218837528</v>
      </c>
      <c r="AG2434">
        <f t="shared" si="113"/>
        <v>13534.847323832586</v>
      </c>
      <c r="AH2434">
        <v>6.9322325437610743E-3</v>
      </c>
      <c r="AJ2434">
        <v>13629</v>
      </c>
      <c r="AK2434">
        <v>0</v>
      </c>
      <c r="AL2434">
        <v>1</v>
      </c>
      <c r="AM2434">
        <v>7.24</v>
      </c>
      <c r="AN2434">
        <v>7.28</v>
      </c>
      <c r="AO2434">
        <v>4.63</v>
      </c>
    </row>
    <row r="2435" spans="1:41" x14ac:dyDescent="0.3">
      <c r="A2435">
        <v>2</v>
      </c>
      <c r="B2435">
        <v>1.28</v>
      </c>
      <c r="C2435">
        <f t="shared" ref="C2435:C2498" si="114">(B2435^0.2199)</f>
        <v>1.0557849631181644</v>
      </c>
      <c r="D2435" t="s">
        <v>52</v>
      </c>
      <c r="E2435">
        <v>0</v>
      </c>
      <c r="F2435">
        <v>0</v>
      </c>
      <c r="G2435">
        <v>0</v>
      </c>
      <c r="H2435">
        <v>0</v>
      </c>
      <c r="I2435">
        <v>1</v>
      </c>
      <c r="J2435" t="s">
        <v>35</v>
      </c>
      <c r="K2435">
        <v>0</v>
      </c>
      <c r="L2435">
        <v>0</v>
      </c>
      <c r="M2435">
        <v>0</v>
      </c>
      <c r="N2435">
        <v>0</v>
      </c>
      <c r="O2435">
        <v>0</v>
      </c>
      <c r="P2435">
        <v>0</v>
      </c>
      <c r="Q2435">
        <v>1</v>
      </c>
      <c r="R2435" t="s">
        <v>36</v>
      </c>
      <c r="S2435">
        <v>0</v>
      </c>
      <c r="T2435">
        <v>0</v>
      </c>
      <c r="U2435">
        <v>1</v>
      </c>
      <c r="V2435">
        <v>0</v>
      </c>
      <c r="W2435">
        <v>0</v>
      </c>
      <c r="X2435">
        <v>0</v>
      </c>
      <c r="Y2435">
        <v>0</v>
      </c>
      <c r="Z2435">
        <v>0</v>
      </c>
      <c r="AA2435">
        <v>63.4</v>
      </c>
      <c r="AB2435">
        <v>59</v>
      </c>
      <c r="AC2435">
        <v>4967</v>
      </c>
      <c r="AD2435">
        <v>8.5105713151073505</v>
      </c>
      <c r="AE2435">
        <f t="shared" ref="AE2435:AE2498" si="115">EXP(AD2435)</f>
        <v>4967</v>
      </c>
      <c r="AF2435">
        <v>8.544176252769148</v>
      </c>
      <c r="AG2435">
        <f t="shared" ref="AG2435:AG2498" si="116">EXP(AF2435)</f>
        <v>5136.7520034511581</v>
      </c>
      <c r="AH2435">
        <v>-3.3604937661797507E-2</v>
      </c>
      <c r="AJ2435">
        <v>4967</v>
      </c>
      <c r="AK2435">
        <v>0</v>
      </c>
      <c r="AL2435">
        <v>1</v>
      </c>
      <c r="AM2435">
        <v>6.89</v>
      </c>
      <c r="AN2435">
        <v>6.84</v>
      </c>
      <c r="AO2435">
        <v>4.3499999999999996</v>
      </c>
    </row>
    <row r="2436" spans="1:41" x14ac:dyDescent="0.3">
      <c r="A2436">
        <v>2</v>
      </c>
      <c r="B2436">
        <v>1.07</v>
      </c>
      <c r="C2436">
        <f t="shared" si="114"/>
        <v>1.0149893672259187</v>
      </c>
      <c r="D2436" t="s">
        <v>37</v>
      </c>
      <c r="E2436">
        <v>0</v>
      </c>
      <c r="F2436">
        <v>0</v>
      </c>
      <c r="G2436">
        <v>1</v>
      </c>
      <c r="H2436">
        <v>0</v>
      </c>
      <c r="I2436">
        <v>0</v>
      </c>
      <c r="J2436" t="s">
        <v>38</v>
      </c>
      <c r="K2436">
        <v>0</v>
      </c>
      <c r="L2436">
        <v>0</v>
      </c>
      <c r="M2436">
        <v>0</v>
      </c>
      <c r="N2436">
        <v>0</v>
      </c>
      <c r="O2436">
        <v>1</v>
      </c>
      <c r="P2436">
        <v>0</v>
      </c>
      <c r="Q2436">
        <v>0</v>
      </c>
      <c r="R2436" t="s">
        <v>36</v>
      </c>
      <c r="S2436">
        <v>0</v>
      </c>
      <c r="T2436">
        <v>0</v>
      </c>
      <c r="U2436">
        <v>1</v>
      </c>
      <c r="V2436">
        <v>0</v>
      </c>
      <c r="W2436">
        <v>0</v>
      </c>
      <c r="X2436">
        <v>0</v>
      </c>
      <c r="Y2436">
        <v>0</v>
      </c>
      <c r="Z2436">
        <v>0</v>
      </c>
      <c r="AA2436">
        <v>60.9</v>
      </c>
      <c r="AB2436">
        <v>57</v>
      </c>
      <c r="AC2436">
        <v>5031</v>
      </c>
      <c r="AD2436">
        <v>8.5233740504913182</v>
      </c>
      <c r="AE2436">
        <f t="shared" si="115"/>
        <v>5030.9999999999982</v>
      </c>
      <c r="AF2436">
        <v>8.5019045143044654</v>
      </c>
      <c r="AG2436">
        <f t="shared" si="116"/>
        <v>4924.1380068825474</v>
      </c>
      <c r="AH2436">
        <v>2.1469536186852878E-2</v>
      </c>
      <c r="AJ2436">
        <v>5031</v>
      </c>
      <c r="AK2436">
        <v>0</v>
      </c>
      <c r="AL2436">
        <v>1</v>
      </c>
      <c r="AM2436">
        <v>6.61</v>
      </c>
      <c r="AN2436">
        <v>6.68</v>
      </c>
      <c r="AO2436">
        <v>4.05</v>
      </c>
    </row>
    <row r="2437" spans="1:41" x14ac:dyDescent="0.3">
      <c r="A2437">
        <v>2</v>
      </c>
      <c r="B2437">
        <v>1.19</v>
      </c>
      <c r="C2437">
        <f t="shared" si="114"/>
        <v>1.0389933713251536</v>
      </c>
      <c r="D2437" t="s">
        <v>37</v>
      </c>
      <c r="E2437">
        <v>0</v>
      </c>
      <c r="F2437">
        <v>0</v>
      </c>
      <c r="G2437">
        <v>1</v>
      </c>
      <c r="H2437">
        <v>0</v>
      </c>
      <c r="I2437">
        <v>0</v>
      </c>
      <c r="J2437" t="s">
        <v>44</v>
      </c>
      <c r="K2437">
        <v>0</v>
      </c>
      <c r="L2437">
        <v>0</v>
      </c>
      <c r="M2437">
        <v>0</v>
      </c>
      <c r="N2437">
        <v>0</v>
      </c>
      <c r="O2437">
        <v>0</v>
      </c>
      <c r="P2437">
        <v>1</v>
      </c>
      <c r="Q2437">
        <v>0</v>
      </c>
      <c r="R2437" t="s">
        <v>36</v>
      </c>
      <c r="S2437">
        <v>0</v>
      </c>
      <c r="T2437">
        <v>0</v>
      </c>
      <c r="U2437">
        <v>1</v>
      </c>
      <c r="V2437">
        <v>0</v>
      </c>
      <c r="W2437">
        <v>0</v>
      </c>
      <c r="X2437">
        <v>0</v>
      </c>
      <c r="Y2437">
        <v>0</v>
      </c>
      <c r="Z2437">
        <v>0</v>
      </c>
      <c r="AA2437">
        <v>62.3</v>
      </c>
      <c r="AB2437">
        <v>57</v>
      </c>
      <c r="AC2437">
        <v>4998</v>
      </c>
      <c r="AD2437">
        <v>8.5167931113948985</v>
      </c>
      <c r="AE2437">
        <f t="shared" si="115"/>
        <v>4998.0000000000036</v>
      </c>
      <c r="AF2437">
        <v>8.5889537959925324</v>
      </c>
      <c r="AG2437">
        <f t="shared" si="116"/>
        <v>5371.9905364213355</v>
      </c>
      <c r="AH2437">
        <v>-7.2160684597633917E-2</v>
      </c>
      <c r="AJ2437">
        <v>4998</v>
      </c>
      <c r="AK2437">
        <v>0</v>
      </c>
      <c r="AL2437">
        <v>1</v>
      </c>
      <c r="AM2437">
        <v>6.78</v>
      </c>
      <c r="AN2437">
        <v>6.73</v>
      </c>
      <c r="AO2437">
        <v>4.21</v>
      </c>
    </row>
    <row r="2438" spans="1:41" x14ac:dyDescent="0.3">
      <c r="A2438">
        <v>2</v>
      </c>
      <c r="B2438">
        <v>1.5</v>
      </c>
      <c r="C2438">
        <f t="shared" si="114"/>
        <v>1.0932575062388263</v>
      </c>
      <c r="D2438" t="s">
        <v>46</v>
      </c>
      <c r="E2438">
        <v>0</v>
      </c>
      <c r="F2438">
        <v>0</v>
      </c>
      <c r="G2438">
        <v>0</v>
      </c>
      <c r="H2438">
        <v>1</v>
      </c>
      <c r="I2438">
        <v>0</v>
      </c>
      <c r="J2438" t="s">
        <v>48</v>
      </c>
      <c r="K2438">
        <v>0</v>
      </c>
      <c r="L2438">
        <v>0</v>
      </c>
      <c r="M2438">
        <v>1</v>
      </c>
      <c r="N2438">
        <v>0</v>
      </c>
      <c r="O2438">
        <v>0</v>
      </c>
      <c r="P2438">
        <v>0</v>
      </c>
      <c r="Q2438">
        <v>0</v>
      </c>
      <c r="R2438" t="s">
        <v>36</v>
      </c>
      <c r="S2438">
        <v>0</v>
      </c>
      <c r="T2438">
        <v>0</v>
      </c>
      <c r="U2438">
        <v>1</v>
      </c>
      <c r="V2438">
        <v>0</v>
      </c>
      <c r="W2438">
        <v>0</v>
      </c>
      <c r="X2438">
        <v>0</v>
      </c>
      <c r="Y2438">
        <v>0</v>
      </c>
      <c r="Z2438">
        <v>0</v>
      </c>
      <c r="AA2438">
        <v>60</v>
      </c>
      <c r="AB2438">
        <v>60</v>
      </c>
      <c r="AC2438">
        <v>8400</v>
      </c>
      <c r="AD2438">
        <v>9.0359869848314052</v>
      </c>
      <c r="AE2438">
        <f t="shared" si="115"/>
        <v>8400.0000000000018</v>
      </c>
      <c r="AF2438">
        <v>9.2819955791548097</v>
      </c>
      <c r="AG2438">
        <f t="shared" si="116"/>
        <v>10742.848744870256</v>
      </c>
      <c r="AH2438">
        <v>-0.24600859432340449</v>
      </c>
      <c r="AJ2438">
        <v>8400</v>
      </c>
      <c r="AK2438">
        <v>0</v>
      </c>
      <c r="AL2438">
        <v>1</v>
      </c>
      <c r="AM2438">
        <v>7.48</v>
      </c>
      <c r="AN2438">
        <v>7.42</v>
      </c>
      <c r="AO2438">
        <v>4.47</v>
      </c>
    </row>
    <row r="2439" spans="1:41" x14ac:dyDescent="0.3">
      <c r="A2439">
        <v>2</v>
      </c>
      <c r="B2439">
        <v>1.58</v>
      </c>
      <c r="C2439">
        <f t="shared" si="114"/>
        <v>1.105820644308936</v>
      </c>
      <c r="D2439" t="s">
        <v>37</v>
      </c>
      <c r="E2439">
        <v>0</v>
      </c>
      <c r="F2439">
        <v>0</v>
      </c>
      <c r="G2439">
        <v>1</v>
      </c>
      <c r="H2439">
        <v>0</v>
      </c>
      <c r="I2439">
        <v>0</v>
      </c>
      <c r="J2439" t="s">
        <v>38</v>
      </c>
      <c r="K2439">
        <v>0</v>
      </c>
      <c r="L2439">
        <v>0</v>
      </c>
      <c r="M2439">
        <v>0</v>
      </c>
      <c r="N2439">
        <v>0</v>
      </c>
      <c r="O2439">
        <v>1</v>
      </c>
      <c r="P2439">
        <v>0</v>
      </c>
      <c r="Q2439">
        <v>0</v>
      </c>
      <c r="R2439" t="s">
        <v>39</v>
      </c>
      <c r="S2439">
        <v>0</v>
      </c>
      <c r="T2439">
        <v>0</v>
      </c>
      <c r="U2439">
        <v>0</v>
      </c>
      <c r="V2439">
        <v>0</v>
      </c>
      <c r="W2439">
        <v>0</v>
      </c>
      <c r="X2439">
        <v>0</v>
      </c>
      <c r="Y2439">
        <v>0</v>
      </c>
      <c r="Z2439">
        <v>1</v>
      </c>
      <c r="AA2439">
        <v>62</v>
      </c>
      <c r="AB2439">
        <v>56</v>
      </c>
      <c r="AC2439">
        <v>12897</v>
      </c>
      <c r="AD2439">
        <v>9.464750005164392</v>
      </c>
      <c r="AE2439">
        <f t="shared" si="115"/>
        <v>12897.000000000011</v>
      </c>
      <c r="AF2439">
        <v>9.6625777428123616</v>
      </c>
      <c r="AG2439">
        <f t="shared" si="116"/>
        <v>15718.250097158632</v>
      </c>
      <c r="AH2439">
        <v>-0.19782773764796957</v>
      </c>
      <c r="AJ2439">
        <v>12897</v>
      </c>
      <c r="AK2439">
        <v>0</v>
      </c>
      <c r="AL2439">
        <v>1</v>
      </c>
      <c r="AM2439">
        <v>7.44</v>
      </c>
      <c r="AN2439">
        <v>7.49</v>
      </c>
      <c r="AO2439">
        <v>4.63</v>
      </c>
    </row>
    <row r="2440" spans="1:41" x14ac:dyDescent="0.3">
      <c r="A2440">
        <v>2</v>
      </c>
      <c r="B2440">
        <v>1.59</v>
      </c>
      <c r="C2440">
        <f t="shared" si="114"/>
        <v>1.1073559094839769</v>
      </c>
      <c r="D2440" t="s">
        <v>52</v>
      </c>
      <c r="E2440">
        <v>0</v>
      </c>
      <c r="F2440">
        <v>0</v>
      </c>
      <c r="G2440">
        <v>0</v>
      </c>
      <c r="H2440">
        <v>0</v>
      </c>
      <c r="I2440">
        <v>1</v>
      </c>
      <c r="J2440" t="s">
        <v>47</v>
      </c>
      <c r="K2440">
        <v>0</v>
      </c>
      <c r="L2440">
        <v>0</v>
      </c>
      <c r="M2440">
        <v>0</v>
      </c>
      <c r="N2440">
        <v>1</v>
      </c>
      <c r="O2440">
        <v>0</v>
      </c>
      <c r="P2440">
        <v>0</v>
      </c>
      <c r="Q2440">
        <v>0</v>
      </c>
      <c r="R2440" t="s">
        <v>45</v>
      </c>
      <c r="S2440">
        <v>0</v>
      </c>
      <c r="T2440">
        <v>0</v>
      </c>
      <c r="U2440">
        <v>0</v>
      </c>
      <c r="V2440">
        <v>1</v>
      </c>
      <c r="W2440">
        <v>0</v>
      </c>
      <c r="X2440">
        <v>0</v>
      </c>
      <c r="Y2440">
        <v>0</v>
      </c>
      <c r="Z2440">
        <v>0</v>
      </c>
      <c r="AA2440">
        <v>61.7</v>
      </c>
      <c r="AB2440">
        <v>59</v>
      </c>
      <c r="AC2440">
        <v>9094</v>
      </c>
      <c r="AD2440">
        <v>9.1153701343849551</v>
      </c>
      <c r="AE2440">
        <f t="shared" si="115"/>
        <v>9093.9999999999927</v>
      </c>
      <c r="AF2440">
        <v>9.2103111432329126</v>
      </c>
      <c r="AG2440">
        <f t="shared" si="116"/>
        <v>9999.7077168388532</v>
      </c>
      <c r="AH2440">
        <v>-9.494100884795742E-2</v>
      </c>
      <c r="AJ2440">
        <v>9094</v>
      </c>
      <c r="AK2440">
        <v>0</v>
      </c>
      <c r="AL2440">
        <v>1</v>
      </c>
      <c r="AM2440">
        <v>7.41</v>
      </c>
      <c r="AN2440">
        <v>7.46</v>
      </c>
      <c r="AO2440">
        <v>4.59</v>
      </c>
    </row>
    <row r="2441" spans="1:41" x14ac:dyDescent="0.3">
      <c r="A2441">
        <v>2</v>
      </c>
      <c r="B2441">
        <v>1.17</v>
      </c>
      <c r="C2441">
        <f t="shared" si="114"/>
        <v>1.0351280349821694</v>
      </c>
      <c r="D2441" t="s">
        <v>34</v>
      </c>
      <c r="E2441">
        <v>0</v>
      </c>
      <c r="F2441">
        <v>1</v>
      </c>
      <c r="G2441">
        <v>0</v>
      </c>
      <c r="H2441">
        <v>0</v>
      </c>
      <c r="I2441">
        <v>0</v>
      </c>
      <c r="J2441" t="s">
        <v>51</v>
      </c>
      <c r="K2441">
        <v>1</v>
      </c>
      <c r="L2441">
        <v>0</v>
      </c>
      <c r="M2441">
        <v>0</v>
      </c>
      <c r="N2441">
        <v>0</v>
      </c>
      <c r="O2441">
        <v>0</v>
      </c>
      <c r="P2441">
        <v>0</v>
      </c>
      <c r="Q2441">
        <v>0</v>
      </c>
      <c r="R2441" t="s">
        <v>45</v>
      </c>
      <c r="S2441">
        <v>0</v>
      </c>
      <c r="T2441">
        <v>0</v>
      </c>
      <c r="U2441">
        <v>0</v>
      </c>
      <c r="V2441">
        <v>1</v>
      </c>
      <c r="W2441">
        <v>0</v>
      </c>
      <c r="X2441">
        <v>0</v>
      </c>
      <c r="Y2441">
        <v>0</v>
      </c>
      <c r="Z2441">
        <v>0</v>
      </c>
      <c r="AA2441">
        <v>57.4</v>
      </c>
      <c r="AB2441">
        <v>59</v>
      </c>
      <c r="AC2441">
        <v>3866</v>
      </c>
      <c r="AD2441">
        <v>8.2599756597682763</v>
      </c>
      <c r="AE2441">
        <f t="shared" si="115"/>
        <v>3866.0000000000005</v>
      </c>
      <c r="AF2441">
        <v>8.61727006566319</v>
      </c>
      <c r="AG2441">
        <f t="shared" si="116"/>
        <v>5526.279402616994</v>
      </c>
      <c r="AH2441">
        <v>-0.35729440589491368</v>
      </c>
      <c r="AJ2441">
        <v>3866</v>
      </c>
      <c r="AK2441">
        <v>0</v>
      </c>
      <c r="AL2441">
        <v>1</v>
      </c>
      <c r="AM2441">
        <v>7.02</v>
      </c>
      <c r="AN2441">
        <v>6.95</v>
      </c>
      <c r="AO2441">
        <v>4.01</v>
      </c>
    </row>
    <row r="2442" spans="1:41" x14ac:dyDescent="0.3">
      <c r="A2442">
        <v>2</v>
      </c>
      <c r="B2442">
        <v>1.2</v>
      </c>
      <c r="C2442">
        <f t="shared" si="114"/>
        <v>1.0409070644037852</v>
      </c>
      <c r="D2442" t="s">
        <v>37</v>
      </c>
      <c r="E2442">
        <v>0</v>
      </c>
      <c r="F2442">
        <v>0</v>
      </c>
      <c r="G2442">
        <v>1</v>
      </c>
      <c r="H2442">
        <v>0</v>
      </c>
      <c r="I2442">
        <v>0</v>
      </c>
      <c r="J2442" t="s">
        <v>44</v>
      </c>
      <c r="K2442">
        <v>0</v>
      </c>
      <c r="L2442">
        <v>0</v>
      </c>
      <c r="M2442">
        <v>0</v>
      </c>
      <c r="N2442">
        <v>0</v>
      </c>
      <c r="O2442">
        <v>0</v>
      </c>
      <c r="P2442">
        <v>1</v>
      </c>
      <c r="Q2442">
        <v>0</v>
      </c>
      <c r="R2442" t="s">
        <v>41</v>
      </c>
      <c r="S2442">
        <v>0</v>
      </c>
      <c r="T2442">
        <v>0</v>
      </c>
      <c r="U2442">
        <v>0</v>
      </c>
      <c r="V2442">
        <v>0</v>
      </c>
      <c r="W2442">
        <v>1</v>
      </c>
      <c r="X2442">
        <v>0</v>
      </c>
      <c r="Y2442">
        <v>0</v>
      </c>
      <c r="Z2442">
        <v>0</v>
      </c>
      <c r="AA2442">
        <v>62.8</v>
      </c>
      <c r="AB2442">
        <v>55</v>
      </c>
      <c r="AC2442">
        <v>6774</v>
      </c>
      <c r="AD2442">
        <v>8.8208470333777171</v>
      </c>
      <c r="AE2442">
        <f t="shared" si="115"/>
        <v>6774.0000000000009</v>
      </c>
      <c r="AF2442">
        <v>8.8045509860936342</v>
      </c>
      <c r="AG2442">
        <f t="shared" si="116"/>
        <v>6664.5051653198034</v>
      </c>
      <c r="AH2442">
        <v>1.629604728408296E-2</v>
      </c>
      <c r="AJ2442">
        <v>6774</v>
      </c>
      <c r="AK2442">
        <v>0</v>
      </c>
      <c r="AL2442">
        <v>1</v>
      </c>
      <c r="AM2442">
        <v>6.79</v>
      </c>
      <c r="AN2442">
        <v>6.75</v>
      </c>
      <c r="AO2442">
        <v>4.25</v>
      </c>
    </row>
    <row r="2443" spans="1:41" x14ac:dyDescent="0.3">
      <c r="A2443">
        <v>2</v>
      </c>
      <c r="B2443">
        <v>1.01</v>
      </c>
      <c r="C2443">
        <f t="shared" si="114"/>
        <v>1.0021904733436682</v>
      </c>
      <c r="D2443" t="s">
        <v>46</v>
      </c>
      <c r="E2443">
        <v>0</v>
      </c>
      <c r="F2443">
        <v>0</v>
      </c>
      <c r="G2443">
        <v>0</v>
      </c>
      <c r="H2443">
        <v>1</v>
      </c>
      <c r="I2443">
        <v>0</v>
      </c>
      <c r="J2443" t="s">
        <v>48</v>
      </c>
      <c r="K2443">
        <v>0</v>
      </c>
      <c r="L2443">
        <v>0</v>
      </c>
      <c r="M2443">
        <v>1</v>
      </c>
      <c r="N2443">
        <v>0</v>
      </c>
      <c r="O2443">
        <v>0</v>
      </c>
      <c r="P2443">
        <v>0</v>
      </c>
      <c r="Q2443">
        <v>0</v>
      </c>
      <c r="R2443" t="s">
        <v>53</v>
      </c>
      <c r="S2443">
        <v>1</v>
      </c>
      <c r="T2443">
        <v>0</v>
      </c>
      <c r="U2443">
        <v>0</v>
      </c>
      <c r="V2443">
        <v>0</v>
      </c>
      <c r="W2443">
        <v>0</v>
      </c>
      <c r="X2443">
        <v>0</v>
      </c>
      <c r="Y2443">
        <v>0</v>
      </c>
      <c r="Z2443">
        <v>0</v>
      </c>
      <c r="AA2443">
        <v>61.8</v>
      </c>
      <c r="AB2443">
        <v>60</v>
      </c>
      <c r="AC2443">
        <v>2781</v>
      </c>
      <c r="AD2443">
        <v>7.930565854233965</v>
      </c>
      <c r="AE2443">
        <f t="shared" si="115"/>
        <v>2781.0000000000005</v>
      </c>
      <c r="AF2443">
        <v>7.9666212729530592</v>
      </c>
      <c r="AG2443">
        <f t="shared" si="116"/>
        <v>2883.0996823554206</v>
      </c>
      <c r="AH2443">
        <v>-3.6055418719094234E-2</v>
      </c>
      <c r="AJ2443">
        <v>2781</v>
      </c>
      <c r="AK2443">
        <v>0</v>
      </c>
      <c r="AL2443">
        <v>1</v>
      </c>
      <c r="AM2443">
        <v>6.39</v>
      </c>
      <c r="AN2443">
        <v>6.36</v>
      </c>
      <c r="AO2443">
        <v>3.94</v>
      </c>
    </row>
    <row r="2444" spans="1:41" x14ac:dyDescent="0.3">
      <c r="A2444">
        <v>2</v>
      </c>
      <c r="B2444">
        <v>1.02</v>
      </c>
      <c r="C2444">
        <f t="shared" si="114"/>
        <v>1.0043640927805335</v>
      </c>
      <c r="D2444" t="s">
        <v>46</v>
      </c>
      <c r="E2444">
        <v>0</v>
      </c>
      <c r="F2444">
        <v>0</v>
      </c>
      <c r="G2444">
        <v>0</v>
      </c>
      <c r="H2444">
        <v>1</v>
      </c>
      <c r="I2444">
        <v>0</v>
      </c>
      <c r="J2444" t="s">
        <v>51</v>
      </c>
      <c r="K2444">
        <v>1</v>
      </c>
      <c r="L2444">
        <v>0</v>
      </c>
      <c r="M2444">
        <v>0</v>
      </c>
      <c r="N2444">
        <v>0</v>
      </c>
      <c r="O2444">
        <v>0</v>
      </c>
      <c r="P2444">
        <v>0</v>
      </c>
      <c r="Q2444">
        <v>0</v>
      </c>
      <c r="R2444" t="s">
        <v>53</v>
      </c>
      <c r="S2444">
        <v>1</v>
      </c>
      <c r="T2444">
        <v>0</v>
      </c>
      <c r="U2444">
        <v>0</v>
      </c>
      <c r="V2444">
        <v>0</v>
      </c>
      <c r="W2444">
        <v>0</v>
      </c>
      <c r="X2444">
        <v>0</v>
      </c>
      <c r="Y2444">
        <v>0</v>
      </c>
      <c r="Z2444">
        <v>0</v>
      </c>
      <c r="AA2444">
        <v>61.4</v>
      </c>
      <c r="AB2444">
        <v>60</v>
      </c>
      <c r="AC2444">
        <v>3769</v>
      </c>
      <c r="AD2444">
        <v>8.234564993267135</v>
      </c>
      <c r="AE2444">
        <f t="shared" si="115"/>
        <v>3768.9999999999982</v>
      </c>
      <c r="AF2444">
        <v>8.0679383856738003</v>
      </c>
      <c r="AG2444">
        <f t="shared" si="116"/>
        <v>3190.5174277244028</v>
      </c>
      <c r="AH2444">
        <v>0.1666266075933347</v>
      </c>
      <c r="AJ2444">
        <v>3769</v>
      </c>
      <c r="AK2444">
        <v>0</v>
      </c>
      <c r="AL2444">
        <v>1</v>
      </c>
      <c r="AM2444">
        <v>6.42</v>
      </c>
      <c r="AN2444">
        <v>6.47</v>
      </c>
      <c r="AO2444">
        <v>3.96</v>
      </c>
    </row>
    <row r="2445" spans="1:41" x14ac:dyDescent="0.3">
      <c r="A2445">
        <v>2</v>
      </c>
      <c r="B2445">
        <v>1.1399999999999999</v>
      </c>
      <c r="C2445">
        <f t="shared" si="114"/>
        <v>1.0292322283358535</v>
      </c>
      <c r="D2445" t="s">
        <v>46</v>
      </c>
      <c r="E2445">
        <v>0</v>
      </c>
      <c r="F2445">
        <v>0</v>
      </c>
      <c r="G2445">
        <v>0</v>
      </c>
      <c r="H2445">
        <v>1</v>
      </c>
      <c r="I2445">
        <v>0</v>
      </c>
      <c r="J2445" t="s">
        <v>48</v>
      </c>
      <c r="K2445">
        <v>0</v>
      </c>
      <c r="L2445">
        <v>0</v>
      </c>
      <c r="M2445">
        <v>1</v>
      </c>
      <c r="N2445">
        <v>0</v>
      </c>
      <c r="O2445">
        <v>0</v>
      </c>
      <c r="P2445">
        <v>0</v>
      </c>
      <c r="Q2445">
        <v>0</v>
      </c>
      <c r="R2445" t="s">
        <v>45</v>
      </c>
      <c r="S2445">
        <v>0</v>
      </c>
      <c r="T2445">
        <v>0</v>
      </c>
      <c r="U2445">
        <v>0</v>
      </c>
      <c r="V2445">
        <v>1</v>
      </c>
      <c r="W2445">
        <v>0</v>
      </c>
      <c r="X2445">
        <v>0</v>
      </c>
      <c r="Y2445">
        <v>0</v>
      </c>
      <c r="Z2445">
        <v>0</v>
      </c>
      <c r="AA2445">
        <v>62.8</v>
      </c>
      <c r="AB2445">
        <v>58</v>
      </c>
      <c r="AC2445">
        <v>4399</v>
      </c>
      <c r="AD2445">
        <v>8.3891325213487189</v>
      </c>
      <c r="AE2445">
        <f t="shared" si="115"/>
        <v>4398.9999999999964</v>
      </c>
      <c r="AF2445">
        <v>8.6075137026998547</v>
      </c>
      <c r="AG2445">
        <f t="shared" si="116"/>
        <v>5472.6251755813582</v>
      </c>
      <c r="AH2445">
        <v>-0.21838118135113582</v>
      </c>
      <c r="AJ2445">
        <v>4399</v>
      </c>
      <c r="AK2445">
        <v>0</v>
      </c>
      <c r="AL2445">
        <v>1</v>
      </c>
      <c r="AM2445">
        <v>6.61</v>
      </c>
      <c r="AN2445">
        <v>6.56</v>
      </c>
      <c r="AO2445">
        <v>4.1399999999999997</v>
      </c>
    </row>
    <row r="2446" spans="1:41" x14ac:dyDescent="0.3">
      <c r="A2446">
        <v>2</v>
      </c>
      <c r="B2446">
        <v>1.5</v>
      </c>
      <c r="C2446">
        <f t="shared" si="114"/>
        <v>1.0932575062388263</v>
      </c>
      <c r="D2446" t="s">
        <v>37</v>
      </c>
      <c r="E2446">
        <v>0</v>
      </c>
      <c r="F2446">
        <v>0</v>
      </c>
      <c r="G2446">
        <v>1</v>
      </c>
      <c r="H2446">
        <v>0</v>
      </c>
      <c r="I2446">
        <v>0</v>
      </c>
      <c r="J2446" t="s">
        <v>44</v>
      </c>
      <c r="K2446">
        <v>0</v>
      </c>
      <c r="L2446">
        <v>0</v>
      </c>
      <c r="M2446">
        <v>0</v>
      </c>
      <c r="N2446">
        <v>0</v>
      </c>
      <c r="O2446">
        <v>0</v>
      </c>
      <c r="P2446">
        <v>1</v>
      </c>
      <c r="Q2446">
        <v>0</v>
      </c>
      <c r="R2446" t="s">
        <v>41</v>
      </c>
      <c r="S2446">
        <v>0</v>
      </c>
      <c r="T2446">
        <v>0</v>
      </c>
      <c r="U2446">
        <v>0</v>
      </c>
      <c r="V2446">
        <v>0</v>
      </c>
      <c r="W2446">
        <v>1</v>
      </c>
      <c r="X2446">
        <v>0</v>
      </c>
      <c r="Y2446">
        <v>0</v>
      </c>
      <c r="Z2446">
        <v>0</v>
      </c>
      <c r="AA2446">
        <v>62.8</v>
      </c>
      <c r="AB2446">
        <v>57</v>
      </c>
      <c r="AC2446">
        <v>9533</v>
      </c>
      <c r="AD2446">
        <v>9.1625147424935776</v>
      </c>
      <c r="AE2446">
        <f t="shared" si="115"/>
        <v>9532.9999999999945</v>
      </c>
      <c r="AF2446">
        <v>9.2979111669576255</v>
      </c>
      <c r="AG2446">
        <f t="shared" si="116"/>
        <v>10915.195358129891</v>
      </c>
      <c r="AH2446">
        <v>-0.13539642446404798</v>
      </c>
      <c r="AJ2446">
        <v>9533</v>
      </c>
      <c r="AK2446">
        <v>0</v>
      </c>
      <c r="AL2446">
        <v>1</v>
      </c>
      <c r="AM2446">
        <v>7.24</v>
      </c>
      <c r="AN2446">
        <v>7.28</v>
      </c>
      <c r="AO2446">
        <v>4.5599999999999996</v>
      </c>
    </row>
    <row r="2447" spans="1:41" x14ac:dyDescent="0.3">
      <c r="A2447">
        <v>2</v>
      </c>
      <c r="B2447">
        <v>1.01</v>
      </c>
      <c r="C2447">
        <f t="shared" si="114"/>
        <v>1.0021904733436682</v>
      </c>
      <c r="D2447" t="s">
        <v>52</v>
      </c>
      <c r="E2447">
        <v>0</v>
      </c>
      <c r="F2447">
        <v>0</v>
      </c>
      <c r="G2447">
        <v>0</v>
      </c>
      <c r="H2447">
        <v>0</v>
      </c>
      <c r="I2447">
        <v>1</v>
      </c>
      <c r="J2447" t="s">
        <v>38</v>
      </c>
      <c r="K2447">
        <v>0</v>
      </c>
      <c r="L2447">
        <v>0</v>
      </c>
      <c r="M2447">
        <v>0</v>
      </c>
      <c r="N2447">
        <v>0</v>
      </c>
      <c r="O2447">
        <v>1</v>
      </c>
      <c r="P2447">
        <v>0</v>
      </c>
      <c r="Q2447">
        <v>0</v>
      </c>
      <c r="R2447" t="s">
        <v>36</v>
      </c>
      <c r="S2447">
        <v>0</v>
      </c>
      <c r="T2447">
        <v>0</v>
      </c>
      <c r="U2447">
        <v>1</v>
      </c>
      <c r="V2447">
        <v>0</v>
      </c>
      <c r="W2447">
        <v>0</v>
      </c>
      <c r="X2447">
        <v>0</v>
      </c>
      <c r="Y2447">
        <v>0</v>
      </c>
      <c r="Z2447">
        <v>0</v>
      </c>
      <c r="AA2447">
        <v>62.7</v>
      </c>
      <c r="AB2447">
        <v>59</v>
      </c>
      <c r="AC2447">
        <v>4242</v>
      </c>
      <c r="AD2447">
        <v>8.3527901351246285</v>
      </c>
      <c r="AE2447">
        <f t="shared" si="115"/>
        <v>4242.0000000000036</v>
      </c>
      <c r="AF2447">
        <v>8.4335801410972753</v>
      </c>
      <c r="AG2447">
        <f t="shared" si="116"/>
        <v>4598.9354928426637</v>
      </c>
      <c r="AH2447">
        <v>-8.0790005972646739E-2</v>
      </c>
      <c r="AJ2447">
        <v>4242</v>
      </c>
      <c r="AK2447">
        <v>0</v>
      </c>
      <c r="AL2447">
        <v>1</v>
      </c>
      <c r="AM2447">
        <v>6.27</v>
      </c>
      <c r="AN2447">
        <v>6.33</v>
      </c>
      <c r="AO2447">
        <v>3.95</v>
      </c>
    </row>
    <row r="2448" spans="1:41" x14ac:dyDescent="0.3">
      <c r="A2448">
        <v>2</v>
      </c>
      <c r="B2448">
        <v>1.07</v>
      </c>
      <c r="C2448">
        <f t="shared" si="114"/>
        <v>1.0149893672259187</v>
      </c>
      <c r="D2448" t="s">
        <v>37</v>
      </c>
      <c r="E2448">
        <v>0</v>
      </c>
      <c r="F2448">
        <v>0</v>
      </c>
      <c r="G2448">
        <v>1</v>
      </c>
      <c r="H2448">
        <v>0</v>
      </c>
      <c r="I2448">
        <v>0</v>
      </c>
      <c r="J2448" t="s">
        <v>48</v>
      </c>
      <c r="K2448">
        <v>0</v>
      </c>
      <c r="L2448">
        <v>0</v>
      </c>
      <c r="M2448">
        <v>1</v>
      </c>
      <c r="N2448">
        <v>0</v>
      </c>
      <c r="O2448">
        <v>0</v>
      </c>
      <c r="P2448">
        <v>0</v>
      </c>
      <c r="Q2448">
        <v>0</v>
      </c>
      <c r="R2448" t="s">
        <v>45</v>
      </c>
      <c r="S2448">
        <v>0</v>
      </c>
      <c r="T2448">
        <v>0</v>
      </c>
      <c r="U2448">
        <v>0</v>
      </c>
      <c r="V2448">
        <v>1</v>
      </c>
      <c r="W2448">
        <v>0</v>
      </c>
      <c r="X2448">
        <v>0</v>
      </c>
      <c r="Y2448">
        <v>0</v>
      </c>
      <c r="Z2448">
        <v>0</v>
      </c>
      <c r="AA2448">
        <v>61.6</v>
      </c>
      <c r="AB2448">
        <v>57</v>
      </c>
      <c r="AC2448">
        <v>5405</v>
      </c>
      <c r="AD2448">
        <v>8.5950797300733086</v>
      </c>
      <c r="AE2448">
        <f t="shared" si="115"/>
        <v>5405</v>
      </c>
      <c r="AF2448">
        <v>8.4975320893849631</v>
      </c>
      <c r="AG2448">
        <f t="shared" si="116"/>
        <v>4902.6545847062653</v>
      </c>
      <c r="AH2448">
        <v>9.7547640688345538E-2</v>
      </c>
      <c r="AJ2448">
        <v>5405</v>
      </c>
      <c r="AK2448">
        <v>0</v>
      </c>
      <c r="AL2448">
        <v>1</v>
      </c>
      <c r="AM2448">
        <v>6.56</v>
      </c>
      <c r="AN2448">
        <v>6.53</v>
      </c>
      <c r="AO2448">
        <v>4.03</v>
      </c>
    </row>
    <row r="2449" spans="1:41" x14ac:dyDescent="0.3">
      <c r="A2449">
        <v>2</v>
      </c>
      <c r="B2449">
        <v>1.3</v>
      </c>
      <c r="C2449">
        <f t="shared" si="114"/>
        <v>1.0593906684519199</v>
      </c>
      <c r="D2449" t="s">
        <v>46</v>
      </c>
      <c r="E2449">
        <v>0</v>
      </c>
      <c r="F2449">
        <v>0</v>
      </c>
      <c r="G2449">
        <v>0</v>
      </c>
      <c r="H2449">
        <v>1</v>
      </c>
      <c r="I2449">
        <v>0</v>
      </c>
      <c r="J2449" t="s">
        <v>48</v>
      </c>
      <c r="K2449">
        <v>0</v>
      </c>
      <c r="L2449">
        <v>0</v>
      </c>
      <c r="M2449">
        <v>1</v>
      </c>
      <c r="N2449">
        <v>0</v>
      </c>
      <c r="O2449">
        <v>0</v>
      </c>
      <c r="P2449">
        <v>0</v>
      </c>
      <c r="Q2449">
        <v>0</v>
      </c>
      <c r="R2449" t="s">
        <v>43</v>
      </c>
      <c r="S2449">
        <v>0</v>
      </c>
      <c r="T2449">
        <v>0</v>
      </c>
      <c r="U2449">
        <v>0</v>
      </c>
      <c r="V2449">
        <v>0</v>
      </c>
      <c r="W2449">
        <v>0</v>
      </c>
      <c r="X2449">
        <v>0</v>
      </c>
      <c r="Y2449">
        <v>1</v>
      </c>
      <c r="Z2449">
        <v>0</v>
      </c>
      <c r="AA2449">
        <v>59.3</v>
      </c>
      <c r="AB2449">
        <v>59</v>
      </c>
      <c r="AC2449">
        <v>14068</v>
      </c>
      <c r="AD2449">
        <v>9.5516579935938726</v>
      </c>
      <c r="AE2449">
        <f t="shared" si="115"/>
        <v>14067.999999999993</v>
      </c>
      <c r="AF2449">
        <v>9.4432491317252651</v>
      </c>
      <c r="AG2449">
        <f t="shared" si="116"/>
        <v>12622.663045787001</v>
      </c>
      <c r="AH2449">
        <v>0.10840886186860743</v>
      </c>
      <c r="AJ2449">
        <v>14068</v>
      </c>
      <c r="AK2449">
        <v>0</v>
      </c>
      <c r="AL2449">
        <v>1</v>
      </c>
      <c r="AM2449">
        <v>7.11</v>
      </c>
      <c r="AN2449">
        <v>7.08</v>
      </c>
      <c r="AO2449">
        <v>4.22</v>
      </c>
    </row>
    <row r="2450" spans="1:41" x14ac:dyDescent="0.3">
      <c r="A2450">
        <v>2</v>
      </c>
      <c r="B2450">
        <v>1.04</v>
      </c>
      <c r="C2450">
        <f t="shared" si="114"/>
        <v>1.0086619341391987</v>
      </c>
      <c r="D2450" t="s">
        <v>37</v>
      </c>
      <c r="E2450">
        <v>0</v>
      </c>
      <c r="F2450">
        <v>0</v>
      </c>
      <c r="G2450">
        <v>1</v>
      </c>
      <c r="H2450">
        <v>0</v>
      </c>
      <c r="I2450">
        <v>0</v>
      </c>
      <c r="J2450" t="s">
        <v>38</v>
      </c>
      <c r="K2450">
        <v>0</v>
      </c>
      <c r="L2450">
        <v>0</v>
      </c>
      <c r="M2450">
        <v>0</v>
      </c>
      <c r="N2450">
        <v>0</v>
      </c>
      <c r="O2450">
        <v>1</v>
      </c>
      <c r="P2450">
        <v>0</v>
      </c>
      <c r="Q2450">
        <v>0</v>
      </c>
      <c r="R2450" t="s">
        <v>45</v>
      </c>
      <c r="S2450">
        <v>0</v>
      </c>
      <c r="T2450">
        <v>0</v>
      </c>
      <c r="U2450">
        <v>0</v>
      </c>
      <c r="V2450">
        <v>1</v>
      </c>
      <c r="W2450">
        <v>0</v>
      </c>
      <c r="X2450">
        <v>0</v>
      </c>
      <c r="Y2450">
        <v>0</v>
      </c>
      <c r="Z2450">
        <v>0</v>
      </c>
      <c r="AA2450">
        <v>60.5</v>
      </c>
      <c r="AB2450">
        <v>57</v>
      </c>
      <c r="AC2450">
        <v>3786</v>
      </c>
      <c r="AD2450">
        <v>8.2390653317692681</v>
      </c>
      <c r="AE2450">
        <f t="shared" si="115"/>
        <v>3786</v>
      </c>
      <c r="AF2450">
        <v>8.2850717903445013</v>
      </c>
      <c r="AG2450">
        <f t="shared" si="116"/>
        <v>3964.24932320278</v>
      </c>
      <c r="AH2450">
        <v>-4.6006458575233111E-2</v>
      </c>
      <c r="AJ2450">
        <v>3786</v>
      </c>
      <c r="AK2450">
        <v>0</v>
      </c>
      <c r="AL2450">
        <v>1</v>
      </c>
      <c r="AM2450">
        <v>6.55</v>
      </c>
      <c r="AN2450">
        <v>6.51</v>
      </c>
      <c r="AO2450">
        <v>3.95</v>
      </c>
    </row>
    <row r="2451" spans="1:41" x14ac:dyDescent="0.3">
      <c r="A2451">
        <v>2</v>
      </c>
      <c r="B2451">
        <v>1.2</v>
      </c>
      <c r="C2451">
        <f t="shared" si="114"/>
        <v>1.0409070644037852</v>
      </c>
      <c r="D2451" t="s">
        <v>46</v>
      </c>
      <c r="E2451">
        <v>0</v>
      </c>
      <c r="F2451">
        <v>0</v>
      </c>
      <c r="G2451">
        <v>0</v>
      </c>
      <c r="H2451">
        <v>1</v>
      </c>
      <c r="I2451">
        <v>0</v>
      </c>
      <c r="J2451" t="s">
        <v>44</v>
      </c>
      <c r="K2451">
        <v>0</v>
      </c>
      <c r="L2451">
        <v>0</v>
      </c>
      <c r="M2451">
        <v>0</v>
      </c>
      <c r="N2451">
        <v>0</v>
      </c>
      <c r="O2451">
        <v>0</v>
      </c>
      <c r="P2451">
        <v>1</v>
      </c>
      <c r="Q2451">
        <v>0</v>
      </c>
      <c r="R2451" t="s">
        <v>36</v>
      </c>
      <c r="S2451">
        <v>0</v>
      </c>
      <c r="T2451">
        <v>0</v>
      </c>
      <c r="U2451">
        <v>1</v>
      </c>
      <c r="V2451">
        <v>0</v>
      </c>
      <c r="W2451">
        <v>0</v>
      </c>
      <c r="X2451">
        <v>0</v>
      </c>
      <c r="Y2451">
        <v>0</v>
      </c>
      <c r="Z2451">
        <v>0</v>
      </c>
      <c r="AA2451">
        <v>61.4</v>
      </c>
      <c r="AB2451">
        <v>57</v>
      </c>
      <c r="AC2451">
        <v>5098</v>
      </c>
      <c r="AD2451">
        <v>8.53660358493606</v>
      </c>
      <c r="AE2451">
        <f t="shared" si="115"/>
        <v>5097.9999999999964</v>
      </c>
      <c r="AF2451">
        <v>8.5467360950243023</v>
      </c>
      <c r="AG2451">
        <f t="shared" si="116"/>
        <v>5149.9181226884511</v>
      </c>
      <c r="AH2451">
        <v>-1.0132510088242341E-2</v>
      </c>
      <c r="AJ2451">
        <v>5098</v>
      </c>
      <c r="AK2451">
        <v>0</v>
      </c>
      <c r="AL2451">
        <v>1</v>
      </c>
      <c r="AM2451">
        <v>6.87</v>
      </c>
      <c r="AN2451">
        <v>6.8</v>
      </c>
      <c r="AO2451">
        <v>4.2</v>
      </c>
    </row>
    <row r="2452" spans="1:41" x14ac:dyDescent="0.3">
      <c r="A2452">
        <v>2</v>
      </c>
      <c r="B2452">
        <v>1.4</v>
      </c>
      <c r="C2452">
        <f t="shared" si="114"/>
        <v>1.0767963011172468</v>
      </c>
      <c r="D2452" t="s">
        <v>46</v>
      </c>
      <c r="E2452">
        <v>0</v>
      </c>
      <c r="F2452">
        <v>0</v>
      </c>
      <c r="G2452">
        <v>0</v>
      </c>
      <c r="H2452">
        <v>1</v>
      </c>
      <c r="I2452">
        <v>0</v>
      </c>
      <c r="J2452" t="s">
        <v>51</v>
      </c>
      <c r="K2452">
        <v>1</v>
      </c>
      <c r="L2452">
        <v>0</v>
      </c>
      <c r="M2452">
        <v>0</v>
      </c>
      <c r="N2452">
        <v>0</v>
      </c>
      <c r="O2452">
        <v>0</v>
      </c>
      <c r="P2452">
        <v>0</v>
      </c>
      <c r="Q2452">
        <v>0</v>
      </c>
      <c r="R2452" t="s">
        <v>45</v>
      </c>
      <c r="S2452">
        <v>0</v>
      </c>
      <c r="T2452">
        <v>0</v>
      </c>
      <c r="U2452">
        <v>0</v>
      </c>
      <c r="V2452">
        <v>1</v>
      </c>
      <c r="W2452">
        <v>0</v>
      </c>
      <c r="X2452">
        <v>0</v>
      </c>
      <c r="Y2452">
        <v>0</v>
      </c>
      <c r="Z2452">
        <v>0</v>
      </c>
      <c r="AA2452">
        <v>61.8</v>
      </c>
      <c r="AB2452">
        <v>54</v>
      </c>
      <c r="AC2452">
        <v>8419</v>
      </c>
      <c r="AD2452">
        <v>9.0382463353376643</v>
      </c>
      <c r="AE2452">
        <f t="shared" si="115"/>
        <v>8419.0000000000018</v>
      </c>
      <c r="AF2452">
        <v>9.0463446737844304</v>
      </c>
      <c r="AG2452">
        <f t="shared" si="116"/>
        <v>8487.456730134898</v>
      </c>
      <c r="AH2452">
        <v>-8.0983384467661068E-3</v>
      </c>
      <c r="AJ2452">
        <v>8419</v>
      </c>
      <c r="AK2452">
        <v>0</v>
      </c>
      <c r="AL2452">
        <v>1</v>
      </c>
      <c r="AM2452">
        <v>7.21</v>
      </c>
      <c r="AN2452">
        <v>7.16</v>
      </c>
      <c r="AO2452">
        <v>4.4400000000000004</v>
      </c>
    </row>
    <row r="2453" spans="1:41" x14ac:dyDescent="0.3">
      <c r="A2453">
        <v>2</v>
      </c>
      <c r="B2453">
        <v>1.2</v>
      </c>
      <c r="C2453">
        <f t="shared" si="114"/>
        <v>1.0409070644037852</v>
      </c>
      <c r="D2453" t="s">
        <v>46</v>
      </c>
      <c r="E2453">
        <v>0</v>
      </c>
      <c r="F2453">
        <v>0</v>
      </c>
      <c r="G2453">
        <v>0</v>
      </c>
      <c r="H2453">
        <v>1</v>
      </c>
      <c r="I2453">
        <v>0</v>
      </c>
      <c r="J2453" t="s">
        <v>48</v>
      </c>
      <c r="K2453">
        <v>0</v>
      </c>
      <c r="L2453">
        <v>0</v>
      </c>
      <c r="M2453">
        <v>1</v>
      </c>
      <c r="N2453">
        <v>0</v>
      </c>
      <c r="O2453">
        <v>0</v>
      </c>
      <c r="P2453">
        <v>0</v>
      </c>
      <c r="Q2453">
        <v>0</v>
      </c>
      <c r="R2453" t="s">
        <v>41</v>
      </c>
      <c r="S2453">
        <v>0</v>
      </c>
      <c r="T2453">
        <v>0</v>
      </c>
      <c r="U2453">
        <v>0</v>
      </c>
      <c r="V2453">
        <v>0</v>
      </c>
      <c r="W2453">
        <v>1</v>
      </c>
      <c r="X2453">
        <v>0</v>
      </c>
      <c r="Y2453">
        <v>0</v>
      </c>
      <c r="Z2453">
        <v>0</v>
      </c>
      <c r="AA2453">
        <v>61.6</v>
      </c>
      <c r="AB2453">
        <v>61</v>
      </c>
      <c r="AC2453">
        <v>9370</v>
      </c>
      <c r="AD2453">
        <v>9.1452683752324671</v>
      </c>
      <c r="AE2453">
        <f t="shared" si="115"/>
        <v>9369.9999999999927</v>
      </c>
      <c r="AF2453">
        <v>9.0488095438898561</v>
      </c>
      <c r="AG2453">
        <f t="shared" si="116"/>
        <v>8508.4030128280428</v>
      </c>
      <c r="AH2453">
        <v>9.6458831342610907E-2</v>
      </c>
      <c r="AJ2453">
        <v>9370</v>
      </c>
      <c r="AK2453">
        <v>0</v>
      </c>
      <c r="AL2453">
        <v>1</v>
      </c>
      <c r="AM2453">
        <v>6.86</v>
      </c>
      <c r="AN2453">
        <v>6.81</v>
      </c>
      <c r="AO2453">
        <v>4.21</v>
      </c>
    </row>
    <row r="2454" spans="1:41" x14ac:dyDescent="0.3">
      <c r="A2454">
        <v>2</v>
      </c>
      <c r="B2454">
        <v>1.1599999999999999</v>
      </c>
      <c r="C2454">
        <f t="shared" si="114"/>
        <v>1.0331760061571806</v>
      </c>
      <c r="D2454" t="s">
        <v>52</v>
      </c>
      <c r="E2454">
        <v>0</v>
      </c>
      <c r="F2454">
        <v>0</v>
      </c>
      <c r="G2454">
        <v>0</v>
      </c>
      <c r="H2454">
        <v>0</v>
      </c>
      <c r="I2454">
        <v>1</v>
      </c>
      <c r="J2454" t="s">
        <v>38</v>
      </c>
      <c r="K2454">
        <v>0</v>
      </c>
      <c r="L2454">
        <v>0</v>
      </c>
      <c r="M2454">
        <v>0</v>
      </c>
      <c r="N2454">
        <v>0</v>
      </c>
      <c r="O2454">
        <v>1</v>
      </c>
      <c r="P2454">
        <v>0</v>
      </c>
      <c r="Q2454">
        <v>0</v>
      </c>
      <c r="R2454" t="s">
        <v>45</v>
      </c>
      <c r="S2454">
        <v>0</v>
      </c>
      <c r="T2454">
        <v>0</v>
      </c>
      <c r="U2454">
        <v>0</v>
      </c>
      <c r="V2454">
        <v>1</v>
      </c>
      <c r="W2454">
        <v>0</v>
      </c>
      <c r="X2454">
        <v>0</v>
      </c>
      <c r="Y2454">
        <v>0</v>
      </c>
      <c r="Z2454">
        <v>0</v>
      </c>
      <c r="AA2454">
        <v>61.8</v>
      </c>
      <c r="AB2454">
        <v>58</v>
      </c>
      <c r="AC2454">
        <v>4785</v>
      </c>
      <c r="AD2454">
        <v>8.473241303887054</v>
      </c>
      <c r="AE2454">
        <f t="shared" si="115"/>
        <v>4784.9999999999973</v>
      </c>
      <c r="AF2454">
        <v>8.4167404464430646</v>
      </c>
      <c r="AG2454">
        <f t="shared" si="116"/>
        <v>4522.1392508264926</v>
      </c>
      <c r="AH2454">
        <v>5.6500857443989361E-2</v>
      </c>
      <c r="AJ2454">
        <v>4785</v>
      </c>
      <c r="AK2454">
        <v>0</v>
      </c>
      <c r="AL2454">
        <v>1</v>
      </c>
      <c r="AM2454">
        <v>6.75</v>
      </c>
      <c r="AN2454">
        <v>6.81</v>
      </c>
      <c r="AO2454">
        <v>4.1900000000000004</v>
      </c>
    </row>
    <row r="2455" spans="1:41" x14ac:dyDescent="0.3">
      <c r="A2455">
        <v>2</v>
      </c>
      <c r="B2455">
        <v>1.51</v>
      </c>
      <c r="C2455">
        <f t="shared" si="114"/>
        <v>1.0948560705584958</v>
      </c>
      <c r="D2455" t="s">
        <v>46</v>
      </c>
      <c r="E2455">
        <v>0</v>
      </c>
      <c r="F2455">
        <v>0</v>
      </c>
      <c r="G2455">
        <v>0</v>
      </c>
      <c r="H2455">
        <v>1</v>
      </c>
      <c r="I2455">
        <v>0</v>
      </c>
      <c r="J2455" t="s">
        <v>38</v>
      </c>
      <c r="K2455">
        <v>0</v>
      </c>
      <c r="L2455">
        <v>0</v>
      </c>
      <c r="M2455">
        <v>0</v>
      </c>
      <c r="N2455">
        <v>0</v>
      </c>
      <c r="O2455">
        <v>1</v>
      </c>
      <c r="P2455">
        <v>0</v>
      </c>
      <c r="Q2455">
        <v>0</v>
      </c>
      <c r="R2455" t="s">
        <v>49</v>
      </c>
      <c r="S2455">
        <v>0</v>
      </c>
      <c r="T2455">
        <v>0</v>
      </c>
      <c r="U2455">
        <v>0</v>
      </c>
      <c r="V2455">
        <v>0</v>
      </c>
      <c r="W2455">
        <v>0</v>
      </c>
      <c r="X2455">
        <v>1</v>
      </c>
      <c r="Y2455">
        <v>0</v>
      </c>
      <c r="Z2455">
        <v>0</v>
      </c>
      <c r="AA2455">
        <v>60.2</v>
      </c>
      <c r="AB2455">
        <v>60</v>
      </c>
      <c r="AC2455">
        <v>10951</v>
      </c>
      <c r="AD2455">
        <v>9.3011860552757586</v>
      </c>
      <c r="AE2455">
        <f t="shared" si="115"/>
        <v>10950.999999999995</v>
      </c>
      <c r="AF2455">
        <v>9.2758059264689177</v>
      </c>
      <c r="AG2455">
        <f t="shared" si="116"/>
        <v>10676.559607289557</v>
      </c>
      <c r="AH2455">
        <v>2.5380128806840929E-2</v>
      </c>
      <c r="AJ2455">
        <v>10951</v>
      </c>
      <c r="AK2455">
        <v>0</v>
      </c>
      <c r="AL2455">
        <v>1</v>
      </c>
      <c r="AM2455">
        <v>7.5</v>
      </c>
      <c r="AN2455">
        <v>7.38</v>
      </c>
      <c r="AO2455">
        <v>4.4800000000000004</v>
      </c>
    </row>
    <row r="2456" spans="1:41" x14ac:dyDescent="0.3">
      <c r="A2456">
        <v>2</v>
      </c>
      <c r="B2456">
        <v>1.1000000000000001</v>
      </c>
      <c r="C2456">
        <f t="shared" si="114"/>
        <v>1.0211798847575535</v>
      </c>
      <c r="D2456" t="s">
        <v>52</v>
      </c>
      <c r="E2456">
        <v>0</v>
      </c>
      <c r="F2456">
        <v>0</v>
      </c>
      <c r="G2456">
        <v>0</v>
      </c>
      <c r="H2456">
        <v>0</v>
      </c>
      <c r="I2456">
        <v>1</v>
      </c>
      <c r="J2456" t="s">
        <v>35</v>
      </c>
      <c r="K2456">
        <v>0</v>
      </c>
      <c r="L2456">
        <v>0</v>
      </c>
      <c r="M2456">
        <v>0</v>
      </c>
      <c r="N2456">
        <v>0</v>
      </c>
      <c r="O2456">
        <v>0</v>
      </c>
      <c r="P2456">
        <v>0</v>
      </c>
      <c r="Q2456">
        <v>1</v>
      </c>
      <c r="R2456" t="s">
        <v>41</v>
      </c>
      <c r="S2456">
        <v>0</v>
      </c>
      <c r="T2456">
        <v>0</v>
      </c>
      <c r="U2456">
        <v>0</v>
      </c>
      <c r="V2456">
        <v>0</v>
      </c>
      <c r="W2456">
        <v>1</v>
      </c>
      <c r="X2456">
        <v>0</v>
      </c>
      <c r="Y2456">
        <v>0</v>
      </c>
      <c r="Z2456">
        <v>0</v>
      </c>
      <c r="AA2456">
        <v>60.9</v>
      </c>
      <c r="AB2456">
        <v>59</v>
      </c>
      <c r="AC2456">
        <v>4545</v>
      </c>
      <c r="AD2456">
        <v>8.4217830066115784</v>
      </c>
      <c r="AE2456">
        <f t="shared" si="115"/>
        <v>4544.9999999999964</v>
      </c>
      <c r="AF2456">
        <v>8.4481588674329782</v>
      </c>
      <c r="AG2456">
        <f t="shared" si="116"/>
        <v>4666.4732256932302</v>
      </c>
      <c r="AH2456">
        <v>-2.6375860821399755E-2</v>
      </c>
      <c r="AJ2456">
        <v>4545</v>
      </c>
      <c r="AK2456">
        <v>0</v>
      </c>
      <c r="AL2456">
        <v>1</v>
      </c>
      <c r="AM2456">
        <v>6.65</v>
      </c>
      <c r="AN2456">
        <v>6.74</v>
      </c>
      <c r="AO2456">
        <v>4.08</v>
      </c>
    </row>
    <row r="2457" spans="1:41" x14ac:dyDescent="0.3">
      <c r="A2457">
        <v>2</v>
      </c>
      <c r="B2457">
        <v>1.24</v>
      </c>
      <c r="C2457">
        <f t="shared" si="114"/>
        <v>1.0484396301753314</v>
      </c>
      <c r="D2457" t="s">
        <v>37</v>
      </c>
      <c r="E2457">
        <v>0</v>
      </c>
      <c r="F2457">
        <v>0</v>
      </c>
      <c r="G2457">
        <v>1</v>
      </c>
      <c r="H2457">
        <v>0</v>
      </c>
      <c r="I2457">
        <v>0</v>
      </c>
      <c r="J2457" t="s">
        <v>44</v>
      </c>
      <c r="K2457">
        <v>0</v>
      </c>
      <c r="L2457">
        <v>0</v>
      </c>
      <c r="M2457">
        <v>0</v>
      </c>
      <c r="N2457">
        <v>0</v>
      </c>
      <c r="O2457">
        <v>0</v>
      </c>
      <c r="P2457">
        <v>1</v>
      </c>
      <c r="Q2457">
        <v>0</v>
      </c>
      <c r="R2457" t="s">
        <v>49</v>
      </c>
      <c r="S2457">
        <v>0</v>
      </c>
      <c r="T2457">
        <v>0</v>
      </c>
      <c r="U2457">
        <v>0</v>
      </c>
      <c r="V2457">
        <v>0</v>
      </c>
      <c r="W2457">
        <v>0</v>
      </c>
      <c r="X2457">
        <v>1</v>
      </c>
      <c r="Y2457">
        <v>0</v>
      </c>
      <c r="Z2457">
        <v>0</v>
      </c>
      <c r="AA2457">
        <v>62</v>
      </c>
      <c r="AB2457">
        <v>55</v>
      </c>
      <c r="AC2457">
        <v>6076</v>
      </c>
      <c r="AD2457">
        <v>8.7121018637156631</v>
      </c>
      <c r="AE2457">
        <f t="shared" si="115"/>
        <v>6075.9999999999973</v>
      </c>
      <c r="AF2457">
        <v>8.8012972645685412</v>
      </c>
      <c r="AG2457">
        <f t="shared" si="116"/>
        <v>6642.8559607502366</v>
      </c>
      <c r="AH2457">
        <v>-8.9195400852878137E-2</v>
      </c>
      <c r="AJ2457">
        <v>6076</v>
      </c>
      <c r="AK2457">
        <v>0</v>
      </c>
      <c r="AL2457">
        <v>1</v>
      </c>
      <c r="AM2457">
        <v>6.9</v>
      </c>
      <c r="AN2457">
        <v>6.87</v>
      </c>
      <c r="AO2457">
        <v>4.2699999999999996</v>
      </c>
    </row>
    <row r="2458" spans="1:41" x14ac:dyDescent="0.3">
      <c r="A2458">
        <v>2</v>
      </c>
      <c r="B2458">
        <v>2</v>
      </c>
      <c r="C2458">
        <f t="shared" si="114"/>
        <v>1.1646528560862337</v>
      </c>
      <c r="D2458" t="s">
        <v>46</v>
      </c>
      <c r="E2458">
        <v>0</v>
      </c>
      <c r="F2458">
        <v>0</v>
      </c>
      <c r="G2458">
        <v>0</v>
      </c>
      <c r="H2458">
        <v>1</v>
      </c>
      <c r="I2458">
        <v>0</v>
      </c>
      <c r="J2458" t="s">
        <v>44</v>
      </c>
      <c r="K2458">
        <v>0</v>
      </c>
      <c r="L2458">
        <v>0</v>
      </c>
      <c r="M2458">
        <v>0</v>
      </c>
      <c r="N2458">
        <v>0</v>
      </c>
      <c r="O2458">
        <v>0</v>
      </c>
      <c r="P2458">
        <v>1</v>
      </c>
      <c r="Q2458">
        <v>0</v>
      </c>
      <c r="R2458" t="s">
        <v>49</v>
      </c>
      <c r="S2458">
        <v>0</v>
      </c>
      <c r="T2458">
        <v>0</v>
      </c>
      <c r="U2458">
        <v>0</v>
      </c>
      <c r="V2458">
        <v>0</v>
      </c>
      <c r="W2458">
        <v>0</v>
      </c>
      <c r="X2458">
        <v>1</v>
      </c>
      <c r="Y2458">
        <v>0</v>
      </c>
      <c r="Z2458">
        <v>0</v>
      </c>
      <c r="AA2458">
        <v>61.8</v>
      </c>
      <c r="AB2458">
        <v>56</v>
      </c>
      <c r="AC2458">
        <v>17716</v>
      </c>
      <c r="AD2458">
        <v>9.7822234650430886</v>
      </c>
      <c r="AE2458">
        <f t="shared" si="115"/>
        <v>17715.999999999996</v>
      </c>
      <c r="AF2458">
        <v>9.7393978212977661</v>
      </c>
      <c r="AG2458">
        <f t="shared" si="116"/>
        <v>16973.317332486749</v>
      </c>
      <c r="AH2458">
        <v>4.2825643745322495E-2</v>
      </c>
      <c r="AJ2458">
        <v>17716</v>
      </c>
      <c r="AK2458">
        <v>0</v>
      </c>
      <c r="AL2458">
        <v>1</v>
      </c>
      <c r="AM2458">
        <v>8.11</v>
      </c>
      <c r="AN2458">
        <v>8.0399999999999991</v>
      </c>
      <c r="AO2458">
        <v>4.99</v>
      </c>
    </row>
    <row r="2459" spans="1:41" x14ac:dyDescent="0.3">
      <c r="A2459">
        <v>2</v>
      </c>
      <c r="B2459">
        <v>1.01</v>
      </c>
      <c r="C2459">
        <f t="shared" si="114"/>
        <v>1.0021904733436682</v>
      </c>
      <c r="D2459" t="s">
        <v>46</v>
      </c>
      <c r="E2459">
        <v>0</v>
      </c>
      <c r="F2459">
        <v>0</v>
      </c>
      <c r="G2459">
        <v>0</v>
      </c>
      <c r="H2459">
        <v>1</v>
      </c>
      <c r="I2459">
        <v>0</v>
      </c>
      <c r="J2459" t="s">
        <v>51</v>
      </c>
      <c r="K2459">
        <v>1</v>
      </c>
      <c r="L2459">
        <v>0</v>
      </c>
      <c r="M2459">
        <v>0</v>
      </c>
      <c r="N2459">
        <v>0</v>
      </c>
      <c r="O2459">
        <v>0</v>
      </c>
      <c r="P2459">
        <v>0</v>
      </c>
      <c r="Q2459">
        <v>0</v>
      </c>
      <c r="R2459" t="s">
        <v>36</v>
      </c>
      <c r="S2459">
        <v>0</v>
      </c>
      <c r="T2459">
        <v>0</v>
      </c>
      <c r="U2459">
        <v>1</v>
      </c>
      <c r="V2459">
        <v>0</v>
      </c>
      <c r="W2459">
        <v>0</v>
      </c>
      <c r="X2459">
        <v>0</v>
      </c>
      <c r="Y2459">
        <v>0</v>
      </c>
      <c r="Z2459">
        <v>0</v>
      </c>
      <c r="AA2459">
        <v>62</v>
      </c>
      <c r="AB2459">
        <v>60</v>
      </c>
      <c r="AC2459">
        <v>6066</v>
      </c>
      <c r="AD2459">
        <v>8.710454688248527</v>
      </c>
      <c r="AE2459">
        <f t="shared" si="115"/>
        <v>6066.0000000000036</v>
      </c>
      <c r="AF2459">
        <v>8.6445884411842204</v>
      </c>
      <c r="AG2459">
        <f t="shared" si="116"/>
        <v>5679.3293989739414</v>
      </c>
      <c r="AH2459">
        <v>6.5866247064306549E-2</v>
      </c>
      <c r="AJ2459">
        <v>6066</v>
      </c>
      <c r="AK2459">
        <v>0</v>
      </c>
      <c r="AL2459">
        <v>1</v>
      </c>
      <c r="AM2459">
        <v>6.37</v>
      </c>
      <c r="AN2459">
        <v>6.4</v>
      </c>
      <c r="AO2459">
        <v>3.96</v>
      </c>
    </row>
    <row r="2460" spans="1:41" x14ac:dyDescent="0.3">
      <c r="A2460">
        <v>2</v>
      </c>
      <c r="B2460">
        <v>1.05</v>
      </c>
      <c r="C2460">
        <f t="shared" si="114"/>
        <v>1.010786718750355</v>
      </c>
      <c r="D2460" t="s">
        <v>52</v>
      </c>
      <c r="E2460">
        <v>0</v>
      </c>
      <c r="F2460">
        <v>0</v>
      </c>
      <c r="G2460">
        <v>0</v>
      </c>
      <c r="H2460">
        <v>0</v>
      </c>
      <c r="I2460">
        <v>1</v>
      </c>
      <c r="J2460" t="s">
        <v>40</v>
      </c>
      <c r="K2460">
        <v>0</v>
      </c>
      <c r="L2460">
        <v>1</v>
      </c>
      <c r="M2460">
        <v>0</v>
      </c>
      <c r="N2460">
        <v>0</v>
      </c>
      <c r="O2460">
        <v>0</v>
      </c>
      <c r="P2460">
        <v>0</v>
      </c>
      <c r="Q2460">
        <v>0</v>
      </c>
      <c r="R2460" t="s">
        <v>45</v>
      </c>
      <c r="S2460">
        <v>0</v>
      </c>
      <c r="T2460">
        <v>0</v>
      </c>
      <c r="U2460">
        <v>0</v>
      </c>
      <c r="V2460">
        <v>1</v>
      </c>
      <c r="W2460">
        <v>0</v>
      </c>
      <c r="X2460">
        <v>0</v>
      </c>
      <c r="Y2460">
        <v>0</v>
      </c>
      <c r="Z2460">
        <v>0</v>
      </c>
      <c r="AA2460">
        <v>62.9</v>
      </c>
      <c r="AB2460">
        <v>57</v>
      </c>
      <c r="AC2460">
        <v>4398</v>
      </c>
      <c r="AD2460">
        <v>8.3889051711147058</v>
      </c>
      <c r="AE2460">
        <f t="shared" si="115"/>
        <v>4397.9999999999973</v>
      </c>
      <c r="AF2460">
        <v>8.4376440162927953</v>
      </c>
      <c r="AG2460">
        <f t="shared" si="116"/>
        <v>4617.6630201107128</v>
      </c>
      <c r="AH2460">
        <v>-4.8738845178089463E-2</v>
      </c>
      <c r="AJ2460">
        <v>4398</v>
      </c>
      <c r="AK2460">
        <v>0</v>
      </c>
      <c r="AL2460">
        <v>1</v>
      </c>
      <c r="AM2460">
        <v>6.47</v>
      </c>
      <c r="AN2460">
        <v>6.51</v>
      </c>
      <c r="AO2460">
        <v>4.08</v>
      </c>
    </row>
    <row r="2461" spans="1:41" x14ac:dyDescent="0.3">
      <c r="A2461">
        <v>2</v>
      </c>
      <c r="B2461">
        <v>1.01</v>
      </c>
      <c r="C2461">
        <f t="shared" si="114"/>
        <v>1.0021904733436682</v>
      </c>
      <c r="D2461" t="s">
        <v>37</v>
      </c>
      <c r="E2461">
        <v>0</v>
      </c>
      <c r="F2461">
        <v>0</v>
      </c>
      <c r="G2461">
        <v>1</v>
      </c>
      <c r="H2461">
        <v>0</v>
      </c>
      <c r="I2461">
        <v>0</v>
      </c>
      <c r="J2461" t="s">
        <v>48</v>
      </c>
      <c r="K2461">
        <v>0</v>
      </c>
      <c r="L2461">
        <v>0</v>
      </c>
      <c r="M2461">
        <v>1</v>
      </c>
      <c r="N2461">
        <v>0</v>
      </c>
      <c r="O2461">
        <v>0</v>
      </c>
      <c r="P2461">
        <v>0</v>
      </c>
      <c r="Q2461">
        <v>0</v>
      </c>
      <c r="R2461" t="s">
        <v>41</v>
      </c>
      <c r="S2461">
        <v>0</v>
      </c>
      <c r="T2461">
        <v>0</v>
      </c>
      <c r="U2461">
        <v>0</v>
      </c>
      <c r="V2461">
        <v>0</v>
      </c>
      <c r="W2461">
        <v>1</v>
      </c>
      <c r="X2461">
        <v>0</v>
      </c>
      <c r="Y2461">
        <v>0</v>
      </c>
      <c r="Z2461">
        <v>0</v>
      </c>
      <c r="AA2461">
        <v>60.9</v>
      </c>
      <c r="AB2461">
        <v>57</v>
      </c>
      <c r="AC2461">
        <v>8077</v>
      </c>
      <c r="AD2461">
        <v>8.9967757954422964</v>
      </c>
      <c r="AE2461">
        <f t="shared" si="115"/>
        <v>8077.0000000000009</v>
      </c>
      <c r="AF2461">
        <v>8.7413474189787532</v>
      </c>
      <c r="AG2461">
        <f t="shared" si="116"/>
        <v>6256.3199197103186</v>
      </c>
      <c r="AH2461">
        <v>0.25542837646354322</v>
      </c>
      <c r="AJ2461">
        <v>8077</v>
      </c>
      <c r="AK2461">
        <v>0</v>
      </c>
      <c r="AL2461">
        <v>1</v>
      </c>
      <c r="AM2461">
        <v>6.52</v>
      </c>
      <c r="AN2461">
        <v>6.49</v>
      </c>
      <c r="AO2461">
        <v>3.96</v>
      </c>
    </row>
    <row r="2462" spans="1:41" x14ac:dyDescent="0.3">
      <c r="A2462">
        <v>2</v>
      </c>
      <c r="B2462">
        <v>1.54</v>
      </c>
      <c r="C2462">
        <f t="shared" si="114"/>
        <v>1.09960272268227</v>
      </c>
      <c r="D2462" t="s">
        <v>52</v>
      </c>
      <c r="E2462">
        <v>0</v>
      </c>
      <c r="F2462">
        <v>0</v>
      </c>
      <c r="G2462">
        <v>0</v>
      </c>
      <c r="H2462">
        <v>0</v>
      </c>
      <c r="I2462">
        <v>1</v>
      </c>
      <c r="J2462" t="s">
        <v>48</v>
      </c>
      <c r="K2462">
        <v>0</v>
      </c>
      <c r="L2462">
        <v>0</v>
      </c>
      <c r="M2462">
        <v>1</v>
      </c>
      <c r="N2462">
        <v>0</v>
      </c>
      <c r="O2462">
        <v>0</v>
      </c>
      <c r="P2462">
        <v>0</v>
      </c>
      <c r="Q2462">
        <v>0</v>
      </c>
      <c r="R2462" t="s">
        <v>41</v>
      </c>
      <c r="S2462">
        <v>0</v>
      </c>
      <c r="T2462">
        <v>0</v>
      </c>
      <c r="U2462">
        <v>0</v>
      </c>
      <c r="V2462">
        <v>0</v>
      </c>
      <c r="W2462">
        <v>1</v>
      </c>
      <c r="X2462">
        <v>0</v>
      </c>
      <c r="Y2462">
        <v>0</v>
      </c>
      <c r="Z2462">
        <v>0</v>
      </c>
      <c r="AA2462">
        <v>63.3</v>
      </c>
      <c r="AB2462">
        <v>58</v>
      </c>
      <c r="AC2462">
        <v>16082</v>
      </c>
      <c r="AD2462">
        <v>9.6854559131080951</v>
      </c>
      <c r="AE2462">
        <f t="shared" si="115"/>
        <v>16082.000000000011</v>
      </c>
      <c r="AF2462">
        <v>9.5510802741721843</v>
      </c>
      <c r="AG2462">
        <f t="shared" si="116"/>
        <v>14059.874990389593</v>
      </c>
      <c r="AH2462">
        <v>0.13437563893591076</v>
      </c>
      <c r="AJ2462">
        <v>16082</v>
      </c>
      <c r="AK2462">
        <v>0</v>
      </c>
      <c r="AL2462">
        <v>1</v>
      </c>
      <c r="AM2462">
        <v>7.34</v>
      </c>
      <c r="AN2462">
        <v>7.3</v>
      </c>
      <c r="AO2462">
        <v>4.63</v>
      </c>
    </row>
    <row r="2463" spans="1:41" x14ac:dyDescent="0.3">
      <c r="A2463">
        <v>2</v>
      </c>
      <c r="B2463">
        <v>1.0900000000000001</v>
      </c>
      <c r="C2463">
        <f t="shared" si="114"/>
        <v>1.0191311753072512</v>
      </c>
      <c r="D2463" t="s">
        <v>34</v>
      </c>
      <c r="E2463">
        <v>0</v>
      </c>
      <c r="F2463">
        <v>1</v>
      </c>
      <c r="G2463">
        <v>0</v>
      </c>
      <c r="H2463">
        <v>0</v>
      </c>
      <c r="I2463">
        <v>0</v>
      </c>
      <c r="J2463" t="s">
        <v>38</v>
      </c>
      <c r="K2463">
        <v>0</v>
      </c>
      <c r="L2463">
        <v>0</v>
      </c>
      <c r="M2463">
        <v>0</v>
      </c>
      <c r="N2463">
        <v>0</v>
      </c>
      <c r="O2463">
        <v>1</v>
      </c>
      <c r="P2463">
        <v>0</v>
      </c>
      <c r="Q2463">
        <v>0</v>
      </c>
      <c r="R2463" t="s">
        <v>36</v>
      </c>
      <c r="S2463">
        <v>0</v>
      </c>
      <c r="T2463">
        <v>0</v>
      </c>
      <c r="U2463">
        <v>1</v>
      </c>
      <c r="V2463">
        <v>0</v>
      </c>
      <c r="W2463">
        <v>0</v>
      </c>
      <c r="X2463">
        <v>0</v>
      </c>
      <c r="Y2463">
        <v>0</v>
      </c>
      <c r="Z2463">
        <v>0</v>
      </c>
      <c r="AA2463">
        <v>63.6</v>
      </c>
      <c r="AB2463">
        <v>56</v>
      </c>
      <c r="AC2463">
        <v>4920</v>
      </c>
      <c r="AD2463">
        <v>8.5010638094863538</v>
      </c>
      <c r="AE2463">
        <f t="shared" si="115"/>
        <v>4920</v>
      </c>
      <c r="AF2463">
        <v>8.439882740792056</v>
      </c>
      <c r="AG2463">
        <f t="shared" si="116"/>
        <v>4628.0122756867268</v>
      </c>
      <c r="AH2463">
        <v>6.1181068694297736E-2</v>
      </c>
      <c r="AJ2463">
        <v>4920</v>
      </c>
      <c r="AK2463">
        <v>0</v>
      </c>
      <c r="AL2463">
        <v>1</v>
      </c>
      <c r="AM2463">
        <v>6.53</v>
      </c>
      <c r="AN2463">
        <v>6.56</v>
      </c>
      <c r="AO2463">
        <v>4.16</v>
      </c>
    </row>
    <row r="2464" spans="1:41" x14ac:dyDescent="0.3">
      <c r="A2464">
        <v>2</v>
      </c>
      <c r="B2464">
        <v>1.01</v>
      </c>
      <c r="C2464">
        <f t="shared" si="114"/>
        <v>1.0021904733436682</v>
      </c>
      <c r="D2464" t="s">
        <v>52</v>
      </c>
      <c r="E2464">
        <v>0</v>
      </c>
      <c r="F2464">
        <v>0</v>
      </c>
      <c r="G2464">
        <v>0</v>
      </c>
      <c r="H2464">
        <v>0</v>
      </c>
      <c r="I2464">
        <v>1</v>
      </c>
      <c r="J2464" t="s">
        <v>38</v>
      </c>
      <c r="K2464">
        <v>0</v>
      </c>
      <c r="L2464">
        <v>0</v>
      </c>
      <c r="M2464">
        <v>0</v>
      </c>
      <c r="N2464">
        <v>0</v>
      </c>
      <c r="O2464">
        <v>1</v>
      </c>
      <c r="P2464">
        <v>0</v>
      </c>
      <c r="Q2464">
        <v>0</v>
      </c>
      <c r="R2464" t="s">
        <v>41</v>
      </c>
      <c r="S2464">
        <v>0</v>
      </c>
      <c r="T2464">
        <v>0</v>
      </c>
      <c r="U2464">
        <v>0</v>
      </c>
      <c r="V2464">
        <v>0</v>
      </c>
      <c r="W2464">
        <v>1</v>
      </c>
      <c r="X2464">
        <v>0</v>
      </c>
      <c r="Y2464">
        <v>0</v>
      </c>
      <c r="Z2464">
        <v>0</v>
      </c>
      <c r="AA2464">
        <v>63</v>
      </c>
      <c r="AB2464">
        <v>55</v>
      </c>
      <c r="AC2464">
        <v>5055</v>
      </c>
      <c r="AD2464">
        <v>8.5281331314545721</v>
      </c>
      <c r="AE2464">
        <f t="shared" si="115"/>
        <v>5055.0000000000018</v>
      </c>
      <c r="AF2464">
        <v>8.5726820181208758</v>
      </c>
      <c r="AG2464">
        <f t="shared" si="116"/>
        <v>5285.2860309703046</v>
      </c>
      <c r="AH2464">
        <v>-4.4548886666303744E-2</v>
      </c>
      <c r="AJ2464">
        <v>5055</v>
      </c>
      <c r="AK2464">
        <v>0</v>
      </c>
      <c r="AL2464">
        <v>1</v>
      </c>
      <c r="AM2464">
        <v>6.35</v>
      </c>
      <c r="AN2464">
        <v>6.41</v>
      </c>
      <c r="AO2464">
        <v>4.0199999999999996</v>
      </c>
    </row>
    <row r="2465" spans="1:41" x14ac:dyDescent="0.3">
      <c r="A2465">
        <v>2</v>
      </c>
      <c r="B2465">
        <v>1.02</v>
      </c>
      <c r="C2465">
        <f t="shared" si="114"/>
        <v>1.0043640927805335</v>
      </c>
      <c r="D2465" t="s">
        <v>46</v>
      </c>
      <c r="E2465">
        <v>0</v>
      </c>
      <c r="F2465">
        <v>0</v>
      </c>
      <c r="G2465">
        <v>0</v>
      </c>
      <c r="H2465">
        <v>1</v>
      </c>
      <c r="I2465">
        <v>0</v>
      </c>
      <c r="J2465" t="s">
        <v>51</v>
      </c>
      <c r="K2465">
        <v>1</v>
      </c>
      <c r="L2465">
        <v>0</v>
      </c>
      <c r="M2465">
        <v>0</v>
      </c>
      <c r="N2465">
        <v>0</v>
      </c>
      <c r="O2465">
        <v>0</v>
      </c>
      <c r="P2465">
        <v>0</v>
      </c>
      <c r="Q2465">
        <v>0</v>
      </c>
      <c r="R2465" t="s">
        <v>45</v>
      </c>
      <c r="S2465">
        <v>0</v>
      </c>
      <c r="T2465">
        <v>0</v>
      </c>
      <c r="U2465">
        <v>0</v>
      </c>
      <c r="V2465">
        <v>1</v>
      </c>
      <c r="W2465">
        <v>0</v>
      </c>
      <c r="X2465">
        <v>0</v>
      </c>
      <c r="Y2465">
        <v>0</v>
      </c>
      <c r="Z2465">
        <v>0</v>
      </c>
      <c r="AA2465">
        <v>62.5</v>
      </c>
      <c r="AB2465">
        <v>59</v>
      </c>
      <c r="AC2465">
        <v>4907</v>
      </c>
      <c r="AD2465">
        <v>8.4984180360899035</v>
      </c>
      <c r="AE2465">
        <f t="shared" si="115"/>
        <v>4907.0000000000009</v>
      </c>
      <c r="AF2465">
        <v>8.4422386057770638</v>
      </c>
      <c r="AG2465">
        <f t="shared" si="116"/>
        <v>4638.9281008136431</v>
      </c>
      <c r="AH2465">
        <v>5.6179430312839784E-2</v>
      </c>
      <c r="AJ2465">
        <v>4907</v>
      </c>
      <c r="AK2465">
        <v>0</v>
      </c>
      <c r="AL2465">
        <v>1</v>
      </c>
      <c r="AM2465">
        <v>6.43</v>
      </c>
      <c r="AN2465">
        <v>6.38</v>
      </c>
      <c r="AO2465">
        <v>4</v>
      </c>
    </row>
    <row r="2466" spans="1:41" x14ac:dyDescent="0.3">
      <c r="A2466">
        <v>2</v>
      </c>
      <c r="B2466">
        <v>1.26</v>
      </c>
      <c r="C2466">
        <f t="shared" si="114"/>
        <v>1.0521350361527664</v>
      </c>
      <c r="D2466" t="s">
        <v>37</v>
      </c>
      <c r="E2466">
        <v>0</v>
      </c>
      <c r="F2466">
        <v>0</v>
      </c>
      <c r="G2466">
        <v>1</v>
      </c>
      <c r="H2466">
        <v>0</v>
      </c>
      <c r="I2466">
        <v>0</v>
      </c>
      <c r="J2466" t="s">
        <v>48</v>
      </c>
      <c r="K2466">
        <v>0</v>
      </c>
      <c r="L2466">
        <v>0</v>
      </c>
      <c r="M2466">
        <v>1</v>
      </c>
      <c r="N2466">
        <v>0</v>
      </c>
      <c r="O2466">
        <v>0</v>
      </c>
      <c r="P2466">
        <v>0</v>
      </c>
      <c r="Q2466">
        <v>0</v>
      </c>
      <c r="R2466" t="s">
        <v>43</v>
      </c>
      <c r="S2466">
        <v>0</v>
      </c>
      <c r="T2466">
        <v>0</v>
      </c>
      <c r="U2466">
        <v>0</v>
      </c>
      <c r="V2466">
        <v>0</v>
      </c>
      <c r="W2466">
        <v>0</v>
      </c>
      <c r="X2466">
        <v>0</v>
      </c>
      <c r="Y2466">
        <v>1</v>
      </c>
      <c r="Z2466">
        <v>0</v>
      </c>
      <c r="AA2466">
        <v>61.1</v>
      </c>
      <c r="AB2466">
        <v>57</v>
      </c>
      <c r="AC2466">
        <v>15247</v>
      </c>
      <c r="AD2466">
        <v>9.6321380413719062</v>
      </c>
      <c r="AE2466">
        <f t="shared" si="115"/>
        <v>15246.999999999987</v>
      </c>
      <c r="AF2466">
        <v>9.4110709183765788</v>
      </c>
      <c r="AG2466">
        <f t="shared" si="116"/>
        <v>12222.95375558092</v>
      </c>
      <c r="AH2466">
        <v>0.22106712299532738</v>
      </c>
      <c r="AJ2466">
        <v>15247</v>
      </c>
      <c r="AK2466">
        <v>0</v>
      </c>
      <c r="AL2466">
        <v>1</v>
      </c>
      <c r="AM2466">
        <v>6.96</v>
      </c>
      <c r="AN2466">
        <v>6.98</v>
      </c>
      <c r="AO2466">
        <v>4.26</v>
      </c>
    </row>
    <row r="2467" spans="1:41" x14ac:dyDescent="0.3">
      <c r="A2467">
        <v>2</v>
      </c>
      <c r="B2467">
        <v>1.24</v>
      </c>
      <c r="C2467">
        <f t="shared" si="114"/>
        <v>1.0484396301753314</v>
      </c>
      <c r="D2467" t="s">
        <v>37</v>
      </c>
      <c r="E2467">
        <v>0</v>
      </c>
      <c r="F2467">
        <v>0</v>
      </c>
      <c r="G2467">
        <v>1</v>
      </c>
      <c r="H2467">
        <v>0</v>
      </c>
      <c r="I2467">
        <v>0</v>
      </c>
      <c r="J2467" t="s">
        <v>47</v>
      </c>
      <c r="K2467">
        <v>0</v>
      </c>
      <c r="L2467">
        <v>0</v>
      </c>
      <c r="M2467">
        <v>0</v>
      </c>
      <c r="N2467">
        <v>1</v>
      </c>
      <c r="O2467">
        <v>0</v>
      </c>
      <c r="P2467">
        <v>0</v>
      </c>
      <c r="Q2467">
        <v>0</v>
      </c>
      <c r="R2467" t="s">
        <v>45</v>
      </c>
      <c r="S2467">
        <v>0</v>
      </c>
      <c r="T2467">
        <v>0</v>
      </c>
      <c r="U2467">
        <v>0</v>
      </c>
      <c r="V2467">
        <v>1</v>
      </c>
      <c r="W2467">
        <v>0</v>
      </c>
      <c r="X2467">
        <v>0</v>
      </c>
      <c r="Y2467">
        <v>0</v>
      </c>
      <c r="Z2467">
        <v>0</v>
      </c>
      <c r="AA2467">
        <v>61.4</v>
      </c>
      <c r="AB2467">
        <v>56</v>
      </c>
      <c r="AC2467">
        <v>5520</v>
      </c>
      <c r="AD2467">
        <v>8.6161331392711418</v>
      </c>
      <c r="AE2467">
        <f t="shared" si="115"/>
        <v>5520.0000000000045</v>
      </c>
      <c r="AF2467">
        <v>8.6645463387117925</v>
      </c>
      <c r="AG2467">
        <f t="shared" si="116"/>
        <v>5793.8155241930217</v>
      </c>
      <c r="AH2467">
        <v>-4.84131994406507E-2</v>
      </c>
      <c r="AJ2467">
        <v>5520</v>
      </c>
      <c r="AK2467">
        <v>0</v>
      </c>
      <c r="AL2467">
        <v>1</v>
      </c>
      <c r="AM2467">
        <v>6.98</v>
      </c>
      <c r="AN2467">
        <v>6.92</v>
      </c>
      <c r="AO2467">
        <v>4.2699999999999996</v>
      </c>
    </row>
    <row r="2468" spans="1:41" x14ac:dyDescent="0.3">
      <c r="A2468">
        <v>2</v>
      </c>
      <c r="B2468">
        <v>1.32</v>
      </c>
      <c r="C2468">
        <f t="shared" si="114"/>
        <v>1.0629533560711808</v>
      </c>
      <c r="D2468" t="s">
        <v>46</v>
      </c>
      <c r="E2468">
        <v>0</v>
      </c>
      <c r="F2468">
        <v>0</v>
      </c>
      <c r="G2468">
        <v>0</v>
      </c>
      <c r="H2468">
        <v>1</v>
      </c>
      <c r="I2468">
        <v>0</v>
      </c>
      <c r="J2468" t="s">
        <v>48</v>
      </c>
      <c r="K2468">
        <v>0</v>
      </c>
      <c r="L2468">
        <v>0</v>
      </c>
      <c r="M2468">
        <v>1</v>
      </c>
      <c r="N2468">
        <v>0</v>
      </c>
      <c r="O2468">
        <v>0</v>
      </c>
      <c r="P2468">
        <v>0</v>
      </c>
      <c r="Q2468">
        <v>0</v>
      </c>
      <c r="R2468" t="s">
        <v>41</v>
      </c>
      <c r="S2468">
        <v>0</v>
      </c>
      <c r="T2468">
        <v>0</v>
      </c>
      <c r="U2468">
        <v>0</v>
      </c>
      <c r="V2468">
        <v>0</v>
      </c>
      <c r="W2468">
        <v>1</v>
      </c>
      <c r="X2468">
        <v>0</v>
      </c>
      <c r="Y2468">
        <v>0</v>
      </c>
      <c r="Z2468">
        <v>0</v>
      </c>
      <c r="AA2468">
        <v>61.7</v>
      </c>
      <c r="AB2468">
        <v>59</v>
      </c>
      <c r="AC2468">
        <v>11177</v>
      </c>
      <c r="AD2468">
        <v>9.3216133743856116</v>
      </c>
      <c r="AE2468">
        <f t="shared" si="115"/>
        <v>11177</v>
      </c>
      <c r="AF2468">
        <v>9.3015070686661634</v>
      </c>
      <c r="AG2468">
        <f t="shared" si="116"/>
        <v>10954.515981946766</v>
      </c>
      <c r="AH2468">
        <v>2.0106305719448159E-2</v>
      </c>
      <c r="AJ2468">
        <v>11177</v>
      </c>
      <c r="AK2468">
        <v>0</v>
      </c>
      <c r="AL2468">
        <v>1</v>
      </c>
      <c r="AM2468">
        <v>6.99</v>
      </c>
      <c r="AN2468">
        <v>6.95</v>
      </c>
      <c r="AO2468">
        <v>4.3</v>
      </c>
    </row>
    <row r="2469" spans="1:41" x14ac:dyDescent="0.3">
      <c r="A2469">
        <v>2</v>
      </c>
      <c r="B2469">
        <v>1.1499999999999999</v>
      </c>
      <c r="C2469">
        <f t="shared" si="114"/>
        <v>1.0312108054708153</v>
      </c>
      <c r="D2469" t="s">
        <v>52</v>
      </c>
      <c r="E2469">
        <v>0</v>
      </c>
      <c r="F2469">
        <v>0</v>
      </c>
      <c r="G2469">
        <v>0</v>
      </c>
      <c r="H2469">
        <v>0</v>
      </c>
      <c r="I2469">
        <v>1</v>
      </c>
      <c r="J2469" t="s">
        <v>48</v>
      </c>
      <c r="K2469">
        <v>0</v>
      </c>
      <c r="L2469">
        <v>0</v>
      </c>
      <c r="M2469">
        <v>1</v>
      </c>
      <c r="N2469">
        <v>0</v>
      </c>
      <c r="O2469">
        <v>0</v>
      </c>
      <c r="P2469">
        <v>0</v>
      </c>
      <c r="Q2469">
        <v>0</v>
      </c>
      <c r="R2469" t="s">
        <v>45</v>
      </c>
      <c r="S2469">
        <v>0</v>
      </c>
      <c r="T2469">
        <v>0</v>
      </c>
      <c r="U2469">
        <v>0</v>
      </c>
      <c r="V2469">
        <v>1</v>
      </c>
      <c r="W2469">
        <v>0</v>
      </c>
      <c r="X2469">
        <v>0</v>
      </c>
      <c r="Y2469">
        <v>0</v>
      </c>
      <c r="Z2469">
        <v>0</v>
      </c>
      <c r="AA2469">
        <v>63.1</v>
      </c>
      <c r="AB2469">
        <v>63</v>
      </c>
      <c r="AC2469">
        <v>4915</v>
      </c>
      <c r="AD2469">
        <v>8.5000470325812678</v>
      </c>
      <c r="AE2469">
        <f t="shared" si="115"/>
        <v>4915.0000000000045</v>
      </c>
      <c r="AF2469">
        <v>8.5713302925468948</v>
      </c>
      <c r="AG2469">
        <f t="shared" si="116"/>
        <v>5278.1466010385229</v>
      </c>
      <c r="AH2469">
        <v>-7.1283259965627011E-2</v>
      </c>
      <c r="AJ2469">
        <v>4915</v>
      </c>
      <c r="AK2469">
        <v>0</v>
      </c>
      <c r="AL2469">
        <v>1</v>
      </c>
      <c r="AM2469">
        <v>6.67</v>
      </c>
      <c r="AN2469">
        <v>6.57</v>
      </c>
      <c r="AO2469">
        <v>4.18</v>
      </c>
    </row>
    <row r="2470" spans="1:41" x14ac:dyDescent="0.3">
      <c r="A2470">
        <v>2</v>
      </c>
      <c r="B2470">
        <v>1.1399999999999999</v>
      </c>
      <c r="C2470">
        <f t="shared" si="114"/>
        <v>1.0292322283358535</v>
      </c>
      <c r="D2470" t="s">
        <v>37</v>
      </c>
      <c r="E2470">
        <v>0</v>
      </c>
      <c r="F2470">
        <v>0</v>
      </c>
      <c r="G2470">
        <v>1</v>
      </c>
      <c r="H2470">
        <v>0</v>
      </c>
      <c r="I2470">
        <v>0</v>
      </c>
      <c r="J2470" t="s">
        <v>48</v>
      </c>
      <c r="K2470">
        <v>0</v>
      </c>
      <c r="L2470">
        <v>0</v>
      </c>
      <c r="M2470">
        <v>1</v>
      </c>
      <c r="N2470">
        <v>0</v>
      </c>
      <c r="O2470">
        <v>0</v>
      </c>
      <c r="P2470">
        <v>0</v>
      </c>
      <c r="Q2470">
        <v>0</v>
      </c>
      <c r="R2470" t="s">
        <v>43</v>
      </c>
      <c r="S2470">
        <v>0</v>
      </c>
      <c r="T2470">
        <v>0</v>
      </c>
      <c r="U2470">
        <v>0</v>
      </c>
      <c r="V2470">
        <v>0</v>
      </c>
      <c r="W2470">
        <v>0</v>
      </c>
      <c r="X2470">
        <v>0</v>
      </c>
      <c r="Y2470">
        <v>1</v>
      </c>
      <c r="Z2470">
        <v>0</v>
      </c>
      <c r="AA2470">
        <v>62.2</v>
      </c>
      <c r="AB2470">
        <v>56</v>
      </c>
      <c r="AC2470">
        <v>11844</v>
      </c>
      <c r="AD2470">
        <v>9.3795766892214818</v>
      </c>
      <c r="AE2470">
        <f t="shared" si="115"/>
        <v>11843.999999999998</v>
      </c>
      <c r="AF2470">
        <v>9.2072153091801425</v>
      </c>
      <c r="AG2470">
        <f t="shared" si="116"/>
        <v>9968.7981513010127</v>
      </c>
      <c r="AH2470">
        <v>0.17236138004133927</v>
      </c>
      <c r="AJ2470">
        <v>11844</v>
      </c>
      <c r="AK2470">
        <v>0</v>
      </c>
      <c r="AL2470">
        <v>1</v>
      </c>
      <c r="AM2470">
        <v>6.69</v>
      </c>
      <c r="AN2470">
        <v>6.67</v>
      </c>
      <c r="AO2470">
        <v>4.16</v>
      </c>
    </row>
    <row r="2471" spans="1:41" x14ac:dyDescent="0.3">
      <c r="A2471">
        <v>2</v>
      </c>
      <c r="B2471">
        <v>1.23</v>
      </c>
      <c r="C2471">
        <f t="shared" si="114"/>
        <v>1.0465744642047201</v>
      </c>
      <c r="D2471" t="s">
        <v>37</v>
      </c>
      <c r="E2471">
        <v>0</v>
      </c>
      <c r="F2471">
        <v>0</v>
      </c>
      <c r="G2471">
        <v>1</v>
      </c>
      <c r="H2471">
        <v>0</v>
      </c>
      <c r="I2471">
        <v>0</v>
      </c>
      <c r="J2471" t="s">
        <v>44</v>
      </c>
      <c r="K2471">
        <v>0</v>
      </c>
      <c r="L2471">
        <v>0</v>
      </c>
      <c r="M2471">
        <v>0</v>
      </c>
      <c r="N2471">
        <v>0</v>
      </c>
      <c r="O2471">
        <v>0</v>
      </c>
      <c r="P2471">
        <v>1</v>
      </c>
      <c r="Q2471">
        <v>0</v>
      </c>
      <c r="R2471" t="s">
        <v>39</v>
      </c>
      <c r="S2471">
        <v>0</v>
      </c>
      <c r="T2471">
        <v>0</v>
      </c>
      <c r="U2471">
        <v>0</v>
      </c>
      <c r="V2471">
        <v>0</v>
      </c>
      <c r="W2471">
        <v>0</v>
      </c>
      <c r="X2471">
        <v>0</v>
      </c>
      <c r="Y2471">
        <v>0</v>
      </c>
      <c r="Z2471">
        <v>1</v>
      </c>
      <c r="AA2471">
        <v>62</v>
      </c>
      <c r="AB2471">
        <v>55</v>
      </c>
      <c r="AC2471">
        <v>7299</v>
      </c>
      <c r="AD2471">
        <v>8.8954926314516332</v>
      </c>
      <c r="AE2471">
        <f t="shared" si="115"/>
        <v>7299.0000000000064</v>
      </c>
      <c r="AF2471">
        <v>9.0118434715115505</v>
      </c>
      <c r="AG2471">
        <f t="shared" si="116"/>
        <v>8199.6231223865307</v>
      </c>
      <c r="AH2471">
        <v>-0.11635084005991736</v>
      </c>
      <c r="AJ2471">
        <v>7299</v>
      </c>
      <c r="AK2471">
        <v>0</v>
      </c>
      <c r="AL2471">
        <v>1</v>
      </c>
      <c r="AM2471">
        <v>6.86</v>
      </c>
      <c r="AN2471">
        <v>6.89</v>
      </c>
      <c r="AO2471">
        <v>4.26</v>
      </c>
    </row>
    <row r="2472" spans="1:41" x14ac:dyDescent="0.3">
      <c r="A2472">
        <v>2</v>
      </c>
      <c r="B2472">
        <v>1.02</v>
      </c>
      <c r="C2472">
        <f t="shared" si="114"/>
        <v>1.0043640927805335</v>
      </c>
      <c r="D2472" t="s">
        <v>37</v>
      </c>
      <c r="E2472">
        <v>0</v>
      </c>
      <c r="F2472">
        <v>0</v>
      </c>
      <c r="G2472">
        <v>1</v>
      </c>
      <c r="H2472">
        <v>0</v>
      </c>
      <c r="I2472">
        <v>0</v>
      </c>
      <c r="J2472" t="s">
        <v>38</v>
      </c>
      <c r="K2472">
        <v>0</v>
      </c>
      <c r="L2472">
        <v>0</v>
      </c>
      <c r="M2472">
        <v>0</v>
      </c>
      <c r="N2472">
        <v>0</v>
      </c>
      <c r="O2472">
        <v>1</v>
      </c>
      <c r="P2472">
        <v>0</v>
      </c>
      <c r="Q2472">
        <v>0</v>
      </c>
      <c r="R2472" t="s">
        <v>49</v>
      </c>
      <c r="S2472">
        <v>0</v>
      </c>
      <c r="T2472">
        <v>0</v>
      </c>
      <c r="U2472">
        <v>0</v>
      </c>
      <c r="V2472">
        <v>0</v>
      </c>
      <c r="W2472">
        <v>0</v>
      </c>
      <c r="X2472">
        <v>1</v>
      </c>
      <c r="Y2472">
        <v>0</v>
      </c>
      <c r="Z2472">
        <v>0</v>
      </c>
      <c r="AA2472">
        <v>62.3</v>
      </c>
      <c r="AB2472">
        <v>54</v>
      </c>
      <c r="AC2472">
        <v>4604</v>
      </c>
      <c r="AD2472">
        <v>8.4346807698417727</v>
      </c>
      <c r="AE2472">
        <f t="shared" si="115"/>
        <v>4603.9999999999973</v>
      </c>
      <c r="AF2472">
        <v>8.5394339645541883</v>
      </c>
      <c r="AG2472">
        <f t="shared" si="116"/>
        <v>5112.4497147358061</v>
      </c>
      <c r="AH2472">
        <v>-0.10475319471241562</v>
      </c>
      <c r="AJ2472">
        <v>4604</v>
      </c>
      <c r="AK2472">
        <v>0</v>
      </c>
      <c r="AL2472">
        <v>1</v>
      </c>
      <c r="AM2472">
        <v>6.48</v>
      </c>
      <c r="AN2472">
        <v>6.39</v>
      </c>
      <c r="AO2472">
        <v>4.01</v>
      </c>
    </row>
    <row r="2473" spans="1:41" x14ac:dyDescent="0.3">
      <c r="A2473">
        <v>2</v>
      </c>
      <c r="B2473">
        <v>1.95</v>
      </c>
      <c r="C2473">
        <f t="shared" si="114"/>
        <v>1.1581868003244291</v>
      </c>
      <c r="D2473" t="s">
        <v>52</v>
      </c>
      <c r="E2473">
        <v>0</v>
      </c>
      <c r="F2473">
        <v>0</v>
      </c>
      <c r="G2473">
        <v>0</v>
      </c>
      <c r="H2473">
        <v>0</v>
      </c>
      <c r="I2473">
        <v>1</v>
      </c>
      <c r="J2473" t="s">
        <v>38</v>
      </c>
      <c r="K2473">
        <v>0</v>
      </c>
      <c r="L2473">
        <v>0</v>
      </c>
      <c r="M2473">
        <v>0</v>
      </c>
      <c r="N2473">
        <v>0</v>
      </c>
      <c r="O2473">
        <v>1</v>
      </c>
      <c r="P2473">
        <v>0</v>
      </c>
      <c r="Q2473">
        <v>0</v>
      </c>
      <c r="R2473" t="s">
        <v>49</v>
      </c>
      <c r="S2473">
        <v>0</v>
      </c>
      <c r="T2473">
        <v>0</v>
      </c>
      <c r="U2473">
        <v>0</v>
      </c>
      <c r="V2473">
        <v>0</v>
      </c>
      <c r="W2473">
        <v>0</v>
      </c>
      <c r="X2473">
        <v>1</v>
      </c>
      <c r="Y2473">
        <v>0</v>
      </c>
      <c r="Z2473">
        <v>0</v>
      </c>
      <c r="AA2473">
        <v>61.7</v>
      </c>
      <c r="AB2473">
        <v>55</v>
      </c>
      <c r="AC2473">
        <v>17374</v>
      </c>
      <c r="AD2473">
        <v>9.7627301148198651</v>
      </c>
      <c r="AE2473">
        <f t="shared" si="115"/>
        <v>17373.999999999985</v>
      </c>
      <c r="AF2473">
        <v>9.8270727006212191</v>
      </c>
      <c r="AG2473">
        <f t="shared" si="116"/>
        <v>18528.635896476157</v>
      </c>
      <c r="AH2473">
        <v>-6.4342585801353991E-2</v>
      </c>
      <c r="AJ2473">
        <v>17374</v>
      </c>
      <c r="AK2473">
        <v>0</v>
      </c>
      <c r="AL2473">
        <v>1</v>
      </c>
      <c r="AM2473">
        <v>8</v>
      </c>
      <c r="AN2473">
        <v>8.0500000000000007</v>
      </c>
      <c r="AO2473">
        <v>4.95</v>
      </c>
    </row>
    <row r="2474" spans="1:41" x14ac:dyDescent="0.3">
      <c r="A2474">
        <v>2</v>
      </c>
      <c r="B2474">
        <v>1.51</v>
      </c>
      <c r="C2474">
        <f t="shared" si="114"/>
        <v>1.0948560705584958</v>
      </c>
      <c r="D2474" t="s">
        <v>37</v>
      </c>
      <c r="E2474">
        <v>0</v>
      </c>
      <c r="F2474">
        <v>0</v>
      </c>
      <c r="G2474">
        <v>1</v>
      </c>
      <c r="H2474">
        <v>0</v>
      </c>
      <c r="I2474">
        <v>0</v>
      </c>
      <c r="J2474" t="s">
        <v>51</v>
      </c>
      <c r="K2474">
        <v>1</v>
      </c>
      <c r="L2474">
        <v>0</v>
      </c>
      <c r="M2474">
        <v>0</v>
      </c>
      <c r="N2474">
        <v>0</v>
      </c>
      <c r="O2474">
        <v>0</v>
      </c>
      <c r="P2474">
        <v>0</v>
      </c>
      <c r="Q2474">
        <v>0</v>
      </c>
      <c r="R2474" t="s">
        <v>41</v>
      </c>
      <c r="S2474">
        <v>0</v>
      </c>
      <c r="T2474">
        <v>0</v>
      </c>
      <c r="U2474">
        <v>0</v>
      </c>
      <c r="V2474">
        <v>0</v>
      </c>
      <c r="W2474">
        <v>1</v>
      </c>
      <c r="X2474">
        <v>0</v>
      </c>
      <c r="Y2474">
        <v>0</v>
      </c>
      <c r="Z2474">
        <v>0</v>
      </c>
      <c r="AA2474">
        <v>63</v>
      </c>
      <c r="AB2474">
        <v>53.4</v>
      </c>
      <c r="AC2474">
        <v>16688</v>
      </c>
      <c r="AD2474">
        <v>9.7224451772405533</v>
      </c>
      <c r="AE2474">
        <f t="shared" si="115"/>
        <v>16687.999999999993</v>
      </c>
      <c r="AF2474">
        <v>9.6621723975905685</v>
      </c>
      <c r="AG2474">
        <f t="shared" si="116"/>
        <v>15711.880070703912</v>
      </c>
      <c r="AH2474">
        <v>6.0272779649984898E-2</v>
      </c>
      <c r="AJ2474">
        <v>16688</v>
      </c>
      <c r="AK2474">
        <v>0</v>
      </c>
      <c r="AL2474">
        <v>1</v>
      </c>
      <c r="AM2474">
        <v>7.28</v>
      </c>
      <c r="AN2474">
        <v>7.3</v>
      </c>
      <c r="AO2474">
        <v>4.5999999999999996</v>
      </c>
    </row>
    <row r="2475" spans="1:41" x14ac:dyDescent="0.3">
      <c r="A2475">
        <v>2</v>
      </c>
      <c r="B2475">
        <v>1.25</v>
      </c>
      <c r="C2475">
        <f t="shared" si="114"/>
        <v>1.0502930988032313</v>
      </c>
      <c r="D2475" t="s">
        <v>37</v>
      </c>
      <c r="E2475">
        <v>0</v>
      </c>
      <c r="F2475">
        <v>0</v>
      </c>
      <c r="G2475">
        <v>1</v>
      </c>
      <c r="H2475">
        <v>0</v>
      </c>
      <c r="I2475">
        <v>0</v>
      </c>
      <c r="J2475" t="s">
        <v>38</v>
      </c>
      <c r="K2475">
        <v>0</v>
      </c>
      <c r="L2475">
        <v>0</v>
      </c>
      <c r="M2475">
        <v>0</v>
      </c>
      <c r="N2475">
        <v>0</v>
      </c>
      <c r="O2475">
        <v>1</v>
      </c>
      <c r="P2475">
        <v>0</v>
      </c>
      <c r="Q2475">
        <v>0</v>
      </c>
      <c r="R2475" t="s">
        <v>41</v>
      </c>
      <c r="S2475">
        <v>0</v>
      </c>
      <c r="T2475">
        <v>0</v>
      </c>
      <c r="U2475">
        <v>0</v>
      </c>
      <c r="V2475">
        <v>0</v>
      </c>
      <c r="W2475">
        <v>1</v>
      </c>
      <c r="X2475">
        <v>0</v>
      </c>
      <c r="Y2475">
        <v>0</v>
      </c>
      <c r="Z2475">
        <v>0</v>
      </c>
      <c r="AA2475">
        <v>62.1</v>
      </c>
      <c r="AB2475">
        <v>57</v>
      </c>
      <c r="AC2475">
        <v>8365</v>
      </c>
      <c r="AD2475">
        <v>9.0318116134209241</v>
      </c>
      <c r="AE2475">
        <f t="shared" si="115"/>
        <v>8364.9999999999982</v>
      </c>
      <c r="AF2475">
        <v>9.0324139742718952</v>
      </c>
      <c r="AG2475">
        <f t="shared" si="116"/>
        <v>8370.0402663955483</v>
      </c>
      <c r="AH2475">
        <v>-6.0236085097109537E-4</v>
      </c>
      <c r="AJ2475">
        <v>8365</v>
      </c>
      <c r="AK2475">
        <v>0</v>
      </c>
      <c r="AL2475">
        <v>1</v>
      </c>
      <c r="AM2475">
        <v>6.89</v>
      </c>
      <c r="AN2475">
        <v>6.92</v>
      </c>
      <c r="AO2475">
        <v>4.29</v>
      </c>
    </row>
    <row r="2476" spans="1:41" x14ac:dyDescent="0.3">
      <c r="A2476">
        <v>2</v>
      </c>
      <c r="B2476">
        <v>1.1100000000000001</v>
      </c>
      <c r="C2476">
        <f t="shared" si="114"/>
        <v>1.023214116253905</v>
      </c>
      <c r="D2476" t="s">
        <v>37</v>
      </c>
      <c r="E2476">
        <v>0</v>
      </c>
      <c r="F2476">
        <v>0</v>
      </c>
      <c r="G2476">
        <v>1</v>
      </c>
      <c r="H2476">
        <v>0</v>
      </c>
      <c r="I2476">
        <v>0</v>
      </c>
      <c r="J2476" t="s">
        <v>48</v>
      </c>
      <c r="K2476">
        <v>0</v>
      </c>
      <c r="L2476">
        <v>0</v>
      </c>
      <c r="M2476">
        <v>1</v>
      </c>
      <c r="N2476">
        <v>0</v>
      </c>
      <c r="O2476">
        <v>0</v>
      </c>
      <c r="P2476">
        <v>0</v>
      </c>
      <c r="Q2476">
        <v>0</v>
      </c>
      <c r="R2476" t="s">
        <v>43</v>
      </c>
      <c r="S2476">
        <v>0</v>
      </c>
      <c r="T2476">
        <v>0</v>
      </c>
      <c r="U2476">
        <v>0</v>
      </c>
      <c r="V2476">
        <v>0</v>
      </c>
      <c r="W2476">
        <v>0</v>
      </c>
      <c r="X2476">
        <v>0</v>
      </c>
      <c r="Y2476">
        <v>1</v>
      </c>
      <c r="Z2476">
        <v>0</v>
      </c>
      <c r="AA2476">
        <v>62.1</v>
      </c>
      <c r="AB2476">
        <v>57</v>
      </c>
      <c r="AC2476">
        <v>12956</v>
      </c>
      <c r="AD2476">
        <v>9.4693142802912202</v>
      </c>
      <c r="AE2476">
        <f t="shared" si="115"/>
        <v>12956.000000000004</v>
      </c>
      <c r="AF2476">
        <v>9.1609183317806764</v>
      </c>
      <c r="AG2476">
        <f t="shared" si="116"/>
        <v>9517.7935577670523</v>
      </c>
      <c r="AH2476">
        <v>0.30839594851054386</v>
      </c>
      <c r="AJ2476">
        <v>12956</v>
      </c>
      <c r="AK2476">
        <v>0</v>
      </c>
      <c r="AL2476">
        <v>1</v>
      </c>
      <c r="AM2476">
        <v>6.62</v>
      </c>
      <c r="AN2476">
        <v>6.69</v>
      </c>
      <c r="AO2476">
        <v>4.13</v>
      </c>
    </row>
    <row r="2477" spans="1:41" x14ac:dyDescent="0.3">
      <c r="A2477">
        <v>2</v>
      </c>
      <c r="B2477">
        <v>1.59</v>
      </c>
      <c r="C2477">
        <f t="shared" si="114"/>
        <v>1.1073559094839769</v>
      </c>
      <c r="D2477" t="s">
        <v>46</v>
      </c>
      <c r="E2477">
        <v>0</v>
      </c>
      <c r="F2477">
        <v>0</v>
      </c>
      <c r="G2477">
        <v>0</v>
      </c>
      <c r="H2477">
        <v>1</v>
      </c>
      <c r="I2477">
        <v>0</v>
      </c>
      <c r="J2477" t="s">
        <v>47</v>
      </c>
      <c r="K2477">
        <v>0</v>
      </c>
      <c r="L2477">
        <v>0</v>
      </c>
      <c r="M2477">
        <v>0</v>
      </c>
      <c r="N2477">
        <v>1</v>
      </c>
      <c r="O2477">
        <v>0</v>
      </c>
      <c r="P2477">
        <v>0</v>
      </c>
      <c r="Q2477">
        <v>0</v>
      </c>
      <c r="R2477" t="s">
        <v>36</v>
      </c>
      <c r="S2477">
        <v>0</v>
      </c>
      <c r="T2477">
        <v>0</v>
      </c>
      <c r="U2477">
        <v>1</v>
      </c>
      <c r="V2477">
        <v>0</v>
      </c>
      <c r="W2477">
        <v>0</v>
      </c>
      <c r="X2477">
        <v>0</v>
      </c>
      <c r="Y2477">
        <v>0</v>
      </c>
      <c r="Z2477">
        <v>0</v>
      </c>
      <c r="AA2477">
        <v>62.2</v>
      </c>
      <c r="AB2477">
        <v>58</v>
      </c>
      <c r="AC2477">
        <v>9707</v>
      </c>
      <c r="AD2477">
        <v>9.1806025537122267</v>
      </c>
      <c r="AE2477">
        <f t="shared" si="115"/>
        <v>9707.0000000000036</v>
      </c>
      <c r="AF2477">
        <v>9.335919644244937</v>
      </c>
      <c r="AG2477">
        <f t="shared" si="116"/>
        <v>11338.050446963709</v>
      </c>
      <c r="AH2477">
        <v>-0.15531709053271037</v>
      </c>
      <c r="AJ2477">
        <v>9707</v>
      </c>
      <c r="AK2477">
        <v>0</v>
      </c>
      <c r="AL2477">
        <v>1</v>
      </c>
      <c r="AM2477">
        <v>7.51</v>
      </c>
      <c r="AN2477">
        <v>7.45</v>
      </c>
      <c r="AO2477">
        <v>4.6500000000000004</v>
      </c>
    </row>
    <row r="2478" spans="1:41" x14ac:dyDescent="0.3">
      <c r="A2478">
        <v>2</v>
      </c>
      <c r="B2478">
        <v>1.5</v>
      </c>
      <c r="C2478">
        <f t="shared" si="114"/>
        <v>1.0932575062388263</v>
      </c>
      <c r="D2478" t="s">
        <v>46</v>
      </c>
      <c r="E2478">
        <v>0</v>
      </c>
      <c r="F2478">
        <v>0</v>
      </c>
      <c r="G2478">
        <v>0</v>
      </c>
      <c r="H2478">
        <v>1</v>
      </c>
      <c r="I2478">
        <v>0</v>
      </c>
      <c r="J2478" t="s">
        <v>40</v>
      </c>
      <c r="K2478">
        <v>0</v>
      </c>
      <c r="L2478">
        <v>1</v>
      </c>
      <c r="M2478">
        <v>0</v>
      </c>
      <c r="N2478">
        <v>0</v>
      </c>
      <c r="O2478">
        <v>0</v>
      </c>
      <c r="P2478">
        <v>0</v>
      </c>
      <c r="Q2478">
        <v>0</v>
      </c>
      <c r="R2478" t="s">
        <v>39</v>
      </c>
      <c r="S2478">
        <v>0</v>
      </c>
      <c r="T2478">
        <v>0</v>
      </c>
      <c r="U2478">
        <v>0</v>
      </c>
      <c r="V2478">
        <v>0</v>
      </c>
      <c r="W2478">
        <v>0</v>
      </c>
      <c r="X2478">
        <v>0</v>
      </c>
      <c r="Y2478">
        <v>0</v>
      </c>
      <c r="Z2478">
        <v>1</v>
      </c>
      <c r="AA2478">
        <v>58.7</v>
      </c>
      <c r="AB2478">
        <v>61</v>
      </c>
      <c r="AC2478">
        <v>17667</v>
      </c>
      <c r="AD2478">
        <v>9.7794537716126797</v>
      </c>
      <c r="AE2478">
        <f t="shared" si="115"/>
        <v>17666.999999999985</v>
      </c>
      <c r="AF2478">
        <v>9.7373334783398846</v>
      </c>
      <c r="AG2478">
        <f t="shared" si="116"/>
        <v>16938.314725502492</v>
      </c>
      <c r="AH2478">
        <v>4.2120293272795095E-2</v>
      </c>
      <c r="AJ2478">
        <v>17667</v>
      </c>
      <c r="AK2478">
        <v>0</v>
      </c>
      <c r="AL2478">
        <v>1</v>
      </c>
      <c r="AM2478">
        <v>7.49</v>
      </c>
      <c r="AN2478">
        <v>7.36</v>
      </c>
      <c r="AO2478">
        <v>4.3600000000000003</v>
      </c>
    </row>
    <row r="2479" spans="1:41" x14ac:dyDescent="0.3">
      <c r="A2479">
        <v>2</v>
      </c>
      <c r="B2479">
        <v>1.58</v>
      </c>
      <c r="C2479">
        <f t="shared" si="114"/>
        <v>1.105820644308936</v>
      </c>
      <c r="D2479" t="s">
        <v>37</v>
      </c>
      <c r="E2479">
        <v>0</v>
      </c>
      <c r="F2479">
        <v>0</v>
      </c>
      <c r="G2479">
        <v>1</v>
      </c>
      <c r="H2479">
        <v>0</v>
      </c>
      <c r="I2479">
        <v>0</v>
      </c>
      <c r="J2479" t="s">
        <v>38</v>
      </c>
      <c r="K2479">
        <v>0</v>
      </c>
      <c r="L2479">
        <v>0</v>
      </c>
      <c r="M2479">
        <v>0</v>
      </c>
      <c r="N2479">
        <v>0</v>
      </c>
      <c r="O2479">
        <v>1</v>
      </c>
      <c r="P2479">
        <v>0</v>
      </c>
      <c r="Q2479">
        <v>0</v>
      </c>
      <c r="R2479" t="s">
        <v>39</v>
      </c>
      <c r="S2479">
        <v>0</v>
      </c>
      <c r="T2479">
        <v>0</v>
      </c>
      <c r="U2479">
        <v>0</v>
      </c>
      <c r="V2479">
        <v>0</v>
      </c>
      <c r="W2479">
        <v>0</v>
      </c>
      <c r="X2479">
        <v>0</v>
      </c>
      <c r="Y2479">
        <v>0</v>
      </c>
      <c r="Z2479">
        <v>1</v>
      </c>
      <c r="AA2479">
        <v>61.4</v>
      </c>
      <c r="AB2479">
        <v>56</v>
      </c>
      <c r="AC2479">
        <v>13397</v>
      </c>
      <c r="AD2479">
        <v>9.5027860802769855</v>
      </c>
      <c r="AE2479">
        <f t="shared" si="115"/>
        <v>13396.999999999995</v>
      </c>
      <c r="AF2479">
        <v>9.6507761047812064</v>
      </c>
      <c r="AG2479">
        <f t="shared" si="116"/>
        <v>15533.839314053354</v>
      </c>
      <c r="AH2479">
        <v>-0.14799002450422094</v>
      </c>
      <c r="AJ2479">
        <v>13397</v>
      </c>
      <c r="AK2479">
        <v>0</v>
      </c>
      <c r="AL2479">
        <v>1</v>
      </c>
      <c r="AM2479">
        <v>7.49</v>
      </c>
      <c r="AN2479">
        <v>7.52</v>
      </c>
      <c r="AO2479">
        <v>4.6100000000000003</v>
      </c>
    </row>
    <row r="2480" spans="1:41" x14ac:dyDescent="0.3">
      <c r="A2480">
        <v>2</v>
      </c>
      <c r="B2480">
        <v>1.1499999999999999</v>
      </c>
      <c r="C2480">
        <f t="shared" si="114"/>
        <v>1.0312108054708153</v>
      </c>
      <c r="D2480" t="s">
        <v>46</v>
      </c>
      <c r="E2480">
        <v>0</v>
      </c>
      <c r="F2480">
        <v>0</v>
      </c>
      <c r="G2480">
        <v>0</v>
      </c>
      <c r="H2480">
        <v>1</v>
      </c>
      <c r="I2480">
        <v>0</v>
      </c>
      <c r="J2480" t="s">
        <v>44</v>
      </c>
      <c r="K2480">
        <v>0</v>
      </c>
      <c r="L2480">
        <v>0</v>
      </c>
      <c r="M2480">
        <v>0</v>
      </c>
      <c r="N2480">
        <v>0</v>
      </c>
      <c r="O2480">
        <v>0</v>
      </c>
      <c r="P2480">
        <v>1</v>
      </c>
      <c r="Q2480">
        <v>0</v>
      </c>
      <c r="R2480" t="s">
        <v>45</v>
      </c>
      <c r="S2480">
        <v>0</v>
      </c>
      <c r="T2480">
        <v>0</v>
      </c>
      <c r="U2480">
        <v>0</v>
      </c>
      <c r="V2480">
        <v>1</v>
      </c>
      <c r="W2480">
        <v>0</v>
      </c>
      <c r="X2480">
        <v>0</v>
      </c>
      <c r="Y2480">
        <v>0</v>
      </c>
      <c r="Z2480">
        <v>0</v>
      </c>
      <c r="AA2480">
        <v>62.6</v>
      </c>
      <c r="AB2480">
        <v>57</v>
      </c>
      <c r="AC2480">
        <v>4347</v>
      </c>
      <c r="AD2480">
        <v>8.3772412309887923</v>
      </c>
      <c r="AE2480">
        <f t="shared" si="115"/>
        <v>4347.0000000000009</v>
      </c>
      <c r="AF2480">
        <v>8.2653577178434379</v>
      </c>
      <c r="AG2480">
        <f t="shared" si="116"/>
        <v>3886.8631294446777</v>
      </c>
      <c r="AH2480">
        <v>0.11188351314535439</v>
      </c>
      <c r="AJ2480">
        <v>4347</v>
      </c>
      <c r="AK2480">
        <v>0</v>
      </c>
      <c r="AL2480">
        <v>1</v>
      </c>
      <c r="AM2480">
        <v>6.73</v>
      </c>
      <c r="AN2480">
        <v>6.69</v>
      </c>
      <c r="AO2480">
        <v>4.2</v>
      </c>
    </row>
    <row r="2481" spans="1:41" x14ac:dyDescent="0.3">
      <c r="A2481">
        <v>2</v>
      </c>
      <c r="B2481">
        <v>1.03</v>
      </c>
      <c r="C2481">
        <f t="shared" si="114"/>
        <v>1.0065211513317971</v>
      </c>
      <c r="D2481" t="s">
        <v>37</v>
      </c>
      <c r="E2481">
        <v>0</v>
      </c>
      <c r="F2481">
        <v>0</v>
      </c>
      <c r="G2481">
        <v>1</v>
      </c>
      <c r="H2481">
        <v>0</v>
      </c>
      <c r="I2481">
        <v>0</v>
      </c>
      <c r="J2481" t="s">
        <v>44</v>
      </c>
      <c r="K2481">
        <v>0</v>
      </c>
      <c r="L2481">
        <v>0</v>
      </c>
      <c r="M2481">
        <v>0</v>
      </c>
      <c r="N2481">
        <v>0</v>
      </c>
      <c r="O2481">
        <v>0</v>
      </c>
      <c r="P2481">
        <v>1</v>
      </c>
      <c r="Q2481">
        <v>0</v>
      </c>
      <c r="R2481" t="s">
        <v>36</v>
      </c>
      <c r="S2481">
        <v>0</v>
      </c>
      <c r="T2481">
        <v>0</v>
      </c>
      <c r="U2481">
        <v>1</v>
      </c>
      <c r="V2481">
        <v>0</v>
      </c>
      <c r="W2481">
        <v>0</v>
      </c>
      <c r="X2481">
        <v>0</v>
      </c>
      <c r="Y2481">
        <v>0</v>
      </c>
      <c r="Z2481">
        <v>0</v>
      </c>
      <c r="AA2481">
        <v>62.2</v>
      </c>
      <c r="AB2481">
        <v>54</v>
      </c>
      <c r="AC2481">
        <v>4782</v>
      </c>
      <c r="AD2481">
        <v>8.4726141480182697</v>
      </c>
      <c r="AE2481">
        <f t="shared" si="115"/>
        <v>4781.9999999999982</v>
      </c>
      <c r="AF2481">
        <v>8.301718673961382</v>
      </c>
      <c r="AG2481">
        <f t="shared" si="116"/>
        <v>4030.7940648736062</v>
      </c>
      <c r="AH2481">
        <v>0.17089547405688776</v>
      </c>
      <c r="AJ2481">
        <v>4782</v>
      </c>
      <c r="AK2481">
        <v>0</v>
      </c>
      <c r="AL2481">
        <v>1</v>
      </c>
      <c r="AM2481">
        <v>6.46</v>
      </c>
      <c r="AN2481">
        <v>6.5</v>
      </c>
      <c r="AO2481">
        <v>4.03</v>
      </c>
    </row>
    <row r="2482" spans="1:41" x14ac:dyDescent="0.3">
      <c r="A2482">
        <v>2</v>
      </c>
      <c r="B2482">
        <v>1.51</v>
      </c>
      <c r="C2482">
        <f t="shared" si="114"/>
        <v>1.0948560705584958</v>
      </c>
      <c r="D2482" t="s">
        <v>37</v>
      </c>
      <c r="E2482">
        <v>0</v>
      </c>
      <c r="F2482">
        <v>0</v>
      </c>
      <c r="G2482">
        <v>1</v>
      </c>
      <c r="H2482">
        <v>0</v>
      </c>
      <c r="I2482">
        <v>0</v>
      </c>
      <c r="J2482" t="s">
        <v>44</v>
      </c>
      <c r="K2482">
        <v>0</v>
      </c>
      <c r="L2482">
        <v>0</v>
      </c>
      <c r="M2482">
        <v>0</v>
      </c>
      <c r="N2482">
        <v>0</v>
      </c>
      <c r="O2482">
        <v>0</v>
      </c>
      <c r="P2482">
        <v>1</v>
      </c>
      <c r="Q2482">
        <v>0</v>
      </c>
      <c r="R2482" t="s">
        <v>36</v>
      </c>
      <c r="S2482">
        <v>0</v>
      </c>
      <c r="T2482">
        <v>0</v>
      </c>
      <c r="U2482">
        <v>1</v>
      </c>
      <c r="V2482">
        <v>0</v>
      </c>
      <c r="W2482">
        <v>0</v>
      </c>
      <c r="X2482">
        <v>0</v>
      </c>
      <c r="Y2482">
        <v>0</v>
      </c>
      <c r="Z2482">
        <v>0</v>
      </c>
      <c r="AA2482">
        <v>62.8</v>
      </c>
      <c r="AB2482">
        <v>54</v>
      </c>
      <c r="AC2482">
        <v>8574</v>
      </c>
      <c r="AD2482">
        <v>9.0564896471579228</v>
      </c>
      <c r="AE2482">
        <f t="shared" si="115"/>
        <v>8574.0000000000036</v>
      </c>
      <c r="AF2482">
        <v>9.0696386714948964</v>
      </c>
      <c r="AG2482">
        <f t="shared" si="116"/>
        <v>8687.4842028541752</v>
      </c>
      <c r="AH2482">
        <v>-1.3149024336973625E-2</v>
      </c>
      <c r="AJ2482">
        <v>8574</v>
      </c>
      <c r="AK2482">
        <v>0</v>
      </c>
      <c r="AL2482">
        <v>1</v>
      </c>
      <c r="AM2482">
        <v>7.31</v>
      </c>
      <c r="AN2482">
        <v>7.27</v>
      </c>
      <c r="AO2482">
        <v>4.58</v>
      </c>
    </row>
    <row r="2483" spans="1:41" x14ac:dyDescent="0.3">
      <c r="A2483">
        <v>2</v>
      </c>
      <c r="B2483">
        <v>1.2</v>
      </c>
      <c r="C2483">
        <f t="shared" si="114"/>
        <v>1.0409070644037852</v>
      </c>
      <c r="D2483" t="s">
        <v>52</v>
      </c>
      <c r="E2483">
        <v>0</v>
      </c>
      <c r="F2483">
        <v>0</v>
      </c>
      <c r="G2483">
        <v>0</v>
      </c>
      <c r="H2483">
        <v>0</v>
      </c>
      <c r="I2483">
        <v>1</v>
      </c>
      <c r="J2483" t="s">
        <v>44</v>
      </c>
      <c r="K2483">
        <v>0</v>
      </c>
      <c r="L2483">
        <v>0</v>
      </c>
      <c r="M2483">
        <v>0</v>
      </c>
      <c r="N2483">
        <v>0</v>
      </c>
      <c r="O2483">
        <v>0</v>
      </c>
      <c r="P2483">
        <v>1</v>
      </c>
      <c r="Q2483">
        <v>0</v>
      </c>
      <c r="R2483" t="s">
        <v>49</v>
      </c>
      <c r="S2483">
        <v>0</v>
      </c>
      <c r="T2483">
        <v>0</v>
      </c>
      <c r="U2483">
        <v>0</v>
      </c>
      <c r="V2483">
        <v>0</v>
      </c>
      <c r="W2483">
        <v>0</v>
      </c>
      <c r="X2483">
        <v>1</v>
      </c>
      <c r="Y2483">
        <v>0</v>
      </c>
      <c r="Z2483">
        <v>0</v>
      </c>
      <c r="AA2483">
        <v>60.5</v>
      </c>
      <c r="AB2483">
        <v>60</v>
      </c>
      <c r="AC2483">
        <v>5941</v>
      </c>
      <c r="AD2483">
        <v>8.6896327483557414</v>
      </c>
      <c r="AE2483">
        <f t="shared" si="115"/>
        <v>5941</v>
      </c>
      <c r="AF2483">
        <v>8.6971862839572722</v>
      </c>
      <c r="AG2483">
        <f t="shared" si="116"/>
        <v>5986.0454671028165</v>
      </c>
      <c r="AH2483">
        <v>-7.5535356015308253E-3</v>
      </c>
      <c r="AJ2483">
        <v>5941</v>
      </c>
      <c r="AK2483">
        <v>0</v>
      </c>
      <c r="AL2483">
        <v>1</v>
      </c>
      <c r="AM2483">
        <v>6.86</v>
      </c>
      <c r="AN2483">
        <v>6.93</v>
      </c>
      <c r="AO2483">
        <v>4.17</v>
      </c>
    </row>
    <row r="2484" spans="1:41" x14ac:dyDescent="0.3">
      <c r="A2484">
        <v>2</v>
      </c>
      <c r="B2484">
        <v>1.01</v>
      </c>
      <c r="C2484">
        <f t="shared" si="114"/>
        <v>1.0021904733436682</v>
      </c>
      <c r="D2484" t="s">
        <v>37</v>
      </c>
      <c r="E2484">
        <v>0</v>
      </c>
      <c r="F2484">
        <v>0</v>
      </c>
      <c r="G2484">
        <v>1</v>
      </c>
      <c r="H2484">
        <v>0</v>
      </c>
      <c r="I2484">
        <v>0</v>
      </c>
      <c r="J2484" t="s">
        <v>40</v>
      </c>
      <c r="K2484">
        <v>0</v>
      </c>
      <c r="L2484">
        <v>1</v>
      </c>
      <c r="M2484">
        <v>0</v>
      </c>
      <c r="N2484">
        <v>0</v>
      </c>
      <c r="O2484">
        <v>0</v>
      </c>
      <c r="P2484">
        <v>0</v>
      </c>
      <c r="Q2484">
        <v>0</v>
      </c>
      <c r="R2484" t="s">
        <v>45</v>
      </c>
      <c r="S2484">
        <v>0</v>
      </c>
      <c r="T2484">
        <v>0</v>
      </c>
      <c r="U2484">
        <v>0</v>
      </c>
      <c r="V2484">
        <v>1</v>
      </c>
      <c r="W2484">
        <v>0</v>
      </c>
      <c r="X2484">
        <v>0</v>
      </c>
      <c r="Y2484">
        <v>0</v>
      </c>
      <c r="Z2484">
        <v>0</v>
      </c>
      <c r="AA2484">
        <v>62</v>
      </c>
      <c r="AB2484">
        <v>56</v>
      </c>
      <c r="AC2484">
        <v>4694</v>
      </c>
      <c r="AD2484">
        <v>8.4540403764109691</v>
      </c>
      <c r="AE2484">
        <f t="shared" si="115"/>
        <v>4694.0000000000009</v>
      </c>
      <c r="AF2484">
        <v>8.4042080913918937</v>
      </c>
      <c r="AG2484">
        <f t="shared" si="116"/>
        <v>4465.8198406912652</v>
      </c>
      <c r="AH2484">
        <v>4.9832285019075329E-2</v>
      </c>
      <c r="AJ2484">
        <v>4694</v>
      </c>
      <c r="AK2484">
        <v>0</v>
      </c>
      <c r="AL2484">
        <v>1</v>
      </c>
      <c r="AM2484">
        <v>6.46</v>
      </c>
      <c r="AN2484">
        <v>6.42</v>
      </c>
      <c r="AO2484">
        <v>3.99</v>
      </c>
    </row>
    <row r="2485" spans="1:41" x14ac:dyDescent="0.3">
      <c r="A2485">
        <v>2</v>
      </c>
      <c r="B2485">
        <v>1.5</v>
      </c>
      <c r="C2485">
        <f t="shared" si="114"/>
        <v>1.0932575062388263</v>
      </c>
      <c r="D2485" t="s">
        <v>52</v>
      </c>
      <c r="E2485">
        <v>0</v>
      </c>
      <c r="F2485">
        <v>0</v>
      </c>
      <c r="G2485">
        <v>0</v>
      </c>
      <c r="H2485">
        <v>0</v>
      </c>
      <c r="I2485">
        <v>1</v>
      </c>
      <c r="J2485" t="s">
        <v>40</v>
      </c>
      <c r="K2485">
        <v>0</v>
      </c>
      <c r="L2485">
        <v>1</v>
      </c>
      <c r="M2485">
        <v>0</v>
      </c>
      <c r="N2485">
        <v>0</v>
      </c>
      <c r="O2485">
        <v>0</v>
      </c>
      <c r="P2485">
        <v>0</v>
      </c>
      <c r="Q2485">
        <v>0</v>
      </c>
      <c r="R2485" t="s">
        <v>36</v>
      </c>
      <c r="S2485">
        <v>0</v>
      </c>
      <c r="T2485">
        <v>0</v>
      </c>
      <c r="U2485">
        <v>1</v>
      </c>
      <c r="V2485">
        <v>0</v>
      </c>
      <c r="W2485">
        <v>0</v>
      </c>
      <c r="X2485">
        <v>0</v>
      </c>
      <c r="Y2485">
        <v>0</v>
      </c>
      <c r="Z2485">
        <v>0</v>
      </c>
      <c r="AA2485">
        <v>62</v>
      </c>
      <c r="AB2485">
        <v>57</v>
      </c>
      <c r="AC2485">
        <v>11690</v>
      </c>
      <c r="AD2485">
        <v>9.3664890544661148</v>
      </c>
      <c r="AE2485">
        <f t="shared" si="115"/>
        <v>11690.000000000007</v>
      </c>
      <c r="AF2485">
        <v>9.3916958682442111</v>
      </c>
      <c r="AG2485">
        <f t="shared" si="116"/>
        <v>11988.412871523762</v>
      </c>
      <c r="AH2485">
        <v>-2.5206813778096304E-2</v>
      </c>
      <c r="AJ2485">
        <v>11690</v>
      </c>
      <c r="AK2485">
        <v>0</v>
      </c>
      <c r="AL2485">
        <v>1</v>
      </c>
      <c r="AM2485">
        <v>7.25</v>
      </c>
      <c r="AN2485">
        <v>7.33</v>
      </c>
      <c r="AO2485">
        <v>4.5199999999999996</v>
      </c>
    </row>
    <row r="2486" spans="1:41" x14ac:dyDescent="0.3">
      <c r="A2486">
        <v>2</v>
      </c>
      <c r="B2486">
        <v>1.56</v>
      </c>
      <c r="C2486">
        <f t="shared" si="114"/>
        <v>1.1027272307550515</v>
      </c>
      <c r="D2486" t="s">
        <v>46</v>
      </c>
      <c r="E2486">
        <v>0</v>
      </c>
      <c r="F2486">
        <v>0</v>
      </c>
      <c r="G2486">
        <v>0</v>
      </c>
      <c r="H2486">
        <v>1</v>
      </c>
      <c r="I2486">
        <v>0</v>
      </c>
      <c r="J2486" t="s">
        <v>38</v>
      </c>
      <c r="K2486">
        <v>0</v>
      </c>
      <c r="L2486">
        <v>0</v>
      </c>
      <c r="M2486">
        <v>0</v>
      </c>
      <c r="N2486">
        <v>0</v>
      </c>
      <c r="O2486">
        <v>1</v>
      </c>
      <c r="P2486">
        <v>0</v>
      </c>
      <c r="Q2486">
        <v>0</v>
      </c>
      <c r="R2486" t="s">
        <v>49</v>
      </c>
      <c r="S2486">
        <v>0</v>
      </c>
      <c r="T2486">
        <v>0</v>
      </c>
      <c r="U2486">
        <v>0</v>
      </c>
      <c r="V2486">
        <v>0</v>
      </c>
      <c r="W2486">
        <v>0</v>
      </c>
      <c r="X2486">
        <v>1</v>
      </c>
      <c r="Y2486">
        <v>0</v>
      </c>
      <c r="Z2486">
        <v>0</v>
      </c>
      <c r="AA2486">
        <v>62.5</v>
      </c>
      <c r="AB2486">
        <v>59</v>
      </c>
      <c r="AC2486">
        <v>10702</v>
      </c>
      <c r="AD2486">
        <v>9.2781859188712499</v>
      </c>
      <c r="AE2486">
        <f t="shared" si="115"/>
        <v>10702</v>
      </c>
      <c r="AF2486">
        <v>9.4481570102562085</v>
      </c>
      <c r="AG2486">
        <f t="shared" si="116"/>
        <v>12684.765814518298</v>
      </c>
      <c r="AH2486">
        <v>-0.16997109138495858</v>
      </c>
      <c r="AJ2486">
        <v>10702</v>
      </c>
      <c r="AK2486">
        <v>0</v>
      </c>
      <c r="AL2486">
        <v>1</v>
      </c>
      <c r="AM2486">
        <v>7.3</v>
      </c>
      <c r="AN2486">
        <v>7.33</v>
      </c>
      <c r="AO2486">
        <v>4.57</v>
      </c>
    </row>
    <row r="2487" spans="1:41" x14ac:dyDescent="0.3">
      <c r="A2487">
        <v>2</v>
      </c>
      <c r="B2487">
        <v>1.05</v>
      </c>
      <c r="C2487">
        <f t="shared" si="114"/>
        <v>1.010786718750355</v>
      </c>
      <c r="D2487" t="s">
        <v>37</v>
      </c>
      <c r="E2487">
        <v>0</v>
      </c>
      <c r="F2487">
        <v>0</v>
      </c>
      <c r="G2487">
        <v>1</v>
      </c>
      <c r="H2487">
        <v>0</v>
      </c>
      <c r="I2487">
        <v>0</v>
      </c>
      <c r="J2487" t="s">
        <v>35</v>
      </c>
      <c r="K2487">
        <v>0</v>
      </c>
      <c r="L2487">
        <v>0</v>
      </c>
      <c r="M2487">
        <v>0</v>
      </c>
      <c r="N2487">
        <v>0</v>
      </c>
      <c r="O2487">
        <v>0</v>
      </c>
      <c r="P2487">
        <v>0</v>
      </c>
      <c r="Q2487">
        <v>1</v>
      </c>
      <c r="R2487" t="s">
        <v>41</v>
      </c>
      <c r="S2487">
        <v>0</v>
      </c>
      <c r="T2487">
        <v>0</v>
      </c>
      <c r="U2487">
        <v>0</v>
      </c>
      <c r="V2487">
        <v>0</v>
      </c>
      <c r="W2487">
        <v>1</v>
      </c>
      <c r="X2487">
        <v>0</v>
      </c>
      <c r="Y2487">
        <v>0</v>
      </c>
      <c r="Z2487">
        <v>0</v>
      </c>
      <c r="AA2487">
        <v>62.8</v>
      </c>
      <c r="AB2487">
        <v>57</v>
      </c>
      <c r="AC2487">
        <v>4116</v>
      </c>
      <c r="AD2487">
        <v>8.3226370969539403</v>
      </c>
      <c r="AE2487">
        <f t="shared" si="115"/>
        <v>4116</v>
      </c>
      <c r="AF2487">
        <v>8.4371110429307308</v>
      </c>
      <c r="AG2487">
        <f t="shared" si="116"/>
        <v>4615.2025844575774</v>
      </c>
      <c r="AH2487">
        <v>-0.1144739459767905</v>
      </c>
      <c r="AJ2487">
        <v>4116</v>
      </c>
      <c r="AK2487">
        <v>0</v>
      </c>
      <c r="AL2487">
        <v>1</v>
      </c>
      <c r="AM2487">
        <v>6.45</v>
      </c>
      <c r="AN2487">
        <v>6.41</v>
      </c>
      <c r="AO2487">
        <v>4.04</v>
      </c>
    </row>
    <row r="2488" spans="1:41" x14ac:dyDescent="0.3">
      <c r="A2488">
        <v>2</v>
      </c>
      <c r="B2488">
        <v>1.01</v>
      </c>
      <c r="C2488">
        <f t="shared" si="114"/>
        <v>1.0021904733436682</v>
      </c>
      <c r="D2488" t="s">
        <v>52</v>
      </c>
      <c r="E2488">
        <v>0</v>
      </c>
      <c r="F2488">
        <v>0</v>
      </c>
      <c r="G2488">
        <v>0</v>
      </c>
      <c r="H2488">
        <v>0</v>
      </c>
      <c r="I2488">
        <v>1</v>
      </c>
      <c r="J2488" t="s">
        <v>38</v>
      </c>
      <c r="K2488">
        <v>0</v>
      </c>
      <c r="L2488">
        <v>0</v>
      </c>
      <c r="M2488">
        <v>0</v>
      </c>
      <c r="N2488">
        <v>0</v>
      </c>
      <c r="O2488">
        <v>1</v>
      </c>
      <c r="P2488">
        <v>0</v>
      </c>
      <c r="Q2488">
        <v>0</v>
      </c>
      <c r="R2488" t="s">
        <v>36</v>
      </c>
      <c r="S2488">
        <v>0</v>
      </c>
      <c r="T2488">
        <v>0</v>
      </c>
      <c r="U2488">
        <v>1</v>
      </c>
      <c r="V2488">
        <v>0</v>
      </c>
      <c r="W2488">
        <v>0</v>
      </c>
      <c r="X2488">
        <v>0</v>
      </c>
      <c r="Y2488">
        <v>0</v>
      </c>
      <c r="Z2488">
        <v>0</v>
      </c>
      <c r="AA2488">
        <v>62.1</v>
      </c>
      <c r="AB2488">
        <v>60</v>
      </c>
      <c r="AC2488">
        <v>4432</v>
      </c>
      <c r="AD2488">
        <v>8.3966062284271192</v>
      </c>
      <c r="AE2488">
        <f t="shared" si="115"/>
        <v>4431.9999999999982</v>
      </c>
      <c r="AF2488">
        <v>8.3566996780079705</v>
      </c>
      <c r="AG2488">
        <f t="shared" si="116"/>
        <v>4258.6167416783137</v>
      </c>
      <c r="AH2488">
        <v>3.9906550419148701E-2</v>
      </c>
      <c r="AJ2488">
        <v>4432</v>
      </c>
      <c r="AK2488">
        <v>0</v>
      </c>
      <c r="AL2488">
        <v>1</v>
      </c>
      <c r="AM2488">
        <v>6.4</v>
      </c>
      <c r="AN2488">
        <v>6.44</v>
      </c>
      <c r="AO2488">
        <v>3.99</v>
      </c>
    </row>
    <row r="2489" spans="1:41" x14ac:dyDescent="0.3">
      <c r="A2489">
        <v>2</v>
      </c>
      <c r="B2489">
        <v>1.2</v>
      </c>
      <c r="C2489">
        <f t="shared" si="114"/>
        <v>1.0409070644037852</v>
      </c>
      <c r="D2489" t="s">
        <v>52</v>
      </c>
      <c r="E2489">
        <v>0</v>
      </c>
      <c r="F2489">
        <v>0</v>
      </c>
      <c r="G2489">
        <v>0</v>
      </c>
      <c r="H2489">
        <v>0</v>
      </c>
      <c r="I2489">
        <v>1</v>
      </c>
      <c r="J2489" t="s">
        <v>40</v>
      </c>
      <c r="K2489">
        <v>0</v>
      </c>
      <c r="L2489">
        <v>1</v>
      </c>
      <c r="M2489">
        <v>0</v>
      </c>
      <c r="N2489">
        <v>0</v>
      </c>
      <c r="O2489">
        <v>0</v>
      </c>
      <c r="P2489">
        <v>0</v>
      </c>
      <c r="Q2489">
        <v>0</v>
      </c>
      <c r="R2489" t="s">
        <v>49</v>
      </c>
      <c r="S2489">
        <v>0</v>
      </c>
      <c r="T2489">
        <v>0</v>
      </c>
      <c r="U2489">
        <v>0</v>
      </c>
      <c r="V2489">
        <v>0</v>
      </c>
      <c r="W2489">
        <v>0</v>
      </c>
      <c r="X2489">
        <v>1</v>
      </c>
      <c r="Y2489">
        <v>0</v>
      </c>
      <c r="Z2489">
        <v>0</v>
      </c>
      <c r="AA2489">
        <v>60.7</v>
      </c>
      <c r="AB2489">
        <v>59</v>
      </c>
      <c r="AC2489">
        <v>8769</v>
      </c>
      <c r="AD2489">
        <v>9.0789780537793554</v>
      </c>
      <c r="AE2489">
        <f t="shared" si="115"/>
        <v>8768.9999999999982</v>
      </c>
      <c r="AF2489">
        <v>9.0845787332580805</v>
      </c>
      <c r="AG2489">
        <f t="shared" si="116"/>
        <v>8818.2501467538441</v>
      </c>
      <c r="AH2489">
        <v>-5.6006794787251124E-3</v>
      </c>
      <c r="AJ2489">
        <v>8769</v>
      </c>
      <c r="AK2489">
        <v>0</v>
      </c>
      <c r="AL2489">
        <v>1</v>
      </c>
      <c r="AM2489">
        <v>6.79</v>
      </c>
      <c r="AN2489">
        <v>6.86</v>
      </c>
      <c r="AO2489">
        <v>4.1399999999999997</v>
      </c>
    </row>
    <row r="2490" spans="1:41" x14ac:dyDescent="0.3">
      <c r="A2490">
        <v>2</v>
      </c>
      <c r="B2490">
        <v>1.54</v>
      </c>
      <c r="C2490">
        <f t="shared" si="114"/>
        <v>1.09960272268227</v>
      </c>
      <c r="D2490" t="s">
        <v>52</v>
      </c>
      <c r="E2490">
        <v>0</v>
      </c>
      <c r="F2490">
        <v>0</v>
      </c>
      <c r="G2490">
        <v>0</v>
      </c>
      <c r="H2490">
        <v>0</v>
      </c>
      <c r="I2490">
        <v>1</v>
      </c>
      <c r="J2490" t="s">
        <v>48</v>
      </c>
      <c r="K2490">
        <v>0</v>
      </c>
      <c r="L2490">
        <v>0</v>
      </c>
      <c r="M2490">
        <v>1</v>
      </c>
      <c r="N2490">
        <v>0</v>
      </c>
      <c r="O2490">
        <v>0</v>
      </c>
      <c r="P2490">
        <v>0</v>
      </c>
      <c r="Q2490">
        <v>0</v>
      </c>
      <c r="R2490" t="s">
        <v>49</v>
      </c>
      <c r="S2490">
        <v>0</v>
      </c>
      <c r="T2490">
        <v>0</v>
      </c>
      <c r="U2490">
        <v>0</v>
      </c>
      <c r="V2490">
        <v>0</v>
      </c>
      <c r="W2490">
        <v>0</v>
      </c>
      <c r="X2490">
        <v>1</v>
      </c>
      <c r="Y2490">
        <v>0</v>
      </c>
      <c r="Z2490">
        <v>0</v>
      </c>
      <c r="AA2490">
        <v>60.8</v>
      </c>
      <c r="AB2490">
        <v>58</v>
      </c>
      <c r="AC2490">
        <v>13735</v>
      </c>
      <c r="AD2490">
        <v>9.5277025985293751</v>
      </c>
      <c r="AE2490">
        <f t="shared" si="115"/>
        <v>13735.000000000011</v>
      </c>
      <c r="AF2490">
        <v>9.4914176555972531</v>
      </c>
      <c r="AG2490">
        <f t="shared" si="116"/>
        <v>13245.559664611315</v>
      </c>
      <c r="AH2490">
        <v>3.6284942932121922E-2</v>
      </c>
      <c r="AJ2490">
        <v>13735</v>
      </c>
      <c r="AK2490">
        <v>0</v>
      </c>
      <c r="AL2490">
        <v>1</v>
      </c>
      <c r="AM2490">
        <v>7.43</v>
      </c>
      <c r="AN2490">
        <v>7.56</v>
      </c>
      <c r="AO2490">
        <v>4.5599999999999996</v>
      </c>
    </row>
    <row r="2491" spans="1:41" x14ac:dyDescent="0.3">
      <c r="A2491">
        <v>2</v>
      </c>
      <c r="B2491">
        <v>1.56</v>
      </c>
      <c r="C2491">
        <f t="shared" si="114"/>
        <v>1.1027272307550515</v>
      </c>
      <c r="D2491" t="s">
        <v>46</v>
      </c>
      <c r="E2491">
        <v>0</v>
      </c>
      <c r="F2491">
        <v>0</v>
      </c>
      <c r="G2491">
        <v>0</v>
      </c>
      <c r="H2491">
        <v>1</v>
      </c>
      <c r="I2491">
        <v>0</v>
      </c>
      <c r="J2491" t="s">
        <v>51</v>
      </c>
      <c r="K2491">
        <v>1</v>
      </c>
      <c r="L2491">
        <v>0</v>
      </c>
      <c r="M2491">
        <v>0</v>
      </c>
      <c r="N2491">
        <v>0</v>
      </c>
      <c r="O2491">
        <v>0</v>
      </c>
      <c r="P2491">
        <v>0</v>
      </c>
      <c r="Q2491">
        <v>0</v>
      </c>
      <c r="R2491" t="s">
        <v>45</v>
      </c>
      <c r="S2491">
        <v>0</v>
      </c>
      <c r="T2491">
        <v>0</v>
      </c>
      <c r="U2491">
        <v>0</v>
      </c>
      <c r="V2491">
        <v>1</v>
      </c>
      <c r="W2491">
        <v>0</v>
      </c>
      <c r="X2491">
        <v>0</v>
      </c>
      <c r="Y2491">
        <v>0</v>
      </c>
      <c r="Z2491">
        <v>0</v>
      </c>
      <c r="AA2491">
        <v>61.1</v>
      </c>
      <c r="AB2491">
        <v>56</v>
      </c>
      <c r="AC2491">
        <v>8858</v>
      </c>
      <c r="AD2491">
        <v>9.0890762844831432</v>
      </c>
      <c r="AE2491">
        <f t="shared" si="115"/>
        <v>8857.9999999999982</v>
      </c>
      <c r="AF2491">
        <v>9.248061645877188</v>
      </c>
      <c r="AG2491">
        <f t="shared" si="116"/>
        <v>10384.417517189049</v>
      </c>
      <c r="AH2491">
        <v>-0.15898536139404484</v>
      </c>
      <c r="AJ2491">
        <v>8858</v>
      </c>
      <c r="AK2491">
        <v>0</v>
      </c>
      <c r="AL2491">
        <v>1</v>
      </c>
      <c r="AM2491">
        <v>7.54</v>
      </c>
      <c r="AN2491">
        <v>7.45</v>
      </c>
      <c r="AO2491">
        <v>4.58</v>
      </c>
    </row>
    <row r="2492" spans="1:41" x14ac:dyDescent="0.3">
      <c r="A2492">
        <v>2</v>
      </c>
      <c r="B2492">
        <v>1.63</v>
      </c>
      <c r="C2492">
        <f t="shared" si="114"/>
        <v>1.1134226562407845</v>
      </c>
      <c r="D2492" t="s">
        <v>52</v>
      </c>
      <c r="E2492">
        <v>0</v>
      </c>
      <c r="F2492">
        <v>0</v>
      </c>
      <c r="G2492">
        <v>0</v>
      </c>
      <c r="H2492">
        <v>0</v>
      </c>
      <c r="I2492">
        <v>1</v>
      </c>
      <c r="J2492" t="s">
        <v>44</v>
      </c>
      <c r="K2492">
        <v>0</v>
      </c>
      <c r="L2492">
        <v>0</v>
      </c>
      <c r="M2492">
        <v>0</v>
      </c>
      <c r="N2492">
        <v>0</v>
      </c>
      <c r="O2492">
        <v>0</v>
      </c>
      <c r="P2492">
        <v>1</v>
      </c>
      <c r="Q2492">
        <v>0</v>
      </c>
      <c r="R2492" t="s">
        <v>36</v>
      </c>
      <c r="S2492">
        <v>0</v>
      </c>
      <c r="T2492">
        <v>0</v>
      </c>
      <c r="U2492">
        <v>1</v>
      </c>
      <c r="V2492">
        <v>0</v>
      </c>
      <c r="W2492">
        <v>0</v>
      </c>
      <c r="X2492">
        <v>0</v>
      </c>
      <c r="Y2492">
        <v>0</v>
      </c>
      <c r="Z2492">
        <v>0</v>
      </c>
      <c r="AA2492">
        <v>62</v>
      </c>
      <c r="AB2492">
        <v>54</v>
      </c>
      <c r="AC2492">
        <v>9090</v>
      </c>
      <c r="AD2492">
        <v>9.1149301871715238</v>
      </c>
      <c r="AE2492">
        <f t="shared" si="115"/>
        <v>9089.9999999999927</v>
      </c>
      <c r="AF2492">
        <v>9.1153797436507968</v>
      </c>
      <c r="AG2492">
        <f t="shared" si="116"/>
        <v>9094.0873870834203</v>
      </c>
      <c r="AH2492">
        <v>-4.4955647927302778E-4</v>
      </c>
      <c r="AJ2492">
        <v>9090</v>
      </c>
      <c r="AK2492">
        <v>0</v>
      </c>
      <c r="AL2492">
        <v>1</v>
      </c>
      <c r="AM2492">
        <v>7.6</v>
      </c>
      <c r="AN2492">
        <v>7.67</v>
      </c>
      <c r="AO2492">
        <v>4.7300000000000004</v>
      </c>
    </row>
    <row r="2493" spans="1:41" x14ac:dyDescent="0.3">
      <c r="A2493">
        <v>2</v>
      </c>
      <c r="B2493">
        <v>1.06</v>
      </c>
      <c r="C2493">
        <f t="shared" si="114"/>
        <v>1.0128957753911554</v>
      </c>
      <c r="D2493" t="s">
        <v>52</v>
      </c>
      <c r="E2493">
        <v>0</v>
      </c>
      <c r="F2493">
        <v>0</v>
      </c>
      <c r="G2493">
        <v>0</v>
      </c>
      <c r="H2493">
        <v>0</v>
      </c>
      <c r="I2493">
        <v>1</v>
      </c>
      <c r="J2493" t="s">
        <v>38</v>
      </c>
      <c r="K2493">
        <v>0</v>
      </c>
      <c r="L2493">
        <v>0</v>
      </c>
      <c r="M2493">
        <v>0</v>
      </c>
      <c r="N2493">
        <v>0</v>
      </c>
      <c r="O2493">
        <v>1</v>
      </c>
      <c r="P2493">
        <v>0</v>
      </c>
      <c r="Q2493">
        <v>0</v>
      </c>
      <c r="R2493" t="s">
        <v>45</v>
      </c>
      <c r="S2493">
        <v>0</v>
      </c>
      <c r="T2493">
        <v>0</v>
      </c>
      <c r="U2493">
        <v>0</v>
      </c>
      <c r="V2493">
        <v>1</v>
      </c>
      <c r="W2493">
        <v>0</v>
      </c>
      <c r="X2493">
        <v>0</v>
      </c>
      <c r="Y2493">
        <v>0</v>
      </c>
      <c r="Z2493">
        <v>0</v>
      </c>
      <c r="AA2493">
        <v>62.4</v>
      </c>
      <c r="AB2493">
        <v>54</v>
      </c>
      <c r="AC2493">
        <v>4516</v>
      </c>
      <c r="AD2493">
        <v>8.4153819252695534</v>
      </c>
      <c r="AE2493">
        <f t="shared" si="115"/>
        <v>4516.0000000000036</v>
      </c>
      <c r="AF2493">
        <v>8.2581297357218091</v>
      </c>
      <c r="AG2493">
        <f t="shared" si="116"/>
        <v>3858.8702401584428</v>
      </c>
      <c r="AH2493">
        <v>0.15725218954774434</v>
      </c>
      <c r="AJ2493">
        <v>4516</v>
      </c>
      <c r="AK2493">
        <v>0</v>
      </c>
      <c r="AL2493">
        <v>1</v>
      </c>
      <c r="AM2493">
        <v>6.5</v>
      </c>
      <c r="AN2493">
        <v>6.54</v>
      </c>
      <c r="AO2493">
        <v>4.07</v>
      </c>
    </row>
    <row r="2494" spans="1:41" x14ac:dyDescent="0.3">
      <c r="A2494">
        <v>2</v>
      </c>
      <c r="B2494">
        <v>1.0900000000000001</v>
      </c>
      <c r="C2494">
        <f t="shared" si="114"/>
        <v>1.0191311753072512</v>
      </c>
      <c r="D2494" t="s">
        <v>52</v>
      </c>
      <c r="E2494">
        <v>0</v>
      </c>
      <c r="F2494">
        <v>0</v>
      </c>
      <c r="G2494">
        <v>0</v>
      </c>
      <c r="H2494">
        <v>0</v>
      </c>
      <c r="I2494">
        <v>1</v>
      </c>
      <c r="J2494" t="s">
        <v>40</v>
      </c>
      <c r="K2494">
        <v>0</v>
      </c>
      <c r="L2494">
        <v>1</v>
      </c>
      <c r="M2494">
        <v>0</v>
      </c>
      <c r="N2494">
        <v>0</v>
      </c>
      <c r="O2494">
        <v>0</v>
      </c>
      <c r="P2494">
        <v>0</v>
      </c>
      <c r="Q2494">
        <v>0</v>
      </c>
      <c r="R2494" t="s">
        <v>36</v>
      </c>
      <c r="S2494">
        <v>0</v>
      </c>
      <c r="T2494">
        <v>0</v>
      </c>
      <c r="U2494">
        <v>1</v>
      </c>
      <c r="V2494">
        <v>0</v>
      </c>
      <c r="W2494">
        <v>0</v>
      </c>
      <c r="X2494">
        <v>0</v>
      </c>
      <c r="Y2494">
        <v>0</v>
      </c>
      <c r="Z2494">
        <v>0</v>
      </c>
      <c r="AA2494">
        <v>62.5</v>
      </c>
      <c r="AB2494">
        <v>57</v>
      </c>
      <c r="AC2494">
        <v>5539</v>
      </c>
      <c r="AD2494">
        <v>8.6195692580331045</v>
      </c>
      <c r="AE2494">
        <f t="shared" si="115"/>
        <v>5539.0000000000036</v>
      </c>
      <c r="AF2494">
        <v>8.7098298851699596</v>
      </c>
      <c r="AG2494">
        <f t="shared" si="116"/>
        <v>6062.2111282980231</v>
      </c>
      <c r="AH2494">
        <v>-9.0260627136855121E-2</v>
      </c>
      <c r="AJ2494">
        <v>5539</v>
      </c>
      <c r="AK2494">
        <v>0</v>
      </c>
      <c r="AL2494">
        <v>1</v>
      </c>
      <c r="AM2494">
        <v>6.55</v>
      </c>
      <c r="AN2494">
        <v>6.61</v>
      </c>
      <c r="AO2494">
        <v>4.1100000000000003</v>
      </c>
    </row>
    <row r="2495" spans="1:41" x14ac:dyDescent="0.3">
      <c r="A2495">
        <v>2</v>
      </c>
      <c r="B2495">
        <v>1.2</v>
      </c>
      <c r="C2495">
        <f t="shared" si="114"/>
        <v>1.0409070644037852</v>
      </c>
      <c r="D2495" t="s">
        <v>46</v>
      </c>
      <c r="E2495">
        <v>0</v>
      </c>
      <c r="F2495">
        <v>0</v>
      </c>
      <c r="G2495">
        <v>0</v>
      </c>
      <c r="H2495">
        <v>1</v>
      </c>
      <c r="I2495">
        <v>0</v>
      </c>
      <c r="J2495" t="s">
        <v>51</v>
      </c>
      <c r="K2495">
        <v>1</v>
      </c>
      <c r="L2495">
        <v>0</v>
      </c>
      <c r="M2495">
        <v>0</v>
      </c>
      <c r="N2495">
        <v>0</v>
      </c>
      <c r="O2495">
        <v>0</v>
      </c>
      <c r="P2495">
        <v>0</v>
      </c>
      <c r="Q2495">
        <v>0</v>
      </c>
      <c r="R2495" t="s">
        <v>36</v>
      </c>
      <c r="S2495">
        <v>0</v>
      </c>
      <c r="T2495">
        <v>0</v>
      </c>
      <c r="U2495">
        <v>1</v>
      </c>
      <c r="V2495">
        <v>0</v>
      </c>
      <c r="W2495">
        <v>0</v>
      </c>
      <c r="X2495">
        <v>0</v>
      </c>
      <c r="Y2495">
        <v>0</v>
      </c>
      <c r="Z2495">
        <v>0</v>
      </c>
      <c r="AA2495">
        <v>59.7</v>
      </c>
      <c r="AB2495">
        <v>59</v>
      </c>
      <c r="AC2495">
        <v>7338</v>
      </c>
      <c r="AD2495">
        <v>8.9008216049152278</v>
      </c>
      <c r="AE2495">
        <f t="shared" si="115"/>
        <v>7338.0000000000027</v>
      </c>
      <c r="AF2495">
        <v>8.9554634563198068</v>
      </c>
      <c r="AG2495">
        <f t="shared" si="116"/>
        <v>7750.1188391973456</v>
      </c>
      <c r="AH2495">
        <v>-5.4641851404579E-2</v>
      </c>
      <c r="AJ2495">
        <v>7338</v>
      </c>
      <c r="AK2495">
        <v>0</v>
      </c>
      <c r="AL2495">
        <v>1</v>
      </c>
      <c r="AM2495">
        <v>6.91</v>
      </c>
      <c r="AN2495">
        <v>6.86</v>
      </c>
      <c r="AO2495">
        <v>4.1100000000000003</v>
      </c>
    </row>
    <row r="2496" spans="1:41" x14ac:dyDescent="0.3">
      <c r="A2496">
        <v>2</v>
      </c>
      <c r="B2496">
        <v>1.05</v>
      </c>
      <c r="C2496">
        <f t="shared" si="114"/>
        <v>1.010786718750355</v>
      </c>
      <c r="D2496" t="s">
        <v>37</v>
      </c>
      <c r="E2496">
        <v>0</v>
      </c>
      <c r="F2496">
        <v>0</v>
      </c>
      <c r="G2496">
        <v>1</v>
      </c>
      <c r="H2496">
        <v>0</v>
      </c>
      <c r="I2496">
        <v>0</v>
      </c>
      <c r="J2496" t="s">
        <v>44</v>
      </c>
      <c r="K2496">
        <v>0</v>
      </c>
      <c r="L2496">
        <v>0</v>
      </c>
      <c r="M2496">
        <v>0</v>
      </c>
      <c r="N2496">
        <v>0</v>
      </c>
      <c r="O2496">
        <v>0</v>
      </c>
      <c r="P2496">
        <v>1</v>
      </c>
      <c r="Q2496">
        <v>0</v>
      </c>
      <c r="R2496" t="s">
        <v>36</v>
      </c>
      <c r="S2496">
        <v>0</v>
      </c>
      <c r="T2496">
        <v>0</v>
      </c>
      <c r="U2496">
        <v>1</v>
      </c>
      <c r="V2496">
        <v>0</v>
      </c>
      <c r="W2496">
        <v>0</v>
      </c>
      <c r="X2496">
        <v>0</v>
      </c>
      <c r="Y2496">
        <v>0</v>
      </c>
      <c r="Z2496">
        <v>0</v>
      </c>
      <c r="AA2496">
        <v>62.1</v>
      </c>
      <c r="AB2496">
        <v>54</v>
      </c>
      <c r="AC2496">
        <v>4679</v>
      </c>
      <c r="AD2496">
        <v>8.450839690866216</v>
      </c>
      <c r="AE2496">
        <f t="shared" si="115"/>
        <v>4678.9999999999991</v>
      </c>
      <c r="AF2496">
        <v>8.3190754285206534</v>
      </c>
      <c r="AG2496">
        <f t="shared" si="116"/>
        <v>4101.3662484836887</v>
      </c>
      <c r="AH2496">
        <v>0.1317642623455626</v>
      </c>
      <c r="AJ2496">
        <v>4679</v>
      </c>
      <c r="AK2496">
        <v>0</v>
      </c>
      <c r="AL2496">
        <v>1</v>
      </c>
      <c r="AM2496">
        <v>6.54</v>
      </c>
      <c r="AN2496">
        <v>6.55</v>
      </c>
      <c r="AO2496">
        <v>4.0599999999999996</v>
      </c>
    </row>
    <row r="2497" spans="1:41" x14ac:dyDescent="0.3">
      <c r="A2497">
        <v>2</v>
      </c>
      <c r="B2497">
        <v>1.02</v>
      </c>
      <c r="C2497">
        <f t="shared" si="114"/>
        <v>1.0043640927805335</v>
      </c>
      <c r="D2497" t="s">
        <v>46</v>
      </c>
      <c r="E2497">
        <v>0</v>
      </c>
      <c r="F2497">
        <v>0</v>
      </c>
      <c r="G2497">
        <v>0</v>
      </c>
      <c r="H2497">
        <v>1</v>
      </c>
      <c r="I2497">
        <v>0</v>
      </c>
      <c r="J2497" t="s">
        <v>40</v>
      </c>
      <c r="K2497">
        <v>0</v>
      </c>
      <c r="L2497">
        <v>1</v>
      </c>
      <c r="M2497">
        <v>0</v>
      </c>
      <c r="N2497">
        <v>0</v>
      </c>
      <c r="O2497">
        <v>0</v>
      </c>
      <c r="P2497">
        <v>0</v>
      </c>
      <c r="Q2497">
        <v>0</v>
      </c>
      <c r="R2497" t="s">
        <v>45</v>
      </c>
      <c r="S2497">
        <v>0</v>
      </c>
      <c r="T2497">
        <v>0</v>
      </c>
      <c r="U2497">
        <v>0</v>
      </c>
      <c r="V2497">
        <v>1</v>
      </c>
      <c r="W2497">
        <v>0</v>
      </c>
      <c r="X2497">
        <v>0</v>
      </c>
      <c r="Y2497">
        <v>0</v>
      </c>
      <c r="Z2497">
        <v>0</v>
      </c>
      <c r="AA2497">
        <v>59.6</v>
      </c>
      <c r="AB2497">
        <v>59</v>
      </c>
      <c r="AC2497">
        <v>4478</v>
      </c>
      <c r="AD2497">
        <v>8.4069317971587001</v>
      </c>
      <c r="AE2497">
        <f t="shared" si="115"/>
        <v>4478</v>
      </c>
      <c r="AF2497">
        <v>8.3863887547357123</v>
      </c>
      <c r="AG2497">
        <f t="shared" si="116"/>
        <v>4386.9467139330072</v>
      </c>
      <c r="AH2497">
        <v>2.0543042422987767E-2</v>
      </c>
      <c r="AJ2497">
        <v>4478</v>
      </c>
      <c r="AK2497">
        <v>0</v>
      </c>
      <c r="AL2497">
        <v>1</v>
      </c>
      <c r="AM2497">
        <v>6.59</v>
      </c>
      <c r="AN2497">
        <v>6.54</v>
      </c>
      <c r="AO2497">
        <v>3.91</v>
      </c>
    </row>
    <row r="2498" spans="1:41" x14ac:dyDescent="0.3">
      <c r="A2498">
        <v>2</v>
      </c>
      <c r="B2498">
        <v>1.26</v>
      </c>
      <c r="C2498">
        <f t="shared" si="114"/>
        <v>1.0521350361527664</v>
      </c>
      <c r="D2498" t="s">
        <v>46</v>
      </c>
      <c r="E2498">
        <v>0</v>
      </c>
      <c r="F2498">
        <v>0</v>
      </c>
      <c r="G2498">
        <v>0</v>
      </c>
      <c r="H2498">
        <v>1</v>
      </c>
      <c r="I2498">
        <v>0</v>
      </c>
      <c r="J2498" t="s">
        <v>51</v>
      </c>
      <c r="K2498">
        <v>1</v>
      </c>
      <c r="L2498">
        <v>0</v>
      </c>
      <c r="M2498">
        <v>0</v>
      </c>
      <c r="N2498">
        <v>0</v>
      </c>
      <c r="O2498">
        <v>0</v>
      </c>
      <c r="P2498">
        <v>0</v>
      </c>
      <c r="Q2498">
        <v>0</v>
      </c>
      <c r="R2498" t="s">
        <v>39</v>
      </c>
      <c r="S2498">
        <v>0</v>
      </c>
      <c r="T2498">
        <v>0</v>
      </c>
      <c r="U2498">
        <v>0</v>
      </c>
      <c r="V2498">
        <v>0</v>
      </c>
      <c r="W2498">
        <v>0</v>
      </c>
      <c r="X2498">
        <v>0</v>
      </c>
      <c r="Y2498">
        <v>0</v>
      </c>
      <c r="Z2498">
        <v>1</v>
      </c>
      <c r="AA2498">
        <v>60.5</v>
      </c>
      <c r="AB2498">
        <v>58</v>
      </c>
      <c r="AC2498">
        <v>14663</v>
      </c>
      <c r="AD2498">
        <v>9.5930825929770798</v>
      </c>
      <c r="AE2498">
        <f t="shared" si="115"/>
        <v>14663.000000000007</v>
      </c>
      <c r="AF2498">
        <v>9.3957197845007201</v>
      </c>
      <c r="AG2498">
        <f t="shared" si="116"/>
        <v>12036.750428885598</v>
      </c>
      <c r="AH2498">
        <v>0.19736280847635967</v>
      </c>
      <c r="AJ2498">
        <v>14663</v>
      </c>
      <c r="AK2498">
        <v>0</v>
      </c>
      <c r="AL2498">
        <v>1</v>
      </c>
      <c r="AM2498">
        <v>6.99</v>
      </c>
      <c r="AN2498">
        <v>7.03</v>
      </c>
      <c r="AO2498">
        <v>4.24</v>
      </c>
    </row>
    <row r="2499" spans="1:41" x14ac:dyDescent="0.3">
      <c r="A2499">
        <v>2</v>
      </c>
      <c r="B2499">
        <v>1.5</v>
      </c>
      <c r="C2499">
        <f t="shared" ref="C2499:C2562" si="117">(B2499^0.2199)</f>
        <v>1.0932575062388263</v>
      </c>
      <c r="D2499" t="s">
        <v>52</v>
      </c>
      <c r="E2499">
        <v>0</v>
      </c>
      <c r="F2499">
        <v>0</v>
      </c>
      <c r="G2499">
        <v>0</v>
      </c>
      <c r="H2499">
        <v>0</v>
      </c>
      <c r="I2499">
        <v>1</v>
      </c>
      <c r="J2499" t="s">
        <v>40</v>
      </c>
      <c r="K2499">
        <v>0</v>
      </c>
      <c r="L2499">
        <v>1</v>
      </c>
      <c r="M2499">
        <v>0</v>
      </c>
      <c r="N2499">
        <v>0</v>
      </c>
      <c r="O2499">
        <v>0</v>
      </c>
      <c r="P2499">
        <v>0</v>
      </c>
      <c r="Q2499">
        <v>0</v>
      </c>
      <c r="R2499" t="s">
        <v>36</v>
      </c>
      <c r="S2499">
        <v>0</v>
      </c>
      <c r="T2499">
        <v>0</v>
      </c>
      <c r="U2499">
        <v>1</v>
      </c>
      <c r="V2499">
        <v>0</v>
      </c>
      <c r="W2499">
        <v>0</v>
      </c>
      <c r="X2499">
        <v>0</v>
      </c>
      <c r="Y2499">
        <v>0</v>
      </c>
      <c r="Z2499">
        <v>0</v>
      </c>
      <c r="AA2499">
        <v>59.4</v>
      </c>
      <c r="AB2499">
        <v>59</v>
      </c>
      <c r="AC2499">
        <v>11325</v>
      </c>
      <c r="AD2499">
        <v>9.3347679503512353</v>
      </c>
      <c r="AE2499">
        <f t="shared" ref="AE2499:AE2562" si="118">EXP(AD2499)</f>
        <v>11325.000000000005</v>
      </c>
      <c r="AF2499">
        <v>9.3663573836777303</v>
      </c>
      <c r="AG2499">
        <f t="shared" ref="AG2499:AG2562" si="119">EXP(AF2499)</f>
        <v>11688.460869815259</v>
      </c>
      <c r="AH2499">
        <v>-3.1589433326494998E-2</v>
      </c>
      <c r="AJ2499">
        <v>11325</v>
      </c>
      <c r="AK2499">
        <v>0</v>
      </c>
      <c r="AL2499">
        <v>1</v>
      </c>
      <c r="AM2499">
        <v>7.42</v>
      </c>
      <c r="AN2499">
        <v>7.49</v>
      </c>
      <c r="AO2499">
        <v>4.43</v>
      </c>
    </row>
    <row r="2500" spans="1:41" x14ac:dyDescent="0.3">
      <c r="A2500">
        <v>2</v>
      </c>
      <c r="B2500">
        <v>1.01</v>
      </c>
      <c r="C2500">
        <f t="shared" si="117"/>
        <v>1.0021904733436682</v>
      </c>
      <c r="D2500" t="s">
        <v>46</v>
      </c>
      <c r="E2500">
        <v>0</v>
      </c>
      <c r="F2500">
        <v>0</v>
      </c>
      <c r="G2500">
        <v>0</v>
      </c>
      <c r="H2500">
        <v>1</v>
      </c>
      <c r="I2500">
        <v>0</v>
      </c>
      <c r="J2500" t="s">
        <v>44</v>
      </c>
      <c r="K2500">
        <v>0</v>
      </c>
      <c r="L2500">
        <v>0</v>
      </c>
      <c r="M2500">
        <v>0</v>
      </c>
      <c r="N2500">
        <v>0</v>
      </c>
      <c r="O2500">
        <v>0</v>
      </c>
      <c r="P2500">
        <v>1</v>
      </c>
      <c r="Q2500">
        <v>0</v>
      </c>
      <c r="R2500" t="s">
        <v>45</v>
      </c>
      <c r="S2500">
        <v>0</v>
      </c>
      <c r="T2500">
        <v>0</v>
      </c>
      <c r="U2500">
        <v>0</v>
      </c>
      <c r="V2500">
        <v>1</v>
      </c>
      <c r="W2500">
        <v>0</v>
      </c>
      <c r="X2500">
        <v>0</v>
      </c>
      <c r="Y2500">
        <v>0</v>
      </c>
      <c r="Z2500">
        <v>0</v>
      </c>
      <c r="AA2500">
        <v>61.7</v>
      </c>
      <c r="AB2500">
        <v>60</v>
      </c>
      <c r="AC2500">
        <v>3818</v>
      </c>
      <c r="AD2500">
        <v>8.2474820042856933</v>
      </c>
      <c r="AE2500">
        <f t="shared" si="118"/>
        <v>3818.0000000000014</v>
      </c>
      <c r="AF2500">
        <v>8.0784736417771832</v>
      </c>
      <c r="AG2500">
        <f t="shared" si="119"/>
        <v>3224.3080297118017</v>
      </c>
      <c r="AH2500">
        <v>0.16900836250851015</v>
      </c>
      <c r="AJ2500">
        <v>3818</v>
      </c>
      <c r="AK2500">
        <v>0</v>
      </c>
      <c r="AL2500">
        <v>1</v>
      </c>
      <c r="AM2500">
        <v>6.4</v>
      </c>
      <c r="AN2500">
        <v>6.34</v>
      </c>
      <c r="AO2500">
        <v>3.93</v>
      </c>
    </row>
    <row r="2501" spans="1:41" x14ac:dyDescent="0.3">
      <c r="A2501">
        <v>2</v>
      </c>
      <c r="B2501">
        <v>1.54</v>
      </c>
      <c r="C2501">
        <f t="shared" si="117"/>
        <v>1.09960272268227</v>
      </c>
      <c r="D2501" t="s">
        <v>37</v>
      </c>
      <c r="E2501">
        <v>0</v>
      </c>
      <c r="F2501">
        <v>0</v>
      </c>
      <c r="G2501">
        <v>1</v>
      </c>
      <c r="H2501">
        <v>0</v>
      </c>
      <c r="I2501">
        <v>0</v>
      </c>
      <c r="J2501" t="s">
        <v>47</v>
      </c>
      <c r="K2501">
        <v>0</v>
      </c>
      <c r="L2501">
        <v>0</v>
      </c>
      <c r="M2501">
        <v>0</v>
      </c>
      <c r="N2501">
        <v>1</v>
      </c>
      <c r="O2501">
        <v>0</v>
      </c>
      <c r="P2501">
        <v>0</v>
      </c>
      <c r="Q2501">
        <v>0</v>
      </c>
      <c r="R2501" t="s">
        <v>49</v>
      </c>
      <c r="S2501">
        <v>0</v>
      </c>
      <c r="T2501">
        <v>0</v>
      </c>
      <c r="U2501">
        <v>0</v>
      </c>
      <c r="V2501">
        <v>0</v>
      </c>
      <c r="W2501">
        <v>0</v>
      </c>
      <c r="X2501">
        <v>1</v>
      </c>
      <c r="Y2501">
        <v>0</v>
      </c>
      <c r="Z2501">
        <v>0</v>
      </c>
      <c r="AA2501">
        <v>60.8</v>
      </c>
      <c r="AB2501">
        <v>57</v>
      </c>
      <c r="AC2501">
        <v>15395</v>
      </c>
      <c r="AD2501">
        <v>9.6417980603586013</v>
      </c>
      <c r="AE2501">
        <f t="shared" si="118"/>
        <v>15395.000000000009</v>
      </c>
      <c r="AF2501">
        <v>9.488710315180148</v>
      </c>
      <c r="AG2501">
        <f t="shared" si="119"/>
        <v>13209.747924743593</v>
      </c>
      <c r="AH2501">
        <v>0.15308774517845336</v>
      </c>
      <c r="AJ2501">
        <v>15395</v>
      </c>
      <c r="AK2501">
        <v>0</v>
      </c>
      <c r="AL2501">
        <v>1</v>
      </c>
      <c r="AM2501">
        <v>7.44</v>
      </c>
      <c r="AN2501">
        <v>7.46</v>
      </c>
      <c r="AO2501">
        <v>4.53</v>
      </c>
    </row>
    <row r="2502" spans="1:41" x14ac:dyDescent="0.3">
      <c r="A2502">
        <v>2</v>
      </c>
      <c r="B2502">
        <v>1.27</v>
      </c>
      <c r="C2502">
        <f t="shared" si="117"/>
        <v>1.0539656046354113</v>
      </c>
      <c r="D2502" t="s">
        <v>34</v>
      </c>
      <c r="E2502">
        <v>0</v>
      </c>
      <c r="F2502">
        <v>1</v>
      </c>
      <c r="G2502">
        <v>0</v>
      </c>
      <c r="H2502">
        <v>0</v>
      </c>
      <c r="I2502">
        <v>0</v>
      </c>
      <c r="J2502" t="s">
        <v>35</v>
      </c>
      <c r="K2502">
        <v>0</v>
      </c>
      <c r="L2502">
        <v>0</v>
      </c>
      <c r="M2502">
        <v>0</v>
      </c>
      <c r="N2502">
        <v>0</v>
      </c>
      <c r="O2502">
        <v>0</v>
      </c>
      <c r="P2502">
        <v>0</v>
      </c>
      <c r="Q2502">
        <v>1</v>
      </c>
      <c r="R2502" t="s">
        <v>45</v>
      </c>
      <c r="S2502">
        <v>0</v>
      </c>
      <c r="T2502">
        <v>0</v>
      </c>
      <c r="U2502">
        <v>0</v>
      </c>
      <c r="V2502">
        <v>1</v>
      </c>
      <c r="W2502">
        <v>0</v>
      </c>
      <c r="X2502">
        <v>0</v>
      </c>
      <c r="Y2502">
        <v>0</v>
      </c>
      <c r="Z2502">
        <v>0</v>
      </c>
      <c r="AA2502">
        <v>66</v>
      </c>
      <c r="AB2502">
        <v>59</v>
      </c>
      <c r="AC2502">
        <v>4542</v>
      </c>
      <c r="AD2502">
        <v>8.421122722665503</v>
      </c>
      <c r="AE2502">
        <f t="shared" si="118"/>
        <v>4541.9999999999964</v>
      </c>
      <c r="AF2502">
        <v>8.317944047966547</v>
      </c>
      <c r="AG2502">
        <f t="shared" si="119"/>
        <v>4096.728666394667</v>
      </c>
      <c r="AH2502">
        <v>0.10317867469895603</v>
      </c>
      <c r="AJ2502">
        <v>4542</v>
      </c>
      <c r="AK2502">
        <v>0</v>
      </c>
      <c r="AL2502">
        <v>1</v>
      </c>
      <c r="AM2502">
        <v>6.71</v>
      </c>
      <c r="AN2502">
        <v>6.75</v>
      </c>
      <c r="AO2502">
        <v>4.4400000000000004</v>
      </c>
    </row>
    <row r="2503" spans="1:41" x14ac:dyDescent="0.3">
      <c r="A2503">
        <v>2</v>
      </c>
      <c r="B2503">
        <v>1.51</v>
      </c>
      <c r="C2503">
        <f t="shared" si="117"/>
        <v>1.0948560705584958</v>
      </c>
      <c r="D2503" t="s">
        <v>46</v>
      </c>
      <c r="E2503">
        <v>0</v>
      </c>
      <c r="F2503">
        <v>0</v>
      </c>
      <c r="G2503">
        <v>0</v>
      </c>
      <c r="H2503">
        <v>1</v>
      </c>
      <c r="I2503">
        <v>0</v>
      </c>
      <c r="J2503" t="s">
        <v>44</v>
      </c>
      <c r="K2503">
        <v>0</v>
      </c>
      <c r="L2503">
        <v>0</v>
      </c>
      <c r="M2503">
        <v>0</v>
      </c>
      <c r="N2503">
        <v>0</v>
      </c>
      <c r="O2503">
        <v>0</v>
      </c>
      <c r="P2503">
        <v>1</v>
      </c>
      <c r="Q2503">
        <v>0</v>
      </c>
      <c r="R2503" t="s">
        <v>49</v>
      </c>
      <c r="S2503">
        <v>0</v>
      </c>
      <c r="T2503">
        <v>0</v>
      </c>
      <c r="U2503">
        <v>0</v>
      </c>
      <c r="V2503">
        <v>0</v>
      </c>
      <c r="W2503">
        <v>0</v>
      </c>
      <c r="X2503">
        <v>1</v>
      </c>
      <c r="Y2503">
        <v>0</v>
      </c>
      <c r="Z2503">
        <v>0</v>
      </c>
      <c r="AA2503">
        <v>63</v>
      </c>
      <c r="AB2503">
        <v>60</v>
      </c>
      <c r="AC2503">
        <v>9116</v>
      </c>
      <c r="AD2503">
        <v>9.1177863903655751</v>
      </c>
      <c r="AE2503">
        <f t="shared" si="118"/>
        <v>9116.0000000000018</v>
      </c>
      <c r="AF2503">
        <v>9.1757467044948591</v>
      </c>
      <c r="AG2503">
        <f t="shared" si="119"/>
        <v>9659.9785286287952</v>
      </c>
      <c r="AH2503">
        <v>-5.796031412928393E-2</v>
      </c>
      <c r="AJ2503">
        <v>9116</v>
      </c>
      <c r="AK2503">
        <v>0</v>
      </c>
      <c r="AL2503">
        <v>1</v>
      </c>
      <c r="AM2503">
        <v>7.3</v>
      </c>
      <c r="AN2503">
        <v>7.25</v>
      </c>
      <c r="AO2503">
        <v>4.58</v>
      </c>
    </row>
    <row r="2504" spans="1:41" x14ac:dyDescent="0.3">
      <c r="A2504">
        <v>2</v>
      </c>
      <c r="B2504">
        <v>1.21</v>
      </c>
      <c r="C2504">
        <f t="shared" si="117"/>
        <v>1.0428083570334503</v>
      </c>
      <c r="D2504" t="s">
        <v>52</v>
      </c>
      <c r="E2504">
        <v>0</v>
      </c>
      <c r="F2504">
        <v>0</v>
      </c>
      <c r="G2504">
        <v>0</v>
      </c>
      <c r="H2504">
        <v>0</v>
      </c>
      <c r="I2504">
        <v>1</v>
      </c>
      <c r="J2504" t="s">
        <v>51</v>
      </c>
      <c r="K2504">
        <v>1</v>
      </c>
      <c r="L2504">
        <v>0</v>
      </c>
      <c r="M2504">
        <v>0</v>
      </c>
      <c r="N2504">
        <v>0</v>
      </c>
      <c r="O2504">
        <v>0</v>
      </c>
      <c r="P2504">
        <v>0</v>
      </c>
      <c r="Q2504">
        <v>0</v>
      </c>
      <c r="R2504" t="s">
        <v>45</v>
      </c>
      <c r="S2504">
        <v>0</v>
      </c>
      <c r="T2504">
        <v>0</v>
      </c>
      <c r="U2504">
        <v>0</v>
      </c>
      <c r="V2504">
        <v>1</v>
      </c>
      <c r="W2504">
        <v>0</v>
      </c>
      <c r="X2504">
        <v>0</v>
      </c>
      <c r="Y2504">
        <v>0</v>
      </c>
      <c r="Z2504">
        <v>0</v>
      </c>
      <c r="AA2504">
        <v>62.3</v>
      </c>
      <c r="AB2504">
        <v>59</v>
      </c>
      <c r="AC2504">
        <v>6125</v>
      </c>
      <c r="AD2504">
        <v>8.7201340354129275</v>
      </c>
      <c r="AE2504">
        <f t="shared" si="118"/>
        <v>6124.9999999999991</v>
      </c>
      <c r="AF2504">
        <v>8.8052719491784011</v>
      </c>
      <c r="AG2504">
        <f t="shared" si="119"/>
        <v>6669.3117600027008</v>
      </c>
      <c r="AH2504">
        <v>-8.5137913765473527E-2</v>
      </c>
      <c r="AJ2504">
        <v>6125</v>
      </c>
      <c r="AK2504">
        <v>0</v>
      </c>
      <c r="AL2504">
        <v>1</v>
      </c>
      <c r="AM2504">
        <v>6.74</v>
      </c>
      <c r="AN2504">
        <v>6.78</v>
      </c>
      <c r="AO2504">
        <v>4.21</v>
      </c>
    </row>
    <row r="2505" spans="1:41" x14ac:dyDescent="0.3">
      <c r="A2505">
        <v>2</v>
      </c>
      <c r="B2505">
        <v>1.01</v>
      </c>
      <c r="C2505">
        <f t="shared" si="117"/>
        <v>1.0021904733436682</v>
      </c>
      <c r="D2505" t="s">
        <v>52</v>
      </c>
      <c r="E2505">
        <v>0</v>
      </c>
      <c r="F2505">
        <v>0</v>
      </c>
      <c r="G2505">
        <v>0</v>
      </c>
      <c r="H2505">
        <v>0</v>
      </c>
      <c r="I2505">
        <v>1</v>
      </c>
      <c r="J2505" t="s">
        <v>51</v>
      </c>
      <c r="K2505">
        <v>1</v>
      </c>
      <c r="L2505">
        <v>0</v>
      </c>
      <c r="M2505">
        <v>0</v>
      </c>
      <c r="N2505">
        <v>0</v>
      </c>
      <c r="O2505">
        <v>0</v>
      </c>
      <c r="P2505">
        <v>0</v>
      </c>
      <c r="Q2505">
        <v>0</v>
      </c>
      <c r="R2505" t="s">
        <v>49</v>
      </c>
      <c r="S2505">
        <v>0</v>
      </c>
      <c r="T2505">
        <v>0</v>
      </c>
      <c r="U2505">
        <v>0</v>
      </c>
      <c r="V2505">
        <v>0</v>
      </c>
      <c r="W2505">
        <v>0</v>
      </c>
      <c r="X2505">
        <v>1</v>
      </c>
      <c r="Y2505">
        <v>0</v>
      </c>
      <c r="Z2505">
        <v>0</v>
      </c>
      <c r="AA2505">
        <v>63.1</v>
      </c>
      <c r="AB2505">
        <v>60</v>
      </c>
      <c r="AC2505">
        <v>7127</v>
      </c>
      <c r="AD2505">
        <v>8.8716456675018716</v>
      </c>
      <c r="AE2505">
        <f t="shared" si="118"/>
        <v>7127.0000000000064</v>
      </c>
      <c r="AF2505">
        <v>8.7234389951845621</v>
      </c>
      <c r="AG2505">
        <f t="shared" si="119"/>
        <v>6145.2763664327958</v>
      </c>
      <c r="AH2505">
        <v>0.14820667231730944</v>
      </c>
      <c r="AJ2505">
        <v>7127</v>
      </c>
      <c r="AK2505">
        <v>0</v>
      </c>
      <c r="AL2505">
        <v>1</v>
      </c>
      <c r="AM2505">
        <v>6.39</v>
      </c>
      <c r="AN2505">
        <v>6.35</v>
      </c>
      <c r="AO2505">
        <v>4.0199999999999996</v>
      </c>
    </row>
    <row r="2506" spans="1:41" x14ac:dyDescent="0.3">
      <c r="A2506">
        <v>2</v>
      </c>
      <c r="B2506">
        <v>1.02</v>
      </c>
      <c r="C2506">
        <f t="shared" si="117"/>
        <v>1.0043640927805335</v>
      </c>
      <c r="D2506" t="s">
        <v>52</v>
      </c>
      <c r="E2506">
        <v>0</v>
      </c>
      <c r="F2506">
        <v>0</v>
      </c>
      <c r="G2506">
        <v>0</v>
      </c>
      <c r="H2506">
        <v>0</v>
      </c>
      <c r="I2506">
        <v>1</v>
      </c>
      <c r="J2506" t="s">
        <v>47</v>
      </c>
      <c r="K2506">
        <v>0</v>
      </c>
      <c r="L2506">
        <v>0</v>
      </c>
      <c r="M2506">
        <v>0</v>
      </c>
      <c r="N2506">
        <v>1</v>
      </c>
      <c r="O2506">
        <v>0</v>
      </c>
      <c r="P2506">
        <v>0</v>
      </c>
      <c r="Q2506">
        <v>0</v>
      </c>
      <c r="R2506" t="s">
        <v>49</v>
      </c>
      <c r="S2506">
        <v>0</v>
      </c>
      <c r="T2506">
        <v>0</v>
      </c>
      <c r="U2506">
        <v>0</v>
      </c>
      <c r="V2506">
        <v>0</v>
      </c>
      <c r="W2506">
        <v>0</v>
      </c>
      <c r="X2506">
        <v>1</v>
      </c>
      <c r="Y2506">
        <v>0</v>
      </c>
      <c r="Z2506">
        <v>0</v>
      </c>
      <c r="AA2506">
        <v>63.4</v>
      </c>
      <c r="AB2506">
        <v>59</v>
      </c>
      <c r="AC2506">
        <v>6169</v>
      </c>
      <c r="AD2506">
        <v>8.7272920292096394</v>
      </c>
      <c r="AE2506">
        <f t="shared" si="118"/>
        <v>6169.0000000000045</v>
      </c>
      <c r="AF2506">
        <v>8.6486745078275646</v>
      </c>
      <c r="AG2506">
        <f t="shared" si="119"/>
        <v>5702.5829929015199</v>
      </c>
      <c r="AH2506">
        <v>7.8617521382074784E-2</v>
      </c>
      <c r="AJ2506">
        <v>6169</v>
      </c>
      <c r="AK2506">
        <v>0</v>
      </c>
      <c r="AL2506">
        <v>1</v>
      </c>
      <c r="AM2506">
        <v>6.32</v>
      </c>
      <c r="AN2506">
        <v>6.3</v>
      </c>
      <c r="AO2506">
        <v>4</v>
      </c>
    </row>
    <row r="2507" spans="1:41" x14ac:dyDescent="0.3">
      <c r="A2507">
        <v>2</v>
      </c>
      <c r="B2507">
        <v>1.02</v>
      </c>
      <c r="C2507">
        <f t="shared" si="117"/>
        <v>1.0043640927805335</v>
      </c>
      <c r="D2507" t="s">
        <v>46</v>
      </c>
      <c r="E2507">
        <v>0</v>
      </c>
      <c r="F2507">
        <v>0</v>
      </c>
      <c r="G2507">
        <v>0</v>
      </c>
      <c r="H2507">
        <v>1</v>
      </c>
      <c r="I2507">
        <v>0</v>
      </c>
      <c r="J2507" t="s">
        <v>47</v>
      </c>
      <c r="K2507">
        <v>0</v>
      </c>
      <c r="L2507">
        <v>0</v>
      </c>
      <c r="M2507">
        <v>0</v>
      </c>
      <c r="N2507">
        <v>1</v>
      </c>
      <c r="O2507">
        <v>0</v>
      </c>
      <c r="P2507">
        <v>0</v>
      </c>
      <c r="Q2507">
        <v>0</v>
      </c>
      <c r="R2507" t="s">
        <v>36</v>
      </c>
      <c r="S2507">
        <v>0</v>
      </c>
      <c r="T2507">
        <v>0</v>
      </c>
      <c r="U2507">
        <v>1</v>
      </c>
      <c r="V2507">
        <v>0</v>
      </c>
      <c r="W2507">
        <v>0</v>
      </c>
      <c r="X2507">
        <v>0</v>
      </c>
      <c r="Y2507">
        <v>0</v>
      </c>
      <c r="Z2507">
        <v>0</v>
      </c>
      <c r="AA2507">
        <v>60.8</v>
      </c>
      <c r="AB2507">
        <v>58</v>
      </c>
      <c r="AC2507">
        <v>4633</v>
      </c>
      <c r="AD2507">
        <v>8.4409598854166479</v>
      </c>
      <c r="AE2507">
        <f t="shared" si="118"/>
        <v>4632.9999999999973</v>
      </c>
      <c r="AF2507">
        <v>8.5017303821305905</v>
      </c>
      <c r="AG2507">
        <f t="shared" si="119"/>
        <v>4923.2806306775065</v>
      </c>
      <c r="AH2507">
        <v>-6.0770496713942634E-2</v>
      </c>
      <c r="AJ2507">
        <v>4633</v>
      </c>
      <c r="AK2507">
        <v>0</v>
      </c>
      <c r="AL2507">
        <v>1</v>
      </c>
      <c r="AM2507">
        <v>6.46</v>
      </c>
      <c r="AN2507">
        <v>6.5</v>
      </c>
      <c r="AO2507">
        <v>3.94</v>
      </c>
    </row>
    <row r="2508" spans="1:41" x14ac:dyDescent="0.3">
      <c r="A2508">
        <v>2</v>
      </c>
      <c r="B2508">
        <v>1.5</v>
      </c>
      <c r="C2508">
        <f t="shared" si="117"/>
        <v>1.0932575062388263</v>
      </c>
      <c r="D2508" t="s">
        <v>52</v>
      </c>
      <c r="E2508">
        <v>0</v>
      </c>
      <c r="F2508">
        <v>0</v>
      </c>
      <c r="G2508">
        <v>0</v>
      </c>
      <c r="H2508">
        <v>0</v>
      </c>
      <c r="I2508">
        <v>1</v>
      </c>
      <c r="J2508" t="s">
        <v>35</v>
      </c>
      <c r="K2508">
        <v>0</v>
      </c>
      <c r="L2508">
        <v>0</v>
      </c>
      <c r="M2508">
        <v>0</v>
      </c>
      <c r="N2508">
        <v>0</v>
      </c>
      <c r="O2508">
        <v>0</v>
      </c>
      <c r="P2508">
        <v>0</v>
      </c>
      <c r="Q2508">
        <v>1</v>
      </c>
      <c r="R2508" t="s">
        <v>36</v>
      </c>
      <c r="S2508">
        <v>0</v>
      </c>
      <c r="T2508">
        <v>0</v>
      </c>
      <c r="U2508">
        <v>1</v>
      </c>
      <c r="V2508">
        <v>0</v>
      </c>
      <c r="W2508">
        <v>0</v>
      </c>
      <c r="X2508">
        <v>0</v>
      </c>
      <c r="Y2508">
        <v>0</v>
      </c>
      <c r="Z2508">
        <v>0</v>
      </c>
      <c r="AA2508">
        <v>62.5</v>
      </c>
      <c r="AB2508">
        <v>58</v>
      </c>
      <c r="AC2508">
        <v>6987</v>
      </c>
      <c r="AD2508">
        <v>8.8518065585524504</v>
      </c>
      <c r="AE2508">
        <f t="shared" si="118"/>
        <v>6986.9999999999973</v>
      </c>
      <c r="AF2508">
        <v>8.904638515245777</v>
      </c>
      <c r="AG2508">
        <f t="shared" si="119"/>
        <v>7366.0620090224884</v>
      </c>
      <c r="AH2508">
        <v>-5.2831956693326632E-2</v>
      </c>
      <c r="AJ2508">
        <v>6987</v>
      </c>
      <c r="AK2508">
        <v>0</v>
      </c>
      <c r="AL2508">
        <v>1</v>
      </c>
      <c r="AM2508">
        <v>7.24</v>
      </c>
      <c r="AN2508">
        <v>7.29</v>
      </c>
      <c r="AO2508">
        <v>4.54</v>
      </c>
    </row>
    <row r="2509" spans="1:41" x14ac:dyDescent="0.3">
      <c r="A2509">
        <v>2</v>
      </c>
      <c r="B2509">
        <v>1.23</v>
      </c>
      <c r="C2509">
        <f t="shared" si="117"/>
        <v>1.0465744642047201</v>
      </c>
      <c r="D2509" t="s">
        <v>46</v>
      </c>
      <c r="E2509">
        <v>0</v>
      </c>
      <c r="F2509">
        <v>0</v>
      </c>
      <c r="G2509">
        <v>0</v>
      </c>
      <c r="H2509">
        <v>1</v>
      </c>
      <c r="I2509">
        <v>0</v>
      </c>
      <c r="J2509" t="s">
        <v>35</v>
      </c>
      <c r="K2509">
        <v>0</v>
      </c>
      <c r="L2509">
        <v>0</v>
      </c>
      <c r="M2509">
        <v>0</v>
      </c>
      <c r="N2509">
        <v>0</v>
      </c>
      <c r="O2509">
        <v>0</v>
      </c>
      <c r="P2509">
        <v>0</v>
      </c>
      <c r="Q2509">
        <v>1</v>
      </c>
      <c r="R2509" t="s">
        <v>41</v>
      </c>
      <c r="S2509">
        <v>0</v>
      </c>
      <c r="T2509">
        <v>0</v>
      </c>
      <c r="U2509">
        <v>0</v>
      </c>
      <c r="V2509">
        <v>0</v>
      </c>
      <c r="W2509">
        <v>1</v>
      </c>
      <c r="X2509">
        <v>0</v>
      </c>
      <c r="Y2509">
        <v>0</v>
      </c>
      <c r="Z2509">
        <v>0</v>
      </c>
      <c r="AA2509">
        <v>60.1</v>
      </c>
      <c r="AB2509">
        <v>60</v>
      </c>
      <c r="AC2509">
        <v>5304</v>
      </c>
      <c r="AD2509">
        <v>8.5762165318656987</v>
      </c>
      <c r="AE2509">
        <f t="shared" si="118"/>
        <v>5304.0000000000009</v>
      </c>
      <c r="AF2509">
        <v>8.6984478820131503</v>
      </c>
      <c r="AG2509">
        <f t="shared" si="119"/>
        <v>5993.6022162142099</v>
      </c>
      <c r="AH2509">
        <v>-0.12223135014745168</v>
      </c>
      <c r="AJ2509">
        <v>5304</v>
      </c>
      <c r="AK2509">
        <v>0</v>
      </c>
      <c r="AL2509">
        <v>1</v>
      </c>
      <c r="AM2509">
        <v>6.95</v>
      </c>
      <c r="AN2509">
        <v>6.9</v>
      </c>
      <c r="AO2509">
        <v>4.16</v>
      </c>
    </row>
    <row r="2510" spans="1:41" x14ac:dyDescent="0.3">
      <c r="A2510">
        <v>2</v>
      </c>
      <c r="B2510">
        <v>1.53</v>
      </c>
      <c r="C2510">
        <f t="shared" si="117"/>
        <v>1.0980285834290671</v>
      </c>
      <c r="D2510" t="s">
        <v>46</v>
      </c>
      <c r="E2510">
        <v>0</v>
      </c>
      <c r="F2510">
        <v>0</v>
      </c>
      <c r="G2510">
        <v>0</v>
      </c>
      <c r="H2510">
        <v>1</v>
      </c>
      <c r="I2510">
        <v>0</v>
      </c>
      <c r="J2510" t="s">
        <v>47</v>
      </c>
      <c r="K2510">
        <v>0</v>
      </c>
      <c r="L2510">
        <v>0</v>
      </c>
      <c r="M2510">
        <v>0</v>
      </c>
      <c r="N2510">
        <v>1</v>
      </c>
      <c r="O2510">
        <v>0</v>
      </c>
      <c r="P2510">
        <v>0</v>
      </c>
      <c r="Q2510">
        <v>0</v>
      </c>
      <c r="R2510" t="s">
        <v>45</v>
      </c>
      <c r="S2510">
        <v>0</v>
      </c>
      <c r="T2510">
        <v>0</v>
      </c>
      <c r="U2510">
        <v>0</v>
      </c>
      <c r="V2510">
        <v>1</v>
      </c>
      <c r="W2510">
        <v>0</v>
      </c>
      <c r="X2510">
        <v>0</v>
      </c>
      <c r="Y2510">
        <v>0</v>
      </c>
      <c r="Z2510">
        <v>0</v>
      </c>
      <c r="AA2510">
        <v>58.5</v>
      </c>
      <c r="AB2510">
        <v>59</v>
      </c>
      <c r="AC2510">
        <v>6788</v>
      </c>
      <c r="AD2510">
        <v>8.8229116263541165</v>
      </c>
      <c r="AE2510">
        <f t="shared" si="118"/>
        <v>6787.9999999999973</v>
      </c>
      <c r="AF2510">
        <v>9.1328675758292555</v>
      </c>
      <c r="AG2510">
        <f t="shared" si="119"/>
        <v>9254.5219991987215</v>
      </c>
      <c r="AH2510">
        <v>-0.30995594947513894</v>
      </c>
      <c r="AJ2510">
        <v>6788</v>
      </c>
      <c r="AK2510">
        <v>0</v>
      </c>
      <c r="AL2510">
        <v>1</v>
      </c>
      <c r="AM2510">
        <v>7.52</v>
      </c>
      <c r="AN2510">
        <v>7.49</v>
      </c>
      <c r="AO2510">
        <v>4.3899999999999997</v>
      </c>
    </row>
    <row r="2511" spans="1:41" x14ac:dyDescent="0.3">
      <c r="A2511">
        <v>2</v>
      </c>
      <c r="B2511">
        <v>1.22</v>
      </c>
      <c r="C2511">
        <f t="shared" si="117"/>
        <v>1.0446974310615553</v>
      </c>
      <c r="D2511" t="s">
        <v>52</v>
      </c>
      <c r="E2511">
        <v>0</v>
      </c>
      <c r="F2511">
        <v>0</v>
      </c>
      <c r="G2511">
        <v>0</v>
      </c>
      <c r="H2511">
        <v>0</v>
      </c>
      <c r="I2511">
        <v>1</v>
      </c>
      <c r="J2511" t="s">
        <v>48</v>
      </c>
      <c r="K2511">
        <v>0</v>
      </c>
      <c r="L2511">
        <v>0</v>
      </c>
      <c r="M2511">
        <v>1</v>
      </c>
      <c r="N2511">
        <v>0</v>
      </c>
      <c r="O2511">
        <v>0</v>
      </c>
      <c r="P2511">
        <v>0</v>
      </c>
      <c r="Q2511">
        <v>0</v>
      </c>
      <c r="R2511" t="s">
        <v>49</v>
      </c>
      <c r="S2511">
        <v>0</v>
      </c>
      <c r="T2511">
        <v>0</v>
      </c>
      <c r="U2511">
        <v>0</v>
      </c>
      <c r="V2511">
        <v>0</v>
      </c>
      <c r="W2511">
        <v>0</v>
      </c>
      <c r="X2511">
        <v>1</v>
      </c>
      <c r="Y2511">
        <v>0</v>
      </c>
      <c r="Z2511">
        <v>0</v>
      </c>
      <c r="AA2511">
        <v>62.3</v>
      </c>
      <c r="AB2511">
        <v>57</v>
      </c>
      <c r="AC2511">
        <v>8575</v>
      </c>
      <c r="AD2511">
        <v>9.0566062720341414</v>
      </c>
      <c r="AE2511">
        <f t="shared" si="118"/>
        <v>8575.0000000000055</v>
      </c>
      <c r="AF2511">
        <v>9.032432511539831</v>
      </c>
      <c r="AG2511">
        <f t="shared" si="119"/>
        <v>8370.1954255127075</v>
      </c>
      <c r="AH2511">
        <v>2.4173760494310415E-2</v>
      </c>
      <c r="AJ2511">
        <v>8575</v>
      </c>
      <c r="AK2511">
        <v>0</v>
      </c>
      <c r="AL2511">
        <v>1</v>
      </c>
      <c r="AM2511">
        <v>6.8</v>
      </c>
      <c r="AN2511">
        <v>6.84</v>
      </c>
      <c r="AO2511">
        <v>4.25</v>
      </c>
    </row>
    <row r="2512" spans="1:41" x14ac:dyDescent="0.3">
      <c r="A2512">
        <v>2</v>
      </c>
      <c r="B2512">
        <v>1.03</v>
      </c>
      <c r="C2512">
        <f t="shared" si="117"/>
        <v>1.0065211513317971</v>
      </c>
      <c r="D2512" t="s">
        <v>52</v>
      </c>
      <c r="E2512">
        <v>0</v>
      </c>
      <c r="F2512">
        <v>0</v>
      </c>
      <c r="G2512">
        <v>0</v>
      </c>
      <c r="H2512">
        <v>0</v>
      </c>
      <c r="I2512">
        <v>1</v>
      </c>
      <c r="J2512" t="s">
        <v>51</v>
      </c>
      <c r="K2512">
        <v>1</v>
      </c>
      <c r="L2512">
        <v>0</v>
      </c>
      <c r="M2512">
        <v>0</v>
      </c>
      <c r="N2512">
        <v>0</v>
      </c>
      <c r="O2512">
        <v>0</v>
      </c>
      <c r="P2512">
        <v>0</v>
      </c>
      <c r="Q2512">
        <v>0</v>
      </c>
      <c r="R2512" t="s">
        <v>45</v>
      </c>
      <c r="S2512">
        <v>0</v>
      </c>
      <c r="T2512">
        <v>0</v>
      </c>
      <c r="U2512">
        <v>0</v>
      </c>
      <c r="V2512">
        <v>1</v>
      </c>
      <c r="W2512">
        <v>0</v>
      </c>
      <c r="X2512">
        <v>0</v>
      </c>
      <c r="Y2512">
        <v>0</v>
      </c>
      <c r="Z2512">
        <v>0</v>
      </c>
      <c r="AA2512">
        <v>60.9</v>
      </c>
      <c r="AB2512">
        <v>57</v>
      </c>
      <c r="AC2512">
        <v>4545</v>
      </c>
      <c r="AD2512">
        <v>8.4217830066115784</v>
      </c>
      <c r="AE2512">
        <f t="shared" si="118"/>
        <v>4544.9999999999964</v>
      </c>
      <c r="AF2512">
        <v>8.4301930682751962</v>
      </c>
      <c r="AG2512">
        <f t="shared" si="119"/>
        <v>4583.3849137629359</v>
      </c>
      <c r="AH2512">
        <v>-8.4100616636177961E-3</v>
      </c>
      <c r="AJ2512">
        <v>4545</v>
      </c>
      <c r="AK2512">
        <v>0</v>
      </c>
      <c r="AL2512">
        <v>1</v>
      </c>
      <c r="AM2512">
        <v>6.53</v>
      </c>
      <c r="AN2512">
        <v>6.55</v>
      </c>
      <c r="AO2512">
        <v>3.98</v>
      </c>
    </row>
    <row r="2513" spans="1:41" x14ac:dyDescent="0.3">
      <c r="A2513">
        <v>2</v>
      </c>
      <c r="B2513">
        <v>1.52</v>
      </c>
      <c r="C2513">
        <f t="shared" si="117"/>
        <v>1.0964463975475236</v>
      </c>
      <c r="D2513" t="s">
        <v>37</v>
      </c>
      <c r="E2513">
        <v>0</v>
      </c>
      <c r="F2513">
        <v>0</v>
      </c>
      <c r="G2513">
        <v>1</v>
      </c>
      <c r="H2513">
        <v>0</v>
      </c>
      <c r="I2513">
        <v>0</v>
      </c>
      <c r="J2513" t="s">
        <v>48</v>
      </c>
      <c r="K2513">
        <v>0</v>
      </c>
      <c r="L2513">
        <v>0</v>
      </c>
      <c r="M2513">
        <v>1</v>
      </c>
      <c r="N2513">
        <v>0</v>
      </c>
      <c r="O2513">
        <v>0</v>
      </c>
      <c r="P2513">
        <v>0</v>
      </c>
      <c r="Q2513">
        <v>0</v>
      </c>
      <c r="R2513" t="s">
        <v>45</v>
      </c>
      <c r="S2513">
        <v>0</v>
      </c>
      <c r="T2513">
        <v>0</v>
      </c>
      <c r="U2513">
        <v>0</v>
      </c>
      <c r="V2513">
        <v>1</v>
      </c>
      <c r="W2513">
        <v>0</v>
      </c>
      <c r="X2513">
        <v>0</v>
      </c>
      <c r="Y2513">
        <v>0</v>
      </c>
      <c r="Z2513">
        <v>0</v>
      </c>
      <c r="AA2513">
        <v>61.8</v>
      </c>
      <c r="AB2513">
        <v>58</v>
      </c>
      <c r="AC2513">
        <v>10316</v>
      </c>
      <c r="AD2513">
        <v>9.2414513670012362</v>
      </c>
      <c r="AE2513">
        <f t="shared" si="118"/>
        <v>10316.000000000007</v>
      </c>
      <c r="AF2513">
        <v>9.1803097271946346</v>
      </c>
      <c r="AG2513">
        <f t="shared" si="119"/>
        <v>9704.1579491279754</v>
      </c>
      <c r="AH2513">
        <v>6.1141639806601589E-2</v>
      </c>
      <c r="AJ2513">
        <v>10316</v>
      </c>
      <c r="AK2513">
        <v>0</v>
      </c>
      <c r="AL2513">
        <v>1</v>
      </c>
      <c r="AM2513">
        <v>7.38</v>
      </c>
      <c r="AN2513">
        <v>7.4</v>
      </c>
      <c r="AO2513">
        <v>4.57</v>
      </c>
    </row>
    <row r="2514" spans="1:41" x14ac:dyDescent="0.3">
      <c r="A2514">
        <v>2</v>
      </c>
      <c r="B2514">
        <v>1.7</v>
      </c>
      <c r="C2514">
        <f t="shared" si="117"/>
        <v>1.1237655591061944</v>
      </c>
      <c r="D2514" t="s">
        <v>46</v>
      </c>
      <c r="E2514">
        <v>0</v>
      </c>
      <c r="F2514">
        <v>0</v>
      </c>
      <c r="G2514">
        <v>0</v>
      </c>
      <c r="H2514">
        <v>1</v>
      </c>
      <c r="I2514">
        <v>0</v>
      </c>
      <c r="J2514" t="s">
        <v>40</v>
      </c>
      <c r="K2514">
        <v>0</v>
      </c>
      <c r="L2514">
        <v>1</v>
      </c>
      <c r="M2514">
        <v>0</v>
      </c>
      <c r="N2514">
        <v>0</v>
      </c>
      <c r="O2514">
        <v>0</v>
      </c>
      <c r="P2514">
        <v>0</v>
      </c>
      <c r="Q2514">
        <v>0</v>
      </c>
      <c r="R2514" t="s">
        <v>45</v>
      </c>
      <c r="S2514">
        <v>0</v>
      </c>
      <c r="T2514">
        <v>0</v>
      </c>
      <c r="U2514">
        <v>0</v>
      </c>
      <c r="V2514">
        <v>1</v>
      </c>
      <c r="W2514">
        <v>0</v>
      </c>
      <c r="X2514">
        <v>0</v>
      </c>
      <c r="Y2514">
        <v>0</v>
      </c>
      <c r="Z2514">
        <v>0</v>
      </c>
      <c r="AA2514">
        <v>59.8</v>
      </c>
      <c r="AB2514">
        <v>59</v>
      </c>
      <c r="AC2514">
        <v>9596</v>
      </c>
      <c r="AD2514">
        <v>9.1691016239595857</v>
      </c>
      <c r="AE2514">
        <f t="shared" si="118"/>
        <v>9596.0000000000055</v>
      </c>
      <c r="AF2514">
        <v>9.4414697345556338</v>
      </c>
      <c r="AG2514">
        <f t="shared" si="119"/>
        <v>12600.222286323151</v>
      </c>
      <c r="AH2514">
        <v>-0.27236811059604804</v>
      </c>
      <c r="AJ2514">
        <v>9596</v>
      </c>
      <c r="AK2514">
        <v>0</v>
      </c>
      <c r="AL2514">
        <v>1</v>
      </c>
      <c r="AM2514">
        <v>7.76</v>
      </c>
      <c r="AN2514">
        <v>7.66</v>
      </c>
      <c r="AO2514">
        <v>4.6100000000000003</v>
      </c>
    </row>
    <row r="2515" spans="1:41" x14ac:dyDescent="0.3">
      <c r="A2515">
        <v>2</v>
      </c>
      <c r="B2515">
        <v>1.03</v>
      </c>
      <c r="C2515">
        <f t="shared" si="117"/>
        <v>1.0065211513317971</v>
      </c>
      <c r="D2515" t="s">
        <v>37</v>
      </c>
      <c r="E2515">
        <v>0</v>
      </c>
      <c r="F2515">
        <v>0</v>
      </c>
      <c r="G2515">
        <v>1</v>
      </c>
      <c r="H2515">
        <v>0</v>
      </c>
      <c r="I2515">
        <v>0</v>
      </c>
      <c r="J2515" t="s">
        <v>51</v>
      </c>
      <c r="K2515">
        <v>1</v>
      </c>
      <c r="L2515">
        <v>0</v>
      </c>
      <c r="M2515">
        <v>0</v>
      </c>
      <c r="N2515">
        <v>0</v>
      </c>
      <c r="O2515">
        <v>0</v>
      </c>
      <c r="P2515">
        <v>0</v>
      </c>
      <c r="Q2515">
        <v>0</v>
      </c>
      <c r="R2515" t="s">
        <v>36</v>
      </c>
      <c r="S2515">
        <v>0</v>
      </c>
      <c r="T2515">
        <v>0</v>
      </c>
      <c r="U2515">
        <v>1</v>
      </c>
      <c r="V2515">
        <v>0</v>
      </c>
      <c r="W2515">
        <v>0</v>
      </c>
      <c r="X2515">
        <v>0</v>
      </c>
      <c r="Y2515">
        <v>0</v>
      </c>
      <c r="Z2515">
        <v>0</v>
      </c>
      <c r="AA2515">
        <v>61.3</v>
      </c>
      <c r="AB2515">
        <v>56</v>
      </c>
      <c r="AC2515">
        <v>6610</v>
      </c>
      <c r="AD2515">
        <v>8.7963389328457318</v>
      </c>
      <c r="AE2515">
        <f t="shared" si="118"/>
        <v>6609.9999999999982</v>
      </c>
      <c r="AF2515">
        <v>8.6927891146798064</v>
      </c>
      <c r="AG2515">
        <f t="shared" si="119"/>
        <v>5959.7815975393942</v>
      </c>
      <c r="AH2515">
        <v>0.10354981816592534</v>
      </c>
      <c r="AJ2515">
        <v>6610</v>
      </c>
      <c r="AK2515">
        <v>0</v>
      </c>
      <c r="AL2515">
        <v>1</v>
      </c>
      <c r="AM2515">
        <v>6.48</v>
      </c>
      <c r="AN2515">
        <v>6.54</v>
      </c>
      <c r="AO2515">
        <v>3.99</v>
      </c>
    </row>
    <row r="2516" spans="1:41" x14ac:dyDescent="0.3">
      <c r="A2516">
        <v>2</v>
      </c>
      <c r="B2516">
        <v>1.04</v>
      </c>
      <c r="C2516">
        <f t="shared" si="117"/>
        <v>1.0086619341391987</v>
      </c>
      <c r="D2516" t="s">
        <v>37</v>
      </c>
      <c r="E2516">
        <v>0</v>
      </c>
      <c r="F2516">
        <v>0</v>
      </c>
      <c r="G2516">
        <v>1</v>
      </c>
      <c r="H2516">
        <v>0</v>
      </c>
      <c r="I2516">
        <v>0</v>
      </c>
      <c r="J2516" t="s">
        <v>47</v>
      </c>
      <c r="K2516">
        <v>0</v>
      </c>
      <c r="L2516">
        <v>0</v>
      </c>
      <c r="M2516">
        <v>0</v>
      </c>
      <c r="N2516">
        <v>1</v>
      </c>
      <c r="O2516">
        <v>0</v>
      </c>
      <c r="P2516">
        <v>0</v>
      </c>
      <c r="Q2516">
        <v>0</v>
      </c>
      <c r="R2516" t="s">
        <v>41</v>
      </c>
      <c r="S2516">
        <v>0</v>
      </c>
      <c r="T2516">
        <v>0</v>
      </c>
      <c r="U2516">
        <v>0</v>
      </c>
      <c r="V2516">
        <v>0</v>
      </c>
      <c r="W2516">
        <v>1</v>
      </c>
      <c r="X2516">
        <v>0</v>
      </c>
      <c r="Y2516">
        <v>0</v>
      </c>
      <c r="Z2516">
        <v>0</v>
      </c>
      <c r="AA2516">
        <v>61.5</v>
      </c>
      <c r="AB2516">
        <v>55</v>
      </c>
      <c r="AC2516">
        <v>6831</v>
      </c>
      <c r="AD2516">
        <v>8.8292263547318495</v>
      </c>
      <c r="AE2516">
        <f t="shared" si="118"/>
        <v>6831.0000000000009</v>
      </c>
      <c r="AF2516">
        <v>8.7419491836658452</v>
      </c>
      <c r="AG2516">
        <f t="shared" si="119"/>
        <v>6260.0858851080002</v>
      </c>
      <c r="AH2516">
        <v>8.72771710660043E-2</v>
      </c>
      <c r="AJ2516">
        <v>6831</v>
      </c>
      <c r="AK2516">
        <v>0</v>
      </c>
      <c r="AL2516">
        <v>1</v>
      </c>
      <c r="AM2516">
        <v>6.54</v>
      </c>
      <c r="AN2516">
        <v>6.55</v>
      </c>
      <c r="AO2516">
        <v>4.0199999999999996</v>
      </c>
    </row>
    <row r="2517" spans="1:41" x14ac:dyDescent="0.3">
      <c r="A2517">
        <v>2</v>
      </c>
      <c r="B2517">
        <v>1.06</v>
      </c>
      <c r="C2517">
        <f t="shared" si="117"/>
        <v>1.0128957753911554</v>
      </c>
      <c r="D2517" t="s">
        <v>52</v>
      </c>
      <c r="E2517">
        <v>0</v>
      </c>
      <c r="F2517">
        <v>0</v>
      </c>
      <c r="G2517">
        <v>0</v>
      </c>
      <c r="H2517">
        <v>0</v>
      </c>
      <c r="I2517">
        <v>1</v>
      </c>
      <c r="J2517" t="s">
        <v>51</v>
      </c>
      <c r="K2517">
        <v>1</v>
      </c>
      <c r="L2517">
        <v>0</v>
      </c>
      <c r="M2517">
        <v>0</v>
      </c>
      <c r="N2517">
        <v>0</v>
      </c>
      <c r="O2517">
        <v>0</v>
      </c>
      <c r="P2517">
        <v>0</v>
      </c>
      <c r="Q2517">
        <v>0</v>
      </c>
      <c r="R2517" t="s">
        <v>49</v>
      </c>
      <c r="S2517">
        <v>0</v>
      </c>
      <c r="T2517">
        <v>0</v>
      </c>
      <c r="U2517">
        <v>0</v>
      </c>
      <c r="V2517">
        <v>0</v>
      </c>
      <c r="W2517">
        <v>0</v>
      </c>
      <c r="X2517">
        <v>1</v>
      </c>
      <c r="Y2517">
        <v>0</v>
      </c>
      <c r="Z2517">
        <v>0</v>
      </c>
      <c r="AA2517">
        <v>62.8</v>
      </c>
      <c r="AB2517">
        <v>55</v>
      </c>
      <c r="AC2517">
        <v>7345</v>
      </c>
      <c r="AD2517">
        <v>8.9017750886079785</v>
      </c>
      <c r="AE2517">
        <f t="shared" si="118"/>
        <v>7345.0000000000064</v>
      </c>
      <c r="AF2517">
        <v>8.7932481168166845</v>
      </c>
      <c r="AG2517">
        <f t="shared" si="119"/>
        <v>6589.6012466842058</v>
      </c>
      <c r="AH2517">
        <v>0.108526971791294</v>
      </c>
      <c r="AJ2517">
        <v>7345</v>
      </c>
      <c r="AK2517">
        <v>0</v>
      </c>
      <c r="AL2517">
        <v>1</v>
      </c>
      <c r="AM2517">
        <v>6.53</v>
      </c>
      <c r="AN2517">
        <v>6.56</v>
      </c>
      <c r="AO2517">
        <v>4.1100000000000003</v>
      </c>
    </row>
    <row r="2518" spans="1:41" x14ac:dyDescent="0.3">
      <c r="A2518">
        <v>2</v>
      </c>
      <c r="B2518">
        <v>1.08</v>
      </c>
      <c r="C2518">
        <f t="shared" si="117"/>
        <v>1.0170677506059698</v>
      </c>
      <c r="D2518" t="s">
        <v>52</v>
      </c>
      <c r="E2518">
        <v>0</v>
      </c>
      <c r="F2518">
        <v>0</v>
      </c>
      <c r="G2518">
        <v>0</v>
      </c>
      <c r="H2518">
        <v>0</v>
      </c>
      <c r="I2518">
        <v>1</v>
      </c>
      <c r="J2518" t="s">
        <v>48</v>
      </c>
      <c r="K2518">
        <v>0</v>
      </c>
      <c r="L2518">
        <v>0</v>
      </c>
      <c r="M2518">
        <v>1</v>
      </c>
      <c r="N2518">
        <v>0</v>
      </c>
      <c r="O2518">
        <v>0</v>
      </c>
      <c r="P2518">
        <v>0</v>
      </c>
      <c r="Q2518">
        <v>0</v>
      </c>
      <c r="R2518" t="s">
        <v>45</v>
      </c>
      <c r="S2518">
        <v>0</v>
      </c>
      <c r="T2518">
        <v>0</v>
      </c>
      <c r="U2518">
        <v>0</v>
      </c>
      <c r="V2518">
        <v>1</v>
      </c>
      <c r="W2518">
        <v>0</v>
      </c>
      <c r="X2518">
        <v>0</v>
      </c>
      <c r="Y2518">
        <v>0</v>
      </c>
      <c r="Z2518">
        <v>0</v>
      </c>
      <c r="AA2518">
        <v>63.3</v>
      </c>
      <c r="AB2518">
        <v>59</v>
      </c>
      <c r="AC2518">
        <v>4167</v>
      </c>
      <c r="AD2518">
        <v>8.3349516314224541</v>
      </c>
      <c r="AE2518">
        <f t="shared" si="118"/>
        <v>4167.0000000000027</v>
      </c>
      <c r="AF2518">
        <v>8.4748332435089822</v>
      </c>
      <c r="AG2518">
        <f t="shared" si="119"/>
        <v>4792.6234975548296</v>
      </c>
      <c r="AH2518">
        <v>-0.13988161208652805</v>
      </c>
      <c r="AJ2518">
        <v>4167</v>
      </c>
      <c r="AK2518">
        <v>0</v>
      </c>
      <c r="AL2518">
        <v>1</v>
      </c>
      <c r="AM2518">
        <v>6.48</v>
      </c>
      <c r="AN2518">
        <v>6.44</v>
      </c>
      <c r="AO2518">
        <v>4.09</v>
      </c>
    </row>
    <row r="2519" spans="1:41" x14ac:dyDescent="0.3">
      <c r="A2519">
        <v>2</v>
      </c>
      <c r="B2519">
        <v>1.35</v>
      </c>
      <c r="C2519">
        <f t="shared" si="117"/>
        <v>1.068219239476776</v>
      </c>
      <c r="D2519" t="s">
        <v>37</v>
      </c>
      <c r="E2519">
        <v>0</v>
      </c>
      <c r="F2519">
        <v>0</v>
      </c>
      <c r="G2519">
        <v>1</v>
      </c>
      <c r="H2519">
        <v>0</v>
      </c>
      <c r="I2519">
        <v>0</v>
      </c>
      <c r="J2519" t="s">
        <v>35</v>
      </c>
      <c r="K2519">
        <v>0</v>
      </c>
      <c r="L2519">
        <v>0</v>
      </c>
      <c r="M2519">
        <v>0</v>
      </c>
      <c r="N2519">
        <v>0</v>
      </c>
      <c r="O2519">
        <v>0</v>
      </c>
      <c r="P2519">
        <v>0</v>
      </c>
      <c r="Q2519">
        <v>1</v>
      </c>
      <c r="R2519" t="s">
        <v>49</v>
      </c>
      <c r="S2519">
        <v>0</v>
      </c>
      <c r="T2519">
        <v>0</v>
      </c>
      <c r="U2519">
        <v>0</v>
      </c>
      <c r="V2519">
        <v>0</v>
      </c>
      <c r="W2519">
        <v>0</v>
      </c>
      <c r="X2519">
        <v>1</v>
      </c>
      <c r="Y2519">
        <v>0</v>
      </c>
      <c r="Z2519">
        <v>0</v>
      </c>
      <c r="AA2519">
        <v>61.4</v>
      </c>
      <c r="AB2519">
        <v>57</v>
      </c>
      <c r="AC2519">
        <v>5862</v>
      </c>
      <c r="AD2519">
        <v>8.6762461212708377</v>
      </c>
      <c r="AE2519">
        <f t="shared" si="118"/>
        <v>5862</v>
      </c>
      <c r="AF2519">
        <v>8.8487519100584677</v>
      </c>
      <c r="AG2519">
        <f t="shared" si="119"/>
        <v>6965.6897352269252</v>
      </c>
      <c r="AH2519">
        <v>-0.17250578878763001</v>
      </c>
      <c r="AJ2519">
        <v>5862</v>
      </c>
      <c r="AK2519">
        <v>0</v>
      </c>
      <c r="AL2519">
        <v>1</v>
      </c>
      <c r="AM2519">
        <v>7.1</v>
      </c>
      <c r="AN2519">
        <v>7.13</v>
      </c>
      <c r="AO2519">
        <v>4.37</v>
      </c>
    </row>
    <row r="2520" spans="1:41" x14ac:dyDescent="0.3">
      <c r="A2520">
        <v>2</v>
      </c>
      <c r="B2520">
        <v>1.28</v>
      </c>
      <c r="C2520">
        <f t="shared" si="117"/>
        <v>1.0557849631181644</v>
      </c>
      <c r="D2520" t="s">
        <v>52</v>
      </c>
      <c r="E2520">
        <v>0</v>
      </c>
      <c r="F2520">
        <v>0</v>
      </c>
      <c r="G2520">
        <v>0</v>
      </c>
      <c r="H2520">
        <v>0</v>
      </c>
      <c r="I2520">
        <v>1</v>
      </c>
      <c r="J2520" t="s">
        <v>48</v>
      </c>
      <c r="K2520">
        <v>0</v>
      </c>
      <c r="L2520">
        <v>0</v>
      </c>
      <c r="M2520">
        <v>1</v>
      </c>
      <c r="N2520">
        <v>0</v>
      </c>
      <c r="O2520">
        <v>0</v>
      </c>
      <c r="P2520">
        <v>0</v>
      </c>
      <c r="Q2520">
        <v>0</v>
      </c>
      <c r="R2520" t="s">
        <v>39</v>
      </c>
      <c r="S2520">
        <v>0</v>
      </c>
      <c r="T2520">
        <v>0</v>
      </c>
      <c r="U2520">
        <v>0</v>
      </c>
      <c r="V2520">
        <v>0</v>
      </c>
      <c r="W2520">
        <v>0</v>
      </c>
      <c r="X2520">
        <v>0</v>
      </c>
      <c r="Y2520">
        <v>0</v>
      </c>
      <c r="Z2520">
        <v>1</v>
      </c>
      <c r="AA2520">
        <v>62</v>
      </c>
      <c r="AB2520">
        <v>57</v>
      </c>
      <c r="AC2520">
        <v>11602</v>
      </c>
      <c r="AD2520">
        <v>9.358932776026009</v>
      </c>
      <c r="AE2520">
        <f t="shared" si="118"/>
        <v>11601.999999999993</v>
      </c>
      <c r="AF2520">
        <v>9.3410925604338431</v>
      </c>
      <c r="AG2520">
        <f t="shared" si="119"/>
        <v>11396.853191380249</v>
      </c>
      <c r="AH2520">
        <v>1.7840215592165976E-2</v>
      </c>
      <c r="AJ2520">
        <v>11602</v>
      </c>
      <c r="AK2520">
        <v>0</v>
      </c>
      <c r="AL2520">
        <v>1</v>
      </c>
      <c r="AM2520">
        <v>6.92</v>
      </c>
      <c r="AN2520">
        <v>7.01</v>
      </c>
      <c r="AO2520">
        <v>4.32</v>
      </c>
    </row>
    <row r="2521" spans="1:41" x14ac:dyDescent="0.3">
      <c r="A2521">
        <v>2</v>
      </c>
      <c r="B2521">
        <v>1.59</v>
      </c>
      <c r="C2521">
        <f t="shared" si="117"/>
        <v>1.1073559094839769</v>
      </c>
      <c r="D2521" t="s">
        <v>37</v>
      </c>
      <c r="E2521">
        <v>0</v>
      </c>
      <c r="F2521">
        <v>0</v>
      </c>
      <c r="G2521">
        <v>1</v>
      </c>
      <c r="H2521">
        <v>0</v>
      </c>
      <c r="I2521">
        <v>0</v>
      </c>
      <c r="J2521" t="s">
        <v>44</v>
      </c>
      <c r="K2521">
        <v>0</v>
      </c>
      <c r="L2521">
        <v>0</v>
      </c>
      <c r="M2521">
        <v>0</v>
      </c>
      <c r="N2521">
        <v>0</v>
      </c>
      <c r="O2521">
        <v>0</v>
      </c>
      <c r="P2521">
        <v>1</v>
      </c>
      <c r="Q2521">
        <v>0</v>
      </c>
      <c r="R2521" t="s">
        <v>41</v>
      </c>
      <c r="S2521">
        <v>0</v>
      </c>
      <c r="T2521">
        <v>0</v>
      </c>
      <c r="U2521">
        <v>0</v>
      </c>
      <c r="V2521">
        <v>0</v>
      </c>
      <c r="W2521">
        <v>1</v>
      </c>
      <c r="X2521">
        <v>0</v>
      </c>
      <c r="Y2521">
        <v>0</v>
      </c>
      <c r="Z2521">
        <v>0</v>
      </c>
      <c r="AA2521">
        <v>61.2</v>
      </c>
      <c r="AB2521">
        <v>58</v>
      </c>
      <c r="AC2521">
        <v>11119</v>
      </c>
      <c r="AD2521">
        <v>9.3164106357032495</v>
      </c>
      <c r="AE2521">
        <f t="shared" si="118"/>
        <v>11119.000000000002</v>
      </c>
      <c r="AF2521">
        <v>9.3818065318907689</v>
      </c>
      <c r="AG2521">
        <f t="shared" si="119"/>
        <v>11870.439723831922</v>
      </c>
      <c r="AH2521">
        <v>-6.5395896187519398E-2</v>
      </c>
      <c r="AJ2521">
        <v>11119</v>
      </c>
      <c r="AK2521">
        <v>0</v>
      </c>
      <c r="AL2521">
        <v>1</v>
      </c>
      <c r="AM2521">
        <v>7.52</v>
      </c>
      <c r="AN2521">
        <v>7.5</v>
      </c>
      <c r="AO2521">
        <v>4.5999999999999996</v>
      </c>
    </row>
    <row r="2522" spans="1:41" x14ac:dyDescent="0.3">
      <c r="A2522">
        <v>2</v>
      </c>
      <c r="B2522">
        <v>1.1499999999999999</v>
      </c>
      <c r="C2522">
        <f t="shared" si="117"/>
        <v>1.0312108054708153</v>
      </c>
      <c r="D2522" t="s">
        <v>46</v>
      </c>
      <c r="E2522">
        <v>0</v>
      </c>
      <c r="F2522">
        <v>0</v>
      </c>
      <c r="G2522">
        <v>0</v>
      </c>
      <c r="H2522">
        <v>1</v>
      </c>
      <c r="I2522">
        <v>0</v>
      </c>
      <c r="J2522" t="s">
        <v>38</v>
      </c>
      <c r="K2522">
        <v>0</v>
      </c>
      <c r="L2522">
        <v>0</v>
      </c>
      <c r="M2522">
        <v>0</v>
      </c>
      <c r="N2522">
        <v>0</v>
      </c>
      <c r="O2522">
        <v>1</v>
      </c>
      <c r="P2522">
        <v>0</v>
      </c>
      <c r="Q2522">
        <v>0</v>
      </c>
      <c r="R2522" t="s">
        <v>45</v>
      </c>
      <c r="S2522">
        <v>0</v>
      </c>
      <c r="T2522">
        <v>0</v>
      </c>
      <c r="U2522">
        <v>0</v>
      </c>
      <c r="V2522">
        <v>1</v>
      </c>
      <c r="W2522">
        <v>0</v>
      </c>
      <c r="X2522">
        <v>0</v>
      </c>
      <c r="Y2522">
        <v>0</v>
      </c>
      <c r="Z2522">
        <v>0</v>
      </c>
      <c r="AA2522">
        <v>62.9</v>
      </c>
      <c r="AB2522">
        <v>56</v>
      </c>
      <c r="AC2522">
        <v>4959</v>
      </c>
      <c r="AD2522">
        <v>8.5089593864891331</v>
      </c>
      <c r="AE2522">
        <f t="shared" si="118"/>
        <v>4958.9999999999964</v>
      </c>
      <c r="AF2522">
        <v>8.4207266652826434</v>
      </c>
      <c r="AG2522">
        <f t="shared" si="119"/>
        <v>4540.2014635523774</v>
      </c>
      <c r="AH2522">
        <v>8.8232721206489728E-2</v>
      </c>
      <c r="AJ2522">
        <v>4959</v>
      </c>
      <c r="AK2522">
        <v>0</v>
      </c>
      <c r="AL2522">
        <v>1</v>
      </c>
      <c r="AM2522">
        <v>6.7</v>
      </c>
      <c r="AN2522">
        <v>6.59</v>
      </c>
      <c r="AO2522">
        <v>4.18</v>
      </c>
    </row>
    <row r="2523" spans="1:41" x14ac:dyDescent="0.3">
      <c r="A2523">
        <v>2</v>
      </c>
      <c r="B2523">
        <v>1.1299999999999999</v>
      </c>
      <c r="C2523">
        <f t="shared" si="117"/>
        <v>1.027240065158562</v>
      </c>
      <c r="D2523" t="s">
        <v>37</v>
      </c>
      <c r="E2523">
        <v>0</v>
      </c>
      <c r="F2523">
        <v>0</v>
      </c>
      <c r="G2523">
        <v>1</v>
      </c>
      <c r="H2523">
        <v>0</v>
      </c>
      <c r="I2523">
        <v>0</v>
      </c>
      <c r="J2523" t="s">
        <v>47</v>
      </c>
      <c r="K2523">
        <v>0</v>
      </c>
      <c r="L2523">
        <v>0</v>
      </c>
      <c r="M2523">
        <v>0</v>
      </c>
      <c r="N2523">
        <v>1</v>
      </c>
      <c r="O2523">
        <v>0</v>
      </c>
      <c r="P2523">
        <v>0</v>
      </c>
      <c r="Q2523">
        <v>0</v>
      </c>
      <c r="R2523" t="s">
        <v>49</v>
      </c>
      <c r="S2523">
        <v>0</v>
      </c>
      <c r="T2523">
        <v>0</v>
      </c>
      <c r="U2523">
        <v>0</v>
      </c>
      <c r="V2523">
        <v>0</v>
      </c>
      <c r="W2523">
        <v>0</v>
      </c>
      <c r="X2523">
        <v>1</v>
      </c>
      <c r="Y2523">
        <v>0</v>
      </c>
      <c r="Z2523">
        <v>0</v>
      </c>
      <c r="AA2523">
        <v>62.7</v>
      </c>
      <c r="AB2523">
        <v>57</v>
      </c>
      <c r="AC2523">
        <v>6644</v>
      </c>
      <c r="AD2523">
        <v>8.8014694707331849</v>
      </c>
      <c r="AE2523">
        <f t="shared" si="118"/>
        <v>6643.9999999999955</v>
      </c>
      <c r="AF2523">
        <v>8.8274566415822253</v>
      </c>
      <c r="AG2523">
        <f t="shared" si="119"/>
        <v>6818.9217801194909</v>
      </c>
      <c r="AH2523">
        <v>-2.5987170849040453E-2</v>
      </c>
      <c r="AJ2523">
        <v>6644</v>
      </c>
      <c r="AK2523">
        <v>0</v>
      </c>
      <c r="AL2523">
        <v>1</v>
      </c>
      <c r="AM2523">
        <v>6.68</v>
      </c>
      <c r="AN2523">
        <v>6.65</v>
      </c>
      <c r="AO2523">
        <v>4.18</v>
      </c>
    </row>
    <row r="2524" spans="1:41" x14ac:dyDescent="0.3">
      <c r="A2524">
        <v>2</v>
      </c>
      <c r="B2524">
        <v>1.5</v>
      </c>
      <c r="C2524">
        <f t="shared" si="117"/>
        <v>1.0932575062388263</v>
      </c>
      <c r="D2524" t="s">
        <v>46</v>
      </c>
      <c r="E2524">
        <v>0</v>
      </c>
      <c r="F2524">
        <v>0</v>
      </c>
      <c r="G2524">
        <v>0</v>
      </c>
      <c r="H2524">
        <v>1</v>
      </c>
      <c r="I2524">
        <v>0</v>
      </c>
      <c r="J2524" t="s">
        <v>35</v>
      </c>
      <c r="K2524">
        <v>0</v>
      </c>
      <c r="L2524">
        <v>0</v>
      </c>
      <c r="M2524">
        <v>0</v>
      </c>
      <c r="N2524">
        <v>0</v>
      </c>
      <c r="O2524">
        <v>0</v>
      </c>
      <c r="P2524">
        <v>0</v>
      </c>
      <c r="Q2524">
        <v>1</v>
      </c>
      <c r="R2524" t="s">
        <v>36</v>
      </c>
      <c r="S2524">
        <v>0</v>
      </c>
      <c r="T2524">
        <v>0</v>
      </c>
      <c r="U2524">
        <v>1</v>
      </c>
      <c r="V2524">
        <v>0</v>
      </c>
      <c r="W2524">
        <v>0</v>
      </c>
      <c r="X2524">
        <v>0</v>
      </c>
      <c r="Y2524">
        <v>0</v>
      </c>
      <c r="Z2524">
        <v>0</v>
      </c>
      <c r="AA2524">
        <v>61.2</v>
      </c>
      <c r="AB2524">
        <v>61</v>
      </c>
      <c r="AC2524">
        <v>7518</v>
      </c>
      <c r="AD2524">
        <v>8.9250554241241229</v>
      </c>
      <c r="AE2524">
        <f t="shared" si="118"/>
        <v>7517.9999999999973</v>
      </c>
      <c r="AF2524">
        <v>8.8423095476747999</v>
      </c>
      <c r="AG2524">
        <f t="shared" si="119"/>
        <v>6920.9584798892975</v>
      </c>
      <c r="AH2524">
        <v>8.2745876449322964E-2</v>
      </c>
      <c r="AJ2524">
        <v>7518</v>
      </c>
      <c r="AK2524">
        <v>0</v>
      </c>
      <c r="AL2524">
        <v>1</v>
      </c>
      <c r="AM2524">
        <v>7.43</v>
      </c>
      <c r="AN2524">
        <v>7.37</v>
      </c>
      <c r="AO2524">
        <v>4.53</v>
      </c>
    </row>
    <row r="2525" spans="1:41" x14ac:dyDescent="0.3">
      <c r="A2525">
        <v>2</v>
      </c>
      <c r="B2525">
        <v>1.02</v>
      </c>
      <c r="C2525">
        <f t="shared" si="117"/>
        <v>1.0043640927805335</v>
      </c>
      <c r="D2525" t="s">
        <v>52</v>
      </c>
      <c r="E2525">
        <v>0</v>
      </c>
      <c r="F2525">
        <v>0</v>
      </c>
      <c r="G2525">
        <v>0</v>
      </c>
      <c r="H2525">
        <v>0</v>
      </c>
      <c r="I2525">
        <v>1</v>
      </c>
      <c r="J2525" t="s">
        <v>48</v>
      </c>
      <c r="K2525">
        <v>0</v>
      </c>
      <c r="L2525">
        <v>0</v>
      </c>
      <c r="M2525">
        <v>1</v>
      </c>
      <c r="N2525">
        <v>0</v>
      </c>
      <c r="O2525">
        <v>0</v>
      </c>
      <c r="P2525">
        <v>0</v>
      </c>
      <c r="Q2525">
        <v>0</v>
      </c>
      <c r="R2525" t="s">
        <v>36</v>
      </c>
      <c r="S2525">
        <v>0</v>
      </c>
      <c r="T2525">
        <v>0</v>
      </c>
      <c r="U2525">
        <v>1</v>
      </c>
      <c r="V2525">
        <v>0</v>
      </c>
      <c r="W2525">
        <v>0</v>
      </c>
      <c r="X2525">
        <v>0</v>
      </c>
      <c r="Y2525">
        <v>0</v>
      </c>
      <c r="Z2525">
        <v>0</v>
      </c>
      <c r="AA2525">
        <v>63.1</v>
      </c>
      <c r="AB2525">
        <v>55</v>
      </c>
      <c r="AC2525">
        <v>5058</v>
      </c>
      <c r="AD2525">
        <v>8.5287264272299108</v>
      </c>
      <c r="AE2525">
        <f t="shared" si="118"/>
        <v>5058.0000000000018</v>
      </c>
      <c r="AF2525">
        <v>8.4891896933071518</v>
      </c>
      <c r="AG2525">
        <f t="shared" si="119"/>
        <v>4861.9248264330781</v>
      </c>
      <c r="AH2525">
        <v>3.9536733922759026E-2</v>
      </c>
      <c r="AJ2525">
        <v>5058</v>
      </c>
      <c r="AK2525">
        <v>0</v>
      </c>
      <c r="AL2525">
        <v>1</v>
      </c>
      <c r="AM2525">
        <v>6.45</v>
      </c>
      <c r="AN2525">
        <v>6.38</v>
      </c>
      <c r="AO2525">
        <v>4.05</v>
      </c>
    </row>
    <row r="2526" spans="1:41" x14ac:dyDescent="0.3">
      <c r="A2526">
        <v>2</v>
      </c>
      <c r="B2526">
        <v>1.03</v>
      </c>
      <c r="C2526">
        <f t="shared" si="117"/>
        <v>1.0065211513317971</v>
      </c>
      <c r="D2526" t="s">
        <v>46</v>
      </c>
      <c r="E2526">
        <v>0</v>
      </c>
      <c r="F2526">
        <v>0</v>
      </c>
      <c r="G2526">
        <v>0</v>
      </c>
      <c r="H2526">
        <v>1</v>
      </c>
      <c r="I2526">
        <v>0</v>
      </c>
      <c r="J2526" t="s">
        <v>47</v>
      </c>
      <c r="K2526">
        <v>0</v>
      </c>
      <c r="L2526">
        <v>0</v>
      </c>
      <c r="M2526">
        <v>0</v>
      </c>
      <c r="N2526">
        <v>1</v>
      </c>
      <c r="O2526">
        <v>0</v>
      </c>
      <c r="P2526">
        <v>0</v>
      </c>
      <c r="Q2526">
        <v>0</v>
      </c>
      <c r="R2526" t="s">
        <v>39</v>
      </c>
      <c r="S2526">
        <v>0</v>
      </c>
      <c r="T2526">
        <v>0</v>
      </c>
      <c r="U2526">
        <v>0</v>
      </c>
      <c r="V2526">
        <v>0</v>
      </c>
      <c r="W2526">
        <v>0</v>
      </c>
      <c r="X2526">
        <v>0</v>
      </c>
      <c r="Y2526">
        <v>0</v>
      </c>
      <c r="Z2526">
        <v>1</v>
      </c>
      <c r="AA2526">
        <v>60.4</v>
      </c>
      <c r="AB2526">
        <v>59</v>
      </c>
      <c r="AC2526">
        <v>7729</v>
      </c>
      <c r="AD2526">
        <v>8.9527347671068718</v>
      </c>
      <c r="AE2526">
        <f t="shared" si="118"/>
        <v>7729.0000000000064</v>
      </c>
      <c r="AF2526">
        <v>8.8231162378514902</v>
      </c>
      <c r="AG2526">
        <f t="shared" si="119"/>
        <v>6789.3890449466071</v>
      </c>
      <c r="AH2526">
        <v>0.12961852925538153</v>
      </c>
      <c r="AJ2526">
        <v>7729</v>
      </c>
      <c r="AK2526">
        <v>0</v>
      </c>
      <c r="AL2526">
        <v>1</v>
      </c>
      <c r="AM2526">
        <v>6.58</v>
      </c>
      <c r="AN2526">
        <v>6.56</v>
      </c>
      <c r="AO2526">
        <v>3.97</v>
      </c>
    </row>
    <row r="2527" spans="1:41" x14ac:dyDescent="0.3">
      <c r="A2527">
        <v>2</v>
      </c>
      <c r="B2527">
        <v>1.06</v>
      </c>
      <c r="C2527">
        <f t="shared" si="117"/>
        <v>1.0128957753911554</v>
      </c>
      <c r="D2527" t="s">
        <v>37</v>
      </c>
      <c r="E2527">
        <v>0</v>
      </c>
      <c r="F2527">
        <v>0</v>
      </c>
      <c r="G2527">
        <v>1</v>
      </c>
      <c r="H2527">
        <v>0</v>
      </c>
      <c r="I2527">
        <v>0</v>
      </c>
      <c r="J2527" t="s">
        <v>38</v>
      </c>
      <c r="K2527">
        <v>0</v>
      </c>
      <c r="L2527">
        <v>0</v>
      </c>
      <c r="M2527">
        <v>0</v>
      </c>
      <c r="N2527">
        <v>0</v>
      </c>
      <c r="O2527">
        <v>1</v>
      </c>
      <c r="P2527">
        <v>0</v>
      </c>
      <c r="Q2527">
        <v>0</v>
      </c>
      <c r="R2527" t="s">
        <v>45</v>
      </c>
      <c r="S2527">
        <v>0</v>
      </c>
      <c r="T2527">
        <v>0</v>
      </c>
      <c r="U2527">
        <v>0</v>
      </c>
      <c r="V2527">
        <v>1</v>
      </c>
      <c r="W2527">
        <v>0</v>
      </c>
      <c r="X2527">
        <v>0</v>
      </c>
      <c r="Y2527">
        <v>0</v>
      </c>
      <c r="Z2527">
        <v>0</v>
      </c>
      <c r="AA2527">
        <v>59.9</v>
      </c>
      <c r="AB2527">
        <v>58</v>
      </c>
      <c r="AC2527">
        <v>4749</v>
      </c>
      <c r="AD2527">
        <v>8.4656893485491214</v>
      </c>
      <c r="AE2527">
        <f t="shared" si="118"/>
        <v>4748.9999999999982</v>
      </c>
      <c r="AF2527">
        <v>8.2867472757119724</v>
      </c>
      <c r="AG2527">
        <f t="shared" si="119"/>
        <v>3970.8969323676306</v>
      </c>
      <c r="AH2527">
        <v>0.17894207283714891</v>
      </c>
      <c r="AJ2527">
        <v>4749</v>
      </c>
      <c r="AK2527">
        <v>0</v>
      </c>
      <c r="AL2527">
        <v>1</v>
      </c>
      <c r="AM2527">
        <v>6.67</v>
      </c>
      <c r="AN2527">
        <v>6.63</v>
      </c>
      <c r="AO2527">
        <v>3.98</v>
      </c>
    </row>
    <row r="2528" spans="1:41" x14ac:dyDescent="0.3">
      <c r="A2528">
        <v>2</v>
      </c>
      <c r="B2528">
        <v>1.02</v>
      </c>
      <c r="C2528">
        <f t="shared" si="117"/>
        <v>1.0043640927805335</v>
      </c>
      <c r="D2528" t="s">
        <v>37</v>
      </c>
      <c r="E2528">
        <v>0</v>
      </c>
      <c r="F2528">
        <v>0</v>
      </c>
      <c r="G2528">
        <v>1</v>
      </c>
      <c r="H2528">
        <v>0</v>
      </c>
      <c r="I2528">
        <v>0</v>
      </c>
      <c r="J2528" t="s">
        <v>40</v>
      </c>
      <c r="K2528">
        <v>0</v>
      </c>
      <c r="L2528">
        <v>1</v>
      </c>
      <c r="M2528">
        <v>0</v>
      </c>
      <c r="N2528">
        <v>0</v>
      </c>
      <c r="O2528">
        <v>0</v>
      </c>
      <c r="P2528">
        <v>0</v>
      </c>
      <c r="Q2528">
        <v>0</v>
      </c>
      <c r="R2528" t="s">
        <v>36</v>
      </c>
      <c r="S2528">
        <v>0</v>
      </c>
      <c r="T2528">
        <v>0</v>
      </c>
      <c r="U2528">
        <v>1</v>
      </c>
      <c r="V2528">
        <v>0</v>
      </c>
      <c r="W2528">
        <v>0</v>
      </c>
      <c r="X2528">
        <v>0</v>
      </c>
      <c r="Y2528">
        <v>0</v>
      </c>
      <c r="Z2528">
        <v>0</v>
      </c>
      <c r="AA2528">
        <v>61.1</v>
      </c>
      <c r="AB2528">
        <v>56</v>
      </c>
      <c r="AC2528">
        <v>4675</v>
      </c>
      <c r="AD2528">
        <v>8.449984441722787</v>
      </c>
      <c r="AE2528">
        <f t="shared" si="118"/>
        <v>4674.9999999999982</v>
      </c>
      <c r="AF2528">
        <v>8.619016340691946</v>
      </c>
      <c r="AG2528">
        <f t="shared" si="119"/>
        <v>5535.9382373761537</v>
      </c>
      <c r="AH2528">
        <v>-0.16903189896915904</v>
      </c>
      <c r="AJ2528">
        <v>4675</v>
      </c>
      <c r="AK2528">
        <v>0</v>
      </c>
      <c r="AL2528">
        <v>1</v>
      </c>
      <c r="AM2528">
        <v>6.51</v>
      </c>
      <c r="AN2528">
        <v>6.45</v>
      </c>
      <c r="AO2528">
        <v>3.96</v>
      </c>
    </row>
    <row r="2529" spans="1:41" x14ac:dyDescent="0.3">
      <c r="A2529">
        <v>2</v>
      </c>
      <c r="B2529">
        <v>1.52</v>
      </c>
      <c r="C2529">
        <f t="shared" si="117"/>
        <v>1.0964463975475236</v>
      </c>
      <c r="D2529" t="s">
        <v>34</v>
      </c>
      <c r="E2529">
        <v>0</v>
      </c>
      <c r="F2529">
        <v>1</v>
      </c>
      <c r="G2529">
        <v>0</v>
      </c>
      <c r="H2529">
        <v>0</v>
      </c>
      <c r="I2529">
        <v>0</v>
      </c>
      <c r="J2529" t="s">
        <v>40</v>
      </c>
      <c r="K2529">
        <v>0</v>
      </c>
      <c r="L2529">
        <v>1</v>
      </c>
      <c r="M2529">
        <v>0</v>
      </c>
      <c r="N2529">
        <v>0</v>
      </c>
      <c r="O2529">
        <v>0</v>
      </c>
      <c r="P2529">
        <v>0</v>
      </c>
      <c r="Q2529">
        <v>0</v>
      </c>
      <c r="R2529" t="s">
        <v>36</v>
      </c>
      <c r="S2529">
        <v>0</v>
      </c>
      <c r="T2529">
        <v>0</v>
      </c>
      <c r="U2529">
        <v>1</v>
      </c>
      <c r="V2529">
        <v>0</v>
      </c>
      <c r="W2529">
        <v>0</v>
      </c>
      <c r="X2529">
        <v>0</v>
      </c>
      <c r="Y2529">
        <v>0</v>
      </c>
      <c r="Z2529">
        <v>0</v>
      </c>
      <c r="AA2529">
        <v>63.5</v>
      </c>
      <c r="AB2529">
        <v>58</v>
      </c>
      <c r="AC2529">
        <v>11075</v>
      </c>
      <c r="AD2529">
        <v>9.3124455949133367</v>
      </c>
      <c r="AE2529">
        <f t="shared" si="118"/>
        <v>11075.000000000004</v>
      </c>
      <c r="AF2529">
        <v>9.3129455462634567</v>
      </c>
      <c r="AG2529">
        <f t="shared" si="119"/>
        <v>11080.538345538887</v>
      </c>
      <c r="AH2529">
        <v>-4.9995135012004255E-4</v>
      </c>
      <c r="AJ2529">
        <v>11075</v>
      </c>
      <c r="AK2529">
        <v>0</v>
      </c>
      <c r="AL2529">
        <v>1</v>
      </c>
      <c r="AM2529">
        <v>7.29</v>
      </c>
      <c r="AN2529">
        <v>7.36</v>
      </c>
      <c r="AO2529">
        <v>4.6500000000000004</v>
      </c>
    </row>
    <row r="2530" spans="1:41" x14ac:dyDescent="0.3">
      <c r="A2530">
        <v>2</v>
      </c>
      <c r="B2530">
        <v>1.01</v>
      </c>
      <c r="C2530">
        <f t="shared" si="117"/>
        <v>1.0021904733436682</v>
      </c>
      <c r="D2530" t="s">
        <v>46</v>
      </c>
      <c r="E2530">
        <v>0</v>
      </c>
      <c r="F2530">
        <v>0</v>
      </c>
      <c r="G2530">
        <v>0</v>
      </c>
      <c r="H2530">
        <v>1</v>
      </c>
      <c r="I2530">
        <v>0</v>
      </c>
      <c r="J2530" t="s">
        <v>47</v>
      </c>
      <c r="K2530">
        <v>0</v>
      </c>
      <c r="L2530">
        <v>0</v>
      </c>
      <c r="M2530">
        <v>0</v>
      </c>
      <c r="N2530">
        <v>1</v>
      </c>
      <c r="O2530">
        <v>0</v>
      </c>
      <c r="P2530">
        <v>0</v>
      </c>
      <c r="Q2530">
        <v>0</v>
      </c>
      <c r="R2530" t="s">
        <v>49</v>
      </c>
      <c r="S2530">
        <v>0</v>
      </c>
      <c r="T2530">
        <v>0</v>
      </c>
      <c r="U2530">
        <v>0</v>
      </c>
      <c r="V2530">
        <v>0</v>
      </c>
      <c r="W2530">
        <v>0</v>
      </c>
      <c r="X2530">
        <v>1</v>
      </c>
      <c r="Y2530">
        <v>0</v>
      </c>
      <c r="Z2530">
        <v>0</v>
      </c>
      <c r="AA2530">
        <v>61.9</v>
      </c>
      <c r="AB2530">
        <v>59</v>
      </c>
      <c r="AC2530">
        <v>5864</v>
      </c>
      <c r="AD2530">
        <v>8.6765872435664875</v>
      </c>
      <c r="AE2530">
        <f t="shared" si="118"/>
        <v>5864</v>
      </c>
      <c r="AF2530">
        <v>8.6375345924620461</v>
      </c>
      <c r="AG2530">
        <f t="shared" si="119"/>
        <v>5639.4092294932152</v>
      </c>
      <c r="AH2530">
        <v>3.9052651104441338E-2</v>
      </c>
      <c r="AJ2530">
        <v>5864</v>
      </c>
      <c r="AK2530">
        <v>0</v>
      </c>
      <c r="AL2530">
        <v>1</v>
      </c>
      <c r="AM2530">
        <v>6.38</v>
      </c>
      <c r="AN2530">
        <v>6.34</v>
      </c>
      <c r="AO2530">
        <v>3.94</v>
      </c>
    </row>
    <row r="2531" spans="1:41" x14ac:dyDescent="0.3">
      <c r="A2531">
        <v>2</v>
      </c>
      <c r="B2531">
        <v>2</v>
      </c>
      <c r="C2531">
        <f t="shared" si="117"/>
        <v>1.1646528560862337</v>
      </c>
      <c r="D2531" t="s">
        <v>34</v>
      </c>
      <c r="E2531">
        <v>0</v>
      </c>
      <c r="F2531">
        <v>1</v>
      </c>
      <c r="G2531">
        <v>0</v>
      </c>
      <c r="H2531">
        <v>0</v>
      </c>
      <c r="I2531">
        <v>0</v>
      </c>
      <c r="J2531" t="s">
        <v>51</v>
      </c>
      <c r="K2531">
        <v>1</v>
      </c>
      <c r="L2531">
        <v>0</v>
      </c>
      <c r="M2531">
        <v>0</v>
      </c>
      <c r="N2531">
        <v>0</v>
      </c>
      <c r="O2531">
        <v>0</v>
      </c>
      <c r="P2531">
        <v>0</v>
      </c>
      <c r="Q2531">
        <v>0</v>
      </c>
      <c r="R2531" t="s">
        <v>45</v>
      </c>
      <c r="S2531">
        <v>0</v>
      </c>
      <c r="T2531">
        <v>0</v>
      </c>
      <c r="U2531">
        <v>0</v>
      </c>
      <c r="V2531">
        <v>1</v>
      </c>
      <c r="W2531">
        <v>0</v>
      </c>
      <c r="X2531">
        <v>0</v>
      </c>
      <c r="Y2531">
        <v>0</v>
      </c>
      <c r="Z2531">
        <v>0</v>
      </c>
      <c r="AA2531">
        <v>63.8</v>
      </c>
      <c r="AB2531">
        <v>57</v>
      </c>
      <c r="AC2531">
        <v>10528</v>
      </c>
      <c r="AD2531">
        <v>9.261793653565098</v>
      </c>
      <c r="AE2531">
        <f t="shared" si="118"/>
        <v>10527.999999999995</v>
      </c>
      <c r="AF2531">
        <v>9.7763588064260194</v>
      </c>
      <c r="AG2531">
        <f t="shared" si="119"/>
        <v>17612.40577723565</v>
      </c>
      <c r="AH2531">
        <v>-0.51456515286092142</v>
      </c>
      <c r="AJ2531">
        <v>10528</v>
      </c>
      <c r="AK2531">
        <v>0</v>
      </c>
      <c r="AL2531">
        <v>1</v>
      </c>
      <c r="AM2531">
        <v>7.93</v>
      </c>
      <c r="AN2531">
        <v>7.88</v>
      </c>
      <c r="AO2531">
        <v>5.04</v>
      </c>
    </row>
    <row r="2532" spans="1:41" x14ac:dyDescent="0.3">
      <c r="A2532">
        <v>2</v>
      </c>
      <c r="B2532">
        <v>1.01</v>
      </c>
      <c r="C2532">
        <f t="shared" si="117"/>
        <v>1.0021904733436682</v>
      </c>
      <c r="D2532" t="s">
        <v>34</v>
      </c>
      <c r="E2532">
        <v>0</v>
      </c>
      <c r="F2532">
        <v>1</v>
      </c>
      <c r="G2532">
        <v>0</v>
      </c>
      <c r="H2532">
        <v>0</v>
      </c>
      <c r="I2532">
        <v>0</v>
      </c>
      <c r="J2532" t="s">
        <v>47</v>
      </c>
      <c r="K2532">
        <v>0</v>
      </c>
      <c r="L2532">
        <v>0</v>
      </c>
      <c r="M2532">
        <v>0</v>
      </c>
      <c r="N2532">
        <v>1</v>
      </c>
      <c r="O2532">
        <v>0</v>
      </c>
      <c r="P2532">
        <v>0</v>
      </c>
      <c r="Q2532">
        <v>0</v>
      </c>
      <c r="R2532" t="s">
        <v>36</v>
      </c>
      <c r="S2532">
        <v>0</v>
      </c>
      <c r="T2532">
        <v>0</v>
      </c>
      <c r="U2532">
        <v>1</v>
      </c>
      <c r="V2532">
        <v>0</v>
      </c>
      <c r="W2532">
        <v>0</v>
      </c>
      <c r="X2532">
        <v>0</v>
      </c>
      <c r="Y2532">
        <v>0</v>
      </c>
      <c r="Z2532">
        <v>0</v>
      </c>
      <c r="AA2532">
        <v>63.6</v>
      </c>
      <c r="AB2532">
        <v>58</v>
      </c>
      <c r="AC2532">
        <v>4195</v>
      </c>
      <c r="AD2532">
        <v>8.3416486189013064</v>
      </c>
      <c r="AE2532">
        <f t="shared" si="118"/>
        <v>4194.9999999999991</v>
      </c>
      <c r="AF2532">
        <v>8.4344105491283123</v>
      </c>
      <c r="AG2532">
        <f t="shared" si="119"/>
        <v>4602.7560719103631</v>
      </c>
      <c r="AH2532">
        <v>-9.2761930227005962E-2</v>
      </c>
      <c r="AJ2532">
        <v>4195</v>
      </c>
      <c r="AK2532">
        <v>0</v>
      </c>
      <c r="AL2532">
        <v>1</v>
      </c>
      <c r="AM2532">
        <v>6.29</v>
      </c>
      <c r="AN2532">
        <v>6.35</v>
      </c>
      <c r="AO2532">
        <v>4.0199999999999996</v>
      </c>
    </row>
    <row r="2533" spans="1:41" x14ac:dyDescent="0.3">
      <c r="A2533">
        <v>2</v>
      </c>
      <c r="B2533">
        <v>1.72</v>
      </c>
      <c r="C2533">
        <f t="shared" si="117"/>
        <v>1.1266595582400232</v>
      </c>
      <c r="D2533" t="s">
        <v>46</v>
      </c>
      <c r="E2533">
        <v>0</v>
      </c>
      <c r="F2533">
        <v>0</v>
      </c>
      <c r="G2533">
        <v>0</v>
      </c>
      <c r="H2533">
        <v>1</v>
      </c>
      <c r="I2533">
        <v>0</v>
      </c>
      <c r="J2533" t="s">
        <v>44</v>
      </c>
      <c r="K2533">
        <v>0</v>
      </c>
      <c r="L2533">
        <v>0</v>
      </c>
      <c r="M2533">
        <v>0</v>
      </c>
      <c r="N2533">
        <v>0</v>
      </c>
      <c r="O2533">
        <v>0</v>
      </c>
      <c r="P2533">
        <v>1</v>
      </c>
      <c r="Q2533">
        <v>0</v>
      </c>
      <c r="R2533" t="s">
        <v>39</v>
      </c>
      <c r="S2533">
        <v>0</v>
      </c>
      <c r="T2533">
        <v>0</v>
      </c>
      <c r="U2533">
        <v>0</v>
      </c>
      <c r="V2533">
        <v>0</v>
      </c>
      <c r="W2533">
        <v>0</v>
      </c>
      <c r="X2533">
        <v>0</v>
      </c>
      <c r="Y2533">
        <v>0</v>
      </c>
      <c r="Z2533">
        <v>1</v>
      </c>
      <c r="AA2533">
        <v>62.7</v>
      </c>
      <c r="AB2533">
        <v>58</v>
      </c>
      <c r="AC2533">
        <v>12509</v>
      </c>
      <c r="AD2533">
        <v>9.434203664214742</v>
      </c>
      <c r="AE2533">
        <f t="shared" si="118"/>
        <v>12509.000000000007</v>
      </c>
      <c r="AF2533">
        <v>9.6854363904022964</v>
      </c>
      <c r="AG2533">
        <f t="shared" si="119"/>
        <v>16081.686038910053</v>
      </c>
      <c r="AH2533">
        <v>-0.25123272618755443</v>
      </c>
      <c r="AJ2533">
        <v>12509</v>
      </c>
      <c r="AK2533">
        <v>0</v>
      </c>
      <c r="AL2533">
        <v>1</v>
      </c>
      <c r="AM2533">
        <v>7.6</v>
      </c>
      <c r="AN2533">
        <v>7.54</v>
      </c>
      <c r="AO2533">
        <v>4.75</v>
      </c>
    </row>
    <row r="2534" spans="1:41" x14ac:dyDescent="0.3">
      <c r="A2534">
        <v>2</v>
      </c>
      <c r="B2534">
        <v>1.22</v>
      </c>
      <c r="C2534">
        <f t="shared" si="117"/>
        <v>1.0446974310615553</v>
      </c>
      <c r="D2534" t="s">
        <v>37</v>
      </c>
      <c r="E2534">
        <v>0</v>
      </c>
      <c r="F2534">
        <v>0</v>
      </c>
      <c r="G2534">
        <v>1</v>
      </c>
      <c r="H2534">
        <v>0</v>
      </c>
      <c r="I2534">
        <v>0</v>
      </c>
      <c r="J2534" t="s">
        <v>47</v>
      </c>
      <c r="K2534">
        <v>0</v>
      </c>
      <c r="L2534">
        <v>0</v>
      </c>
      <c r="M2534">
        <v>0</v>
      </c>
      <c r="N2534">
        <v>1</v>
      </c>
      <c r="O2534">
        <v>0</v>
      </c>
      <c r="P2534">
        <v>0</v>
      </c>
      <c r="Q2534">
        <v>0</v>
      </c>
      <c r="R2534" t="s">
        <v>49</v>
      </c>
      <c r="S2534">
        <v>0</v>
      </c>
      <c r="T2534">
        <v>0</v>
      </c>
      <c r="U2534">
        <v>0</v>
      </c>
      <c r="V2534">
        <v>0</v>
      </c>
      <c r="W2534">
        <v>0</v>
      </c>
      <c r="X2534">
        <v>1</v>
      </c>
      <c r="Y2534">
        <v>0</v>
      </c>
      <c r="Z2534">
        <v>0</v>
      </c>
      <c r="AA2534">
        <v>62</v>
      </c>
      <c r="AB2534">
        <v>55</v>
      </c>
      <c r="AC2534">
        <v>7923</v>
      </c>
      <c r="AD2534">
        <v>8.9775252009652426</v>
      </c>
      <c r="AE2534">
        <f t="shared" si="118"/>
        <v>7923.0000000000055</v>
      </c>
      <c r="AF2534">
        <v>9.0089521753918547</v>
      </c>
      <c r="AG2534">
        <f t="shared" si="119"/>
        <v>8175.9498236198324</v>
      </c>
      <c r="AH2534">
        <v>-3.142697442661202E-2</v>
      </c>
      <c r="AJ2534">
        <v>7923</v>
      </c>
      <c r="AK2534">
        <v>0</v>
      </c>
      <c r="AL2534">
        <v>1</v>
      </c>
      <c r="AM2534">
        <v>6.83</v>
      </c>
      <c r="AN2534">
        <v>6.91</v>
      </c>
      <c r="AO2534">
        <v>4.26</v>
      </c>
    </row>
    <row r="2535" spans="1:41" x14ac:dyDescent="0.3">
      <c r="A2535">
        <v>2</v>
      </c>
      <c r="B2535">
        <v>1.56</v>
      </c>
      <c r="C2535">
        <f t="shared" si="117"/>
        <v>1.1027272307550515</v>
      </c>
      <c r="D2535" t="s">
        <v>52</v>
      </c>
      <c r="E2535">
        <v>0</v>
      </c>
      <c r="F2535">
        <v>0</v>
      </c>
      <c r="G2535">
        <v>0</v>
      </c>
      <c r="H2535">
        <v>0</v>
      </c>
      <c r="I2535">
        <v>1</v>
      </c>
      <c r="J2535" t="s">
        <v>44</v>
      </c>
      <c r="K2535">
        <v>0</v>
      </c>
      <c r="L2535">
        <v>0</v>
      </c>
      <c r="M2535">
        <v>0</v>
      </c>
      <c r="N2535">
        <v>0</v>
      </c>
      <c r="O2535">
        <v>0</v>
      </c>
      <c r="P2535">
        <v>1</v>
      </c>
      <c r="Q2535">
        <v>0</v>
      </c>
      <c r="R2535" t="s">
        <v>36</v>
      </c>
      <c r="S2535">
        <v>0</v>
      </c>
      <c r="T2535">
        <v>0</v>
      </c>
      <c r="U2535">
        <v>1</v>
      </c>
      <c r="V2535">
        <v>0</v>
      </c>
      <c r="W2535">
        <v>0</v>
      </c>
      <c r="X2535">
        <v>0</v>
      </c>
      <c r="Y2535">
        <v>0</v>
      </c>
      <c r="Z2535">
        <v>0</v>
      </c>
      <c r="AA2535">
        <v>60.2</v>
      </c>
      <c r="AB2535">
        <v>61</v>
      </c>
      <c r="AC2535">
        <v>8470</v>
      </c>
      <c r="AD2535">
        <v>9.0442857876460998</v>
      </c>
      <c r="AE2535">
        <f t="shared" si="118"/>
        <v>8469.9999999999982</v>
      </c>
      <c r="AF2535">
        <v>9.0861702851385164</v>
      </c>
      <c r="AG2535">
        <f t="shared" si="119"/>
        <v>8832.2960237631542</v>
      </c>
      <c r="AH2535">
        <v>-4.1884497492416628E-2</v>
      </c>
      <c r="AJ2535">
        <v>8470</v>
      </c>
      <c r="AK2535">
        <v>0</v>
      </c>
      <c r="AL2535">
        <v>1</v>
      </c>
      <c r="AM2535">
        <v>7.5</v>
      </c>
      <c r="AN2535">
        <v>7.59</v>
      </c>
      <c r="AO2535">
        <v>4.54</v>
      </c>
    </row>
    <row r="2536" spans="1:41" x14ac:dyDescent="0.3">
      <c r="A2536">
        <v>2</v>
      </c>
      <c r="B2536">
        <v>1.04</v>
      </c>
      <c r="C2536">
        <f t="shared" si="117"/>
        <v>1.0086619341391987</v>
      </c>
      <c r="D2536" t="s">
        <v>37</v>
      </c>
      <c r="E2536">
        <v>0</v>
      </c>
      <c r="F2536">
        <v>0</v>
      </c>
      <c r="G2536">
        <v>1</v>
      </c>
      <c r="H2536">
        <v>0</v>
      </c>
      <c r="I2536">
        <v>0</v>
      </c>
      <c r="J2536" t="s">
        <v>47</v>
      </c>
      <c r="K2536">
        <v>0</v>
      </c>
      <c r="L2536">
        <v>0</v>
      </c>
      <c r="M2536">
        <v>0</v>
      </c>
      <c r="N2536">
        <v>1</v>
      </c>
      <c r="O2536">
        <v>0</v>
      </c>
      <c r="P2536">
        <v>0</v>
      </c>
      <c r="Q2536">
        <v>0</v>
      </c>
      <c r="R2536" t="s">
        <v>49</v>
      </c>
      <c r="S2536">
        <v>0</v>
      </c>
      <c r="T2536">
        <v>0</v>
      </c>
      <c r="U2536">
        <v>0</v>
      </c>
      <c r="V2536">
        <v>0</v>
      </c>
      <c r="W2536">
        <v>0</v>
      </c>
      <c r="X2536">
        <v>1</v>
      </c>
      <c r="Y2536">
        <v>0</v>
      </c>
      <c r="Z2536">
        <v>0</v>
      </c>
      <c r="AA2536">
        <v>60.5</v>
      </c>
      <c r="AB2536">
        <v>57</v>
      </c>
      <c r="AC2536">
        <v>6955</v>
      </c>
      <c r="AD2536">
        <v>8.8472161043575426</v>
      </c>
      <c r="AE2536">
        <f t="shared" si="118"/>
        <v>6954.9999999999955</v>
      </c>
      <c r="AF2536">
        <v>8.6841140067486116</v>
      </c>
      <c r="AG2536">
        <f t="shared" si="119"/>
        <v>5908.3034609723727</v>
      </c>
      <c r="AH2536">
        <v>0.16310209760893102</v>
      </c>
      <c r="AJ2536">
        <v>6955</v>
      </c>
      <c r="AK2536">
        <v>0</v>
      </c>
      <c r="AL2536">
        <v>1</v>
      </c>
      <c r="AM2536">
        <v>6.56</v>
      </c>
      <c r="AN2536">
        <v>6.62</v>
      </c>
      <c r="AO2536">
        <v>3.99</v>
      </c>
    </row>
    <row r="2537" spans="1:41" x14ac:dyDescent="0.3">
      <c r="A2537">
        <v>2</v>
      </c>
      <c r="B2537">
        <v>1.1000000000000001</v>
      </c>
      <c r="C2537">
        <f t="shared" si="117"/>
        <v>1.0211798847575535</v>
      </c>
      <c r="D2537" t="s">
        <v>46</v>
      </c>
      <c r="E2537">
        <v>0</v>
      </c>
      <c r="F2537">
        <v>0</v>
      </c>
      <c r="G2537">
        <v>0</v>
      </c>
      <c r="H2537">
        <v>1</v>
      </c>
      <c r="I2537">
        <v>0</v>
      </c>
      <c r="J2537" t="s">
        <v>40</v>
      </c>
      <c r="K2537">
        <v>0</v>
      </c>
      <c r="L2537">
        <v>1</v>
      </c>
      <c r="M2537">
        <v>0</v>
      </c>
      <c r="N2537">
        <v>0</v>
      </c>
      <c r="O2537">
        <v>0</v>
      </c>
      <c r="P2537">
        <v>0</v>
      </c>
      <c r="Q2537">
        <v>0</v>
      </c>
      <c r="R2537" t="s">
        <v>45</v>
      </c>
      <c r="S2537">
        <v>0</v>
      </c>
      <c r="T2537">
        <v>0</v>
      </c>
      <c r="U2537">
        <v>0</v>
      </c>
      <c r="V2537">
        <v>1</v>
      </c>
      <c r="W2537">
        <v>0</v>
      </c>
      <c r="X2537">
        <v>0</v>
      </c>
      <c r="Y2537">
        <v>0</v>
      </c>
      <c r="Z2537">
        <v>0</v>
      </c>
      <c r="AA2537">
        <v>60.9</v>
      </c>
      <c r="AB2537">
        <v>60</v>
      </c>
      <c r="AC2537">
        <v>4622</v>
      </c>
      <c r="AD2537">
        <v>8.4385827908343263</v>
      </c>
      <c r="AE2537">
        <f t="shared" si="118"/>
        <v>4622.0000000000009</v>
      </c>
      <c r="AF2537">
        <v>8.5589813351616257</v>
      </c>
      <c r="AG2537">
        <f t="shared" si="119"/>
        <v>5213.3677921752078</v>
      </c>
      <c r="AH2537">
        <v>-0.12039854432729946</v>
      </c>
      <c r="AJ2537">
        <v>4622</v>
      </c>
      <c r="AK2537">
        <v>0</v>
      </c>
      <c r="AL2537">
        <v>1</v>
      </c>
      <c r="AM2537">
        <v>6.66</v>
      </c>
      <c r="AN2537">
        <v>6.61</v>
      </c>
      <c r="AO2537">
        <v>4.04</v>
      </c>
    </row>
    <row r="2538" spans="1:41" x14ac:dyDescent="0.3">
      <c r="A2538">
        <v>2</v>
      </c>
      <c r="B2538">
        <v>2</v>
      </c>
      <c r="C2538">
        <f t="shared" si="117"/>
        <v>1.1646528560862337</v>
      </c>
      <c r="D2538" t="s">
        <v>34</v>
      </c>
      <c r="E2538">
        <v>0</v>
      </c>
      <c r="F2538">
        <v>1</v>
      </c>
      <c r="G2538">
        <v>0</v>
      </c>
      <c r="H2538">
        <v>0</v>
      </c>
      <c r="I2538">
        <v>0</v>
      </c>
      <c r="J2538" t="s">
        <v>38</v>
      </c>
      <c r="K2538">
        <v>0</v>
      </c>
      <c r="L2538">
        <v>0</v>
      </c>
      <c r="M2538">
        <v>0</v>
      </c>
      <c r="N2538">
        <v>0</v>
      </c>
      <c r="O2538">
        <v>1</v>
      </c>
      <c r="P2538">
        <v>0</v>
      </c>
      <c r="Q2538">
        <v>0</v>
      </c>
      <c r="R2538" t="s">
        <v>45</v>
      </c>
      <c r="S2538">
        <v>0</v>
      </c>
      <c r="T2538">
        <v>0</v>
      </c>
      <c r="U2538">
        <v>0</v>
      </c>
      <c r="V2538">
        <v>1</v>
      </c>
      <c r="W2538">
        <v>0</v>
      </c>
      <c r="X2538">
        <v>0</v>
      </c>
      <c r="Y2538">
        <v>0</v>
      </c>
      <c r="Z2538">
        <v>0</v>
      </c>
      <c r="AA2538">
        <v>63.8</v>
      </c>
      <c r="AB2538">
        <v>59</v>
      </c>
      <c r="AC2538">
        <v>12554</v>
      </c>
      <c r="AD2538">
        <v>9.4377946188774775</v>
      </c>
      <c r="AE2538">
        <f t="shared" si="118"/>
        <v>12554.000000000005</v>
      </c>
      <c r="AF2538">
        <v>9.5351223114366785</v>
      </c>
      <c r="AG2538">
        <f t="shared" si="119"/>
        <v>13837.288764146115</v>
      </c>
      <c r="AH2538">
        <v>-9.732769255920104E-2</v>
      </c>
      <c r="AJ2538">
        <v>12554</v>
      </c>
      <c r="AK2538">
        <v>0</v>
      </c>
      <c r="AL2538">
        <v>1</v>
      </c>
      <c r="AM2538">
        <v>7.93</v>
      </c>
      <c r="AN2538">
        <v>7.88</v>
      </c>
      <c r="AO2538">
        <v>5.04</v>
      </c>
    </row>
    <row r="2539" spans="1:41" x14ac:dyDescent="0.3">
      <c r="A2539">
        <v>2</v>
      </c>
      <c r="B2539">
        <v>1.37</v>
      </c>
      <c r="C2539">
        <f t="shared" si="117"/>
        <v>1.0716793259854238</v>
      </c>
      <c r="D2539" t="s">
        <v>46</v>
      </c>
      <c r="E2539">
        <v>0</v>
      </c>
      <c r="F2539">
        <v>0</v>
      </c>
      <c r="G2539">
        <v>0</v>
      </c>
      <c r="H2539">
        <v>1</v>
      </c>
      <c r="I2539">
        <v>0</v>
      </c>
      <c r="J2539" t="s">
        <v>35</v>
      </c>
      <c r="K2539">
        <v>0</v>
      </c>
      <c r="L2539">
        <v>0</v>
      </c>
      <c r="M2539">
        <v>0</v>
      </c>
      <c r="N2539">
        <v>0</v>
      </c>
      <c r="O2539">
        <v>0</v>
      </c>
      <c r="P2539">
        <v>0</v>
      </c>
      <c r="Q2539">
        <v>1</v>
      </c>
      <c r="R2539" t="s">
        <v>41</v>
      </c>
      <c r="S2539">
        <v>0</v>
      </c>
      <c r="T2539">
        <v>0</v>
      </c>
      <c r="U2539">
        <v>0</v>
      </c>
      <c r="V2539">
        <v>0</v>
      </c>
      <c r="W2539">
        <v>1</v>
      </c>
      <c r="X2539">
        <v>0</v>
      </c>
      <c r="Y2539">
        <v>0</v>
      </c>
      <c r="Z2539">
        <v>0</v>
      </c>
      <c r="AA2539">
        <v>60</v>
      </c>
      <c r="AB2539">
        <v>62</v>
      </c>
      <c r="AC2539">
        <v>5370</v>
      </c>
      <c r="AD2539">
        <v>8.5885831875029108</v>
      </c>
      <c r="AE2539">
        <f t="shared" si="118"/>
        <v>5370.0000000000027</v>
      </c>
      <c r="AF2539">
        <v>8.8915425353702471</v>
      </c>
      <c r="AG2539">
        <f t="shared" si="119"/>
        <v>7270.2251178916504</v>
      </c>
      <c r="AH2539">
        <v>-0.30295934786733625</v>
      </c>
      <c r="AJ2539">
        <v>5370</v>
      </c>
      <c r="AK2539">
        <v>0</v>
      </c>
      <c r="AL2539">
        <v>1</v>
      </c>
      <c r="AM2539">
        <v>7.24</v>
      </c>
      <c r="AN2539">
        <v>7.21</v>
      </c>
      <c r="AO2539">
        <v>4.33</v>
      </c>
    </row>
    <row r="2540" spans="1:41" x14ac:dyDescent="0.3">
      <c r="A2540">
        <v>2</v>
      </c>
      <c r="B2540">
        <v>1.5</v>
      </c>
      <c r="C2540">
        <f t="shared" si="117"/>
        <v>1.0932575062388263</v>
      </c>
      <c r="D2540" t="s">
        <v>46</v>
      </c>
      <c r="E2540">
        <v>0</v>
      </c>
      <c r="F2540">
        <v>0</v>
      </c>
      <c r="G2540">
        <v>0</v>
      </c>
      <c r="H2540">
        <v>1</v>
      </c>
      <c r="I2540">
        <v>0</v>
      </c>
      <c r="J2540" t="s">
        <v>38</v>
      </c>
      <c r="K2540">
        <v>0</v>
      </c>
      <c r="L2540">
        <v>0</v>
      </c>
      <c r="M2540">
        <v>0</v>
      </c>
      <c r="N2540">
        <v>0</v>
      </c>
      <c r="O2540">
        <v>1</v>
      </c>
      <c r="P2540">
        <v>0</v>
      </c>
      <c r="Q2540">
        <v>0</v>
      </c>
      <c r="R2540" t="s">
        <v>45</v>
      </c>
      <c r="S2540">
        <v>0</v>
      </c>
      <c r="T2540">
        <v>0</v>
      </c>
      <c r="U2540">
        <v>0</v>
      </c>
      <c r="V2540">
        <v>1</v>
      </c>
      <c r="W2540">
        <v>0</v>
      </c>
      <c r="X2540">
        <v>0</v>
      </c>
      <c r="Y2540">
        <v>0</v>
      </c>
      <c r="Z2540">
        <v>0</v>
      </c>
      <c r="AA2540">
        <v>62.5</v>
      </c>
      <c r="AB2540">
        <v>60</v>
      </c>
      <c r="AC2540">
        <v>8333</v>
      </c>
      <c r="AD2540">
        <v>9.0279788143822071</v>
      </c>
      <c r="AE2540">
        <f t="shared" si="118"/>
        <v>8333.0000000000018</v>
      </c>
      <c r="AF2540">
        <v>8.964426260907377</v>
      </c>
      <c r="AG2540">
        <f t="shared" si="119"/>
        <v>7819.8938627382013</v>
      </c>
      <c r="AH2540">
        <v>6.355255347483002E-2</v>
      </c>
      <c r="AJ2540">
        <v>8333</v>
      </c>
      <c r="AK2540">
        <v>0</v>
      </c>
      <c r="AL2540">
        <v>1</v>
      </c>
      <c r="AM2540">
        <v>7.32</v>
      </c>
      <c r="AN2540">
        <v>7.25</v>
      </c>
      <c r="AO2540">
        <v>4.55</v>
      </c>
    </row>
    <row r="2541" spans="1:41" x14ac:dyDescent="0.3">
      <c r="A2541">
        <v>2</v>
      </c>
      <c r="B2541">
        <v>2</v>
      </c>
      <c r="C2541">
        <f t="shared" si="117"/>
        <v>1.1646528560862337</v>
      </c>
      <c r="D2541" t="s">
        <v>37</v>
      </c>
      <c r="E2541">
        <v>0</v>
      </c>
      <c r="F2541">
        <v>0</v>
      </c>
      <c r="G2541">
        <v>1</v>
      </c>
      <c r="H2541">
        <v>0</v>
      </c>
      <c r="I2541">
        <v>0</v>
      </c>
      <c r="J2541" t="s">
        <v>44</v>
      </c>
      <c r="K2541">
        <v>0</v>
      </c>
      <c r="L2541">
        <v>0</v>
      </c>
      <c r="M2541">
        <v>0</v>
      </c>
      <c r="N2541">
        <v>0</v>
      </c>
      <c r="O2541">
        <v>0</v>
      </c>
      <c r="P2541">
        <v>1</v>
      </c>
      <c r="Q2541">
        <v>0</v>
      </c>
      <c r="R2541" t="s">
        <v>41</v>
      </c>
      <c r="S2541">
        <v>0</v>
      </c>
      <c r="T2541">
        <v>0</v>
      </c>
      <c r="U2541">
        <v>0</v>
      </c>
      <c r="V2541">
        <v>0</v>
      </c>
      <c r="W2541">
        <v>1</v>
      </c>
      <c r="X2541">
        <v>0</v>
      </c>
      <c r="Y2541">
        <v>0</v>
      </c>
      <c r="Z2541">
        <v>0</v>
      </c>
      <c r="AA2541">
        <v>62</v>
      </c>
      <c r="AB2541">
        <v>57</v>
      </c>
      <c r="AC2541">
        <v>17607</v>
      </c>
      <c r="AD2541">
        <v>9.7760518292264447</v>
      </c>
      <c r="AE2541">
        <f t="shared" si="118"/>
        <v>17607.000000000007</v>
      </c>
      <c r="AF2541">
        <v>9.8874605664910398</v>
      </c>
      <c r="AG2541">
        <f t="shared" si="119"/>
        <v>19682.015254187878</v>
      </c>
      <c r="AH2541">
        <v>-0.1114087372645951</v>
      </c>
      <c r="AJ2541">
        <v>17607</v>
      </c>
      <c r="AK2541">
        <v>0</v>
      </c>
      <c r="AL2541">
        <v>1</v>
      </c>
      <c r="AM2541">
        <v>8.0399999999999991</v>
      </c>
      <c r="AN2541">
        <v>7.99</v>
      </c>
      <c r="AO2541">
        <v>4.97</v>
      </c>
    </row>
    <row r="2542" spans="1:41" x14ac:dyDescent="0.3">
      <c r="A2542">
        <v>2</v>
      </c>
      <c r="B2542">
        <v>1.02</v>
      </c>
      <c r="C2542">
        <f t="shared" si="117"/>
        <v>1.0043640927805335</v>
      </c>
      <c r="D2542" t="s">
        <v>37</v>
      </c>
      <c r="E2542">
        <v>0</v>
      </c>
      <c r="F2542">
        <v>0</v>
      </c>
      <c r="G2542">
        <v>1</v>
      </c>
      <c r="H2542">
        <v>0</v>
      </c>
      <c r="I2542">
        <v>0</v>
      </c>
      <c r="J2542" t="s">
        <v>51</v>
      </c>
      <c r="K2542">
        <v>1</v>
      </c>
      <c r="L2542">
        <v>0</v>
      </c>
      <c r="M2542">
        <v>0</v>
      </c>
      <c r="N2542">
        <v>0</v>
      </c>
      <c r="O2542">
        <v>0</v>
      </c>
      <c r="P2542">
        <v>0</v>
      </c>
      <c r="Q2542">
        <v>0</v>
      </c>
      <c r="R2542" t="s">
        <v>45</v>
      </c>
      <c r="S2542">
        <v>0</v>
      </c>
      <c r="T2542">
        <v>0</v>
      </c>
      <c r="U2542">
        <v>0</v>
      </c>
      <c r="V2542">
        <v>1</v>
      </c>
      <c r="W2542">
        <v>0</v>
      </c>
      <c r="X2542">
        <v>0</v>
      </c>
      <c r="Y2542">
        <v>0</v>
      </c>
      <c r="Z2542">
        <v>0</v>
      </c>
      <c r="AA2542">
        <v>61.7</v>
      </c>
      <c r="AB2542">
        <v>58</v>
      </c>
      <c r="AC2542">
        <v>5426</v>
      </c>
      <c r="AD2542">
        <v>8.5989574932188777</v>
      </c>
      <c r="AE2542">
        <f t="shared" si="118"/>
        <v>5426.0000000000036</v>
      </c>
      <c r="AF2542">
        <v>8.5075651691328993</v>
      </c>
      <c r="AG2542">
        <f t="shared" si="119"/>
        <v>4952.0908936476135</v>
      </c>
      <c r="AH2542">
        <v>9.1392324085978416E-2</v>
      </c>
      <c r="AJ2542">
        <v>5426</v>
      </c>
      <c r="AK2542">
        <v>0</v>
      </c>
      <c r="AL2542">
        <v>1</v>
      </c>
      <c r="AM2542">
        <v>6.41</v>
      </c>
      <c r="AN2542">
        <v>6.49</v>
      </c>
      <c r="AO2542">
        <v>3.98</v>
      </c>
    </row>
    <row r="2543" spans="1:41" x14ac:dyDescent="0.3">
      <c r="A2543">
        <v>2</v>
      </c>
      <c r="B2543">
        <v>1.73</v>
      </c>
      <c r="C2543">
        <f t="shared" si="117"/>
        <v>1.1280967241180349</v>
      </c>
      <c r="D2543" t="s">
        <v>46</v>
      </c>
      <c r="E2543">
        <v>0</v>
      </c>
      <c r="F2543">
        <v>0</v>
      </c>
      <c r="G2543">
        <v>0</v>
      </c>
      <c r="H2543">
        <v>1</v>
      </c>
      <c r="I2543">
        <v>0</v>
      </c>
      <c r="J2543" t="s">
        <v>48</v>
      </c>
      <c r="K2543">
        <v>0</v>
      </c>
      <c r="L2543">
        <v>0</v>
      </c>
      <c r="M2543">
        <v>1</v>
      </c>
      <c r="N2543">
        <v>0</v>
      </c>
      <c r="O2543">
        <v>0</v>
      </c>
      <c r="P2543">
        <v>0</v>
      </c>
      <c r="Q2543">
        <v>0</v>
      </c>
      <c r="R2543" t="s">
        <v>36</v>
      </c>
      <c r="S2543">
        <v>0</v>
      </c>
      <c r="T2543">
        <v>0</v>
      </c>
      <c r="U2543">
        <v>1</v>
      </c>
      <c r="V2543">
        <v>0</v>
      </c>
      <c r="W2543">
        <v>0</v>
      </c>
      <c r="X2543">
        <v>0</v>
      </c>
      <c r="Y2543">
        <v>0</v>
      </c>
      <c r="Z2543">
        <v>0</v>
      </c>
      <c r="AA2543">
        <v>58</v>
      </c>
      <c r="AB2543">
        <v>62</v>
      </c>
      <c r="AC2543">
        <v>13365</v>
      </c>
      <c r="AD2543">
        <v>9.5003946285730194</v>
      </c>
      <c r="AE2543">
        <f t="shared" si="118"/>
        <v>13365</v>
      </c>
      <c r="AF2543">
        <v>9.576294664925685</v>
      </c>
      <c r="AG2543">
        <f t="shared" si="119"/>
        <v>14418.893366396209</v>
      </c>
      <c r="AH2543">
        <v>-7.5900036352665623E-2</v>
      </c>
      <c r="AJ2543">
        <v>13365</v>
      </c>
      <c r="AK2543">
        <v>0</v>
      </c>
      <c r="AL2543">
        <v>1</v>
      </c>
      <c r="AM2543">
        <v>7.95</v>
      </c>
      <c r="AN2543">
        <v>7.91</v>
      </c>
      <c r="AO2543">
        <v>4.5999999999999996</v>
      </c>
    </row>
    <row r="2544" spans="1:41" x14ac:dyDescent="0.3">
      <c r="A2544">
        <v>2</v>
      </c>
      <c r="B2544">
        <v>1.04</v>
      </c>
      <c r="C2544">
        <f t="shared" si="117"/>
        <v>1.0086619341391987</v>
      </c>
      <c r="D2544" t="s">
        <v>46</v>
      </c>
      <c r="E2544">
        <v>0</v>
      </c>
      <c r="F2544">
        <v>0</v>
      </c>
      <c r="G2544">
        <v>0</v>
      </c>
      <c r="H2544">
        <v>1</v>
      </c>
      <c r="I2544">
        <v>0</v>
      </c>
      <c r="J2544" t="s">
        <v>51</v>
      </c>
      <c r="K2544">
        <v>1</v>
      </c>
      <c r="L2544">
        <v>0</v>
      </c>
      <c r="M2544">
        <v>0</v>
      </c>
      <c r="N2544">
        <v>0</v>
      </c>
      <c r="O2544">
        <v>0</v>
      </c>
      <c r="P2544">
        <v>0</v>
      </c>
      <c r="Q2544">
        <v>0</v>
      </c>
      <c r="R2544" t="s">
        <v>45</v>
      </c>
      <c r="S2544">
        <v>0</v>
      </c>
      <c r="T2544">
        <v>0</v>
      </c>
      <c r="U2544">
        <v>0</v>
      </c>
      <c r="V2544">
        <v>1</v>
      </c>
      <c r="W2544">
        <v>0</v>
      </c>
      <c r="X2544">
        <v>0</v>
      </c>
      <c r="Y2544">
        <v>0</v>
      </c>
      <c r="Z2544">
        <v>0</v>
      </c>
      <c r="AA2544">
        <v>60.9</v>
      </c>
      <c r="AB2544">
        <v>57</v>
      </c>
      <c r="AC2544">
        <v>4123</v>
      </c>
      <c r="AD2544">
        <v>8.3243363327069009</v>
      </c>
      <c r="AE2544">
        <f t="shared" si="118"/>
        <v>4123.0000000000036</v>
      </c>
      <c r="AF2544">
        <v>8.4804787795386005</v>
      </c>
      <c r="AG2544">
        <f t="shared" si="119"/>
        <v>4819.7569455492276</v>
      </c>
      <c r="AH2544">
        <v>-0.15614244683169964</v>
      </c>
      <c r="AJ2544">
        <v>4123</v>
      </c>
      <c r="AK2544">
        <v>0</v>
      </c>
      <c r="AL2544">
        <v>1</v>
      </c>
      <c r="AM2544">
        <v>6.54</v>
      </c>
      <c r="AN2544">
        <v>6.49</v>
      </c>
      <c r="AO2544">
        <v>3.97</v>
      </c>
    </row>
    <row r="2545" spans="1:41" x14ac:dyDescent="0.3">
      <c r="A2545">
        <v>2</v>
      </c>
      <c r="B2545">
        <v>1.1599999999999999</v>
      </c>
      <c r="C2545">
        <f t="shared" si="117"/>
        <v>1.0331760061571806</v>
      </c>
      <c r="D2545" t="s">
        <v>46</v>
      </c>
      <c r="E2545">
        <v>0</v>
      </c>
      <c r="F2545">
        <v>0</v>
      </c>
      <c r="G2545">
        <v>0</v>
      </c>
      <c r="H2545">
        <v>1</v>
      </c>
      <c r="I2545">
        <v>0</v>
      </c>
      <c r="J2545" t="s">
        <v>38</v>
      </c>
      <c r="K2545">
        <v>0</v>
      </c>
      <c r="L2545">
        <v>0</v>
      </c>
      <c r="M2545">
        <v>0</v>
      </c>
      <c r="N2545">
        <v>0</v>
      </c>
      <c r="O2545">
        <v>1</v>
      </c>
      <c r="P2545">
        <v>0</v>
      </c>
      <c r="Q2545">
        <v>0</v>
      </c>
      <c r="R2545" t="s">
        <v>36</v>
      </c>
      <c r="S2545">
        <v>0</v>
      </c>
      <c r="T2545">
        <v>0</v>
      </c>
      <c r="U2545">
        <v>1</v>
      </c>
      <c r="V2545">
        <v>0</v>
      </c>
      <c r="W2545">
        <v>0</v>
      </c>
      <c r="X2545">
        <v>0</v>
      </c>
      <c r="Y2545">
        <v>0</v>
      </c>
      <c r="Z2545">
        <v>0</v>
      </c>
      <c r="AA2545">
        <v>61.2</v>
      </c>
      <c r="AB2545">
        <v>58</v>
      </c>
      <c r="AC2545">
        <v>5454</v>
      </c>
      <c r="AD2545">
        <v>8.6041045634055333</v>
      </c>
      <c r="AE2545">
        <f t="shared" si="118"/>
        <v>5453.9999999999973</v>
      </c>
      <c r="AF2545">
        <v>8.6382228811763504</v>
      </c>
      <c r="AG2545">
        <f t="shared" si="119"/>
        <v>5643.2921073384287</v>
      </c>
      <c r="AH2545">
        <v>-3.4118317770817086E-2</v>
      </c>
      <c r="AJ2545">
        <v>5454</v>
      </c>
      <c r="AK2545">
        <v>0</v>
      </c>
      <c r="AL2545">
        <v>1</v>
      </c>
      <c r="AM2545">
        <v>6.76</v>
      </c>
      <c r="AN2545">
        <v>6.81</v>
      </c>
      <c r="AO2545">
        <v>4.1500000000000004</v>
      </c>
    </row>
    <row r="2546" spans="1:41" x14ac:dyDescent="0.3">
      <c r="A2546">
        <v>2</v>
      </c>
      <c r="B2546">
        <v>1.02</v>
      </c>
      <c r="C2546">
        <f t="shared" si="117"/>
        <v>1.0043640927805335</v>
      </c>
      <c r="D2546" t="s">
        <v>37</v>
      </c>
      <c r="E2546">
        <v>0</v>
      </c>
      <c r="F2546">
        <v>0</v>
      </c>
      <c r="G2546">
        <v>1</v>
      </c>
      <c r="H2546">
        <v>0</v>
      </c>
      <c r="I2546">
        <v>0</v>
      </c>
      <c r="J2546" t="s">
        <v>38</v>
      </c>
      <c r="K2546">
        <v>0</v>
      </c>
      <c r="L2546">
        <v>0</v>
      </c>
      <c r="M2546">
        <v>0</v>
      </c>
      <c r="N2546">
        <v>0</v>
      </c>
      <c r="O2546">
        <v>1</v>
      </c>
      <c r="P2546">
        <v>0</v>
      </c>
      <c r="Q2546">
        <v>0</v>
      </c>
      <c r="R2546" t="s">
        <v>49</v>
      </c>
      <c r="S2546">
        <v>0</v>
      </c>
      <c r="T2546">
        <v>0</v>
      </c>
      <c r="U2546">
        <v>0</v>
      </c>
      <c r="V2546">
        <v>0</v>
      </c>
      <c r="W2546">
        <v>0</v>
      </c>
      <c r="X2546">
        <v>1</v>
      </c>
      <c r="Y2546">
        <v>0</v>
      </c>
      <c r="Z2546">
        <v>0</v>
      </c>
      <c r="AA2546">
        <v>61.8</v>
      </c>
      <c r="AB2546">
        <v>55</v>
      </c>
      <c r="AC2546">
        <v>6065</v>
      </c>
      <c r="AD2546">
        <v>8.7102898213781508</v>
      </c>
      <c r="AE2546">
        <f t="shared" si="118"/>
        <v>6065.0000000000018</v>
      </c>
      <c r="AF2546">
        <v>8.546270295086229</v>
      </c>
      <c r="AG2546">
        <f t="shared" si="119"/>
        <v>5147.5198497468764</v>
      </c>
      <c r="AH2546">
        <v>0.16401952629192174</v>
      </c>
      <c r="AJ2546">
        <v>6065</v>
      </c>
      <c r="AK2546">
        <v>0</v>
      </c>
      <c r="AL2546">
        <v>1</v>
      </c>
      <c r="AM2546">
        <v>6.48</v>
      </c>
      <c r="AN2546">
        <v>6.51</v>
      </c>
      <c r="AO2546">
        <v>4.01</v>
      </c>
    </row>
    <row r="2547" spans="1:41" x14ac:dyDescent="0.3">
      <c r="A2547">
        <v>2</v>
      </c>
      <c r="B2547">
        <v>1.7</v>
      </c>
      <c r="C2547">
        <f t="shared" si="117"/>
        <v>1.1237655591061944</v>
      </c>
      <c r="D2547" t="s">
        <v>52</v>
      </c>
      <c r="E2547">
        <v>0</v>
      </c>
      <c r="F2547">
        <v>0</v>
      </c>
      <c r="G2547">
        <v>0</v>
      </c>
      <c r="H2547">
        <v>0</v>
      </c>
      <c r="I2547">
        <v>1</v>
      </c>
      <c r="J2547" t="s">
        <v>38</v>
      </c>
      <c r="K2547">
        <v>0</v>
      </c>
      <c r="L2547">
        <v>0</v>
      </c>
      <c r="M2547">
        <v>0</v>
      </c>
      <c r="N2547">
        <v>0</v>
      </c>
      <c r="O2547">
        <v>1</v>
      </c>
      <c r="P2547">
        <v>0</v>
      </c>
      <c r="Q2547">
        <v>0</v>
      </c>
      <c r="R2547" t="s">
        <v>49</v>
      </c>
      <c r="S2547">
        <v>0</v>
      </c>
      <c r="T2547">
        <v>0</v>
      </c>
      <c r="U2547">
        <v>0</v>
      </c>
      <c r="V2547">
        <v>0</v>
      </c>
      <c r="W2547">
        <v>0</v>
      </c>
      <c r="X2547">
        <v>1</v>
      </c>
      <c r="Y2547">
        <v>0</v>
      </c>
      <c r="Z2547">
        <v>0</v>
      </c>
      <c r="AA2547">
        <v>62.8</v>
      </c>
      <c r="AB2547">
        <v>58</v>
      </c>
      <c r="AC2547">
        <v>12874</v>
      </c>
      <c r="AD2547">
        <v>9.4629650526125619</v>
      </c>
      <c r="AE2547">
        <f t="shared" si="118"/>
        <v>12874.000000000009</v>
      </c>
      <c r="AF2547">
        <v>9.5865999576489145</v>
      </c>
      <c r="AG2547">
        <f t="shared" si="119"/>
        <v>14568.252556554928</v>
      </c>
      <c r="AH2547">
        <v>-0.12363490503635255</v>
      </c>
      <c r="AJ2547">
        <v>12874</v>
      </c>
      <c r="AK2547">
        <v>0</v>
      </c>
      <c r="AL2547">
        <v>1</v>
      </c>
      <c r="AM2547">
        <v>7.52</v>
      </c>
      <c r="AN2547">
        <v>7.57</v>
      </c>
      <c r="AO2547">
        <v>4.74</v>
      </c>
    </row>
    <row r="2548" spans="1:41" x14ac:dyDescent="0.3">
      <c r="A2548">
        <v>2</v>
      </c>
      <c r="B2548">
        <v>1.46</v>
      </c>
      <c r="C2548">
        <f t="shared" si="117"/>
        <v>1.0867788876422659</v>
      </c>
      <c r="D2548" t="s">
        <v>37</v>
      </c>
      <c r="E2548">
        <v>0</v>
      </c>
      <c r="F2548">
        <v>0</v>
      </c>
      <c r="G2548">
        <v>1</v>
      </c>
      <c r="H2548">
        <v>0</v>
      </c>
      <c r="I2548">
        <v>0</v>
      </c>
      <c r="J2548" t="s">
        <v>40</v>
      </c>
      <c r="K2548">
        <v>0</v>
      </c>
      <c r="L2548">
        <v>1</v>
      </c>
      <c r="M2548">
        <v>0</v>
      </c>
      <c r="N2548">
        <v>0</v>
      </c>
      <c r="O2548">
        <v>0</v>
      </c>
      <c r="P2548">
        <v>0</v>
      </c>
      <c r="Q2548">
        <v>0</v>
      </c>
      <c r="R2548" t="s">
        <v>45</v>
      </c>
      <c r="S2548">
        <v>0</v>
      </c>
      <c r="T2548">
        <v>0</v>
      </c>
      <c r="U2548">
        <v>0</v>
      </c>
      <c r="V2548">
        <v>1</v>
      </c>
      <c r="W2548">
        <v>0</v>
      </c>
      <c r="X2548">
        <v>0</v>
      </c>
      <c r="Y2548">
        <v>0</v>
      </c>
      <c r="Z2548">
        <v>0</v>
      </c>
      <c r="AA2548">
        <v>62.3</v>
      </c>
      <c r="AB2548">
        <v>55</v>
      </c>
      <c r="AC2548">
        <v>8421</v>
      </c>
      <c r="AD2548">
        <v>9.0384838650299919</v>
      </c>
      <c r="AE2548">
        <f t="shared" si="118"/>
        <v>8420.9999999999982</v>
      </c>
      <c r="AF2548">
        <v>9.1301932459199744</v>
      </c>
      <c r="AG2548">
        <f t="shared" si="119"/>
        <v>9229.8054190960393</v>
      </c>
      <c r="AH2548">
        <v>-9.1709380889982484E-2</v>
      </c>
      <c r="AJ2548">
        <v>8421</v>
      </c>
      <c r="AK2548">
        <v>0</v>
      </c>
      <c r="AL2548">
        <v>1</v>
      </c>
      <c r="AM2548">
        <v>7.29</v>
      </c>
      <c r="AN2548">
        <v>7.25</v>
      </c>
      <c r="AO2548">
        <v>4.53</v>
      </c>
    </row>
    <row r="2549" spans="1:41" x14ac:dyDescent="0.3">
      <c r="A2549">
        <v>2</v>
      </c>
      <c r="B2549">
        <v>1.1100000000000001</v>
      </c>
      <c r="C2549">
        <f t="shared" si="117"/>
        <v>1.023214116253905</v>
      </c>
      <c r="D2549" t="s">
        <v>46</v>
      </c>
      <c r="E2549">
        <v>0</v>
      </c>
      <c r="F2549">
        <v>0</v>
      </c>
      <c r="G2549">
        <v>0</v>
      </c>
      <c r="H2549">
        <v>1</v>
      </c>
      <c r="I2549">
        <v>0</v>
      </c>
      <c r="J2549" t="s">
        <v>44</v>
      </c>
      <c r="K2549">
        <v>0</v>
      </c>
      <c r="L2549">
        <v>0</v>
      </c>
      <c r="M2549">
        <v>0</v>
      </c>
      <c r="N2549">
        <v>0</v>
      </c>
      <c r="O2549">
        <v>0</v>
      </c>
      <c r="P2549">
        <v>1</v>
      </c>
      <c r="Q2549">
        <v>0</v>
      </c>
      <c r="R2549" t="s">
        <v>45</v>
      </c>
      <c r="S2549">
        <v>0</v>
      </c>
      <c r="T2549">
        <v>0</v>
      </c>
      <c r="U2549">
        <v>0</v>
      </c>
      <c r="V2549">
        <v>1</v>
      </c>
      <c r="W2549">
        <v>0</v>
      </c>
      <c r="X2549">
        <v>0</v>
      </c>
      <c r="Y2549">
        <v>0</v>
      </c>
      <c r="Z2549">
        <v>0</v>
      </c>
      <c r="AA2549">
        <v>62.5</v>
      </c>
      <c r="AB2549">
        <v>56</v>
      </c>
      <c r="AC2549">
        <v>3469</v>
      </c>
      <c r="AD2549">
        <v>8.1516216469697493</v>
      </c>
      <c r="AE2549">
        <f t="shared" si="118"/>
        <v>3468.9999999999986</v>
      </c>
      <c r="AF2549">
        <v>8.2186456166111821</v>
      </c>
      <c r="AG2549">
        <f t="shared" si="119"/>
        <v>3709.4749275059835</v>
      </c>
      <c r="AH2549">
        <v>-6.7023969641432757E-2</v>
      </c>
      <c r="AJ2549">
        <v>3469</v>
      </c>
      <c r="AK2549">
        <v>0</v>
      </c>
      <c r="AL2549">
        <v>1</v>
      </c>
      <c r="AM2549">
        <v>6.63</v>
      </c>
      <c r="AN2549">
        <v>6.55</v>
      </c>
      <c r="AO2549">
        <v>4.12</v>
      </c>
    </row>
    <row r="2550" spans="1:41" x14ac:dyDescent="0.3">
      <c r="A2550">
        <v>2</v>
      </c>
      <c r="B2550">
        <v>1.04</v>
      </c>
      <c r="C2550">
        <f t="shared" si="117"/>
        <v>1.0086619341391987</v>
      </c>
      <c r="D2550" t="s">
        <v>46</v>
      </c>
      <c r="E2550">
        <v>0</v>
      </c>
      <c r="F2550">
        <v>0</v>
      </c>
      <c r="G2550">
        <v>0</v>
      </c>
      <c r="H2550">
        <v>1</v>
      </c>
      <c r="I2550">
        <v>0</v>
      </c>
      <c r="J2550" t="s">
        <v>40</v>
      </c>
      <c r="K2550">
        <v>0</v>
      </c>
      <c r="L2550">
        <v>1</v>
      </c>
      <c r="M2550">
        <v>0</v>
      </c>
      <c r="N2550">
        <v>0</v>
      </c>
      <c r="O2550">
        <v>0</v>
      </c>
      <c r="P2550">
        <v>0</v>
      </c>
      <c r="Q2550">
        <v>0</v>
      </c>
      <c r="R2550" t="s">
        <v>45</v>
      </c>
      <c r="S2550">
        <v>0</v>
      </c>
      <c r="T2550">
        <v>0</v>
      </c>
      <c r="U2550">
        <v>0</v>
      </c>
      <c r="V2550">
        <v>1</v>
      </c>
      <c r="W2550">
        <v>0</v>
      </c>
      <c r="X2550">
        <v>0</v>
      </c>
      <c r="Y2550">
        <v>0</v>
      </c>
      <c r="Z2550">
        <v>0</v>
      </c>
      <c r="AA2550">
        <v>60.1</v>
      </c>
      <c r="AB2550">
        <v>58</v>
      </c>
      <c r="AC2550">
        <v>3392</v>
      </c>
      <c r="AD2550">
        <v>8.129174996911793</v>
      </c>
      <c r="AE2550">
        <f t="shared" si="118"/>
        <v>3391.9999999999977</v>
      </c>
      <c r="AF2550">
        <v>8.3964760338944924</v>
      </c>
      <c r="AG2550">
        <f t="shared" si="119"/>
        <v>4431.4230153923309</v>
      </c>
      <c r="AH2550">
        <v>-0.26730103698269936</v>
      </c>
      <c r="AJ2550">
        <v>3392</v>
      </c>
      <c r="AK2550">
        <v>0</v>
      </c>
      <c r="AL2550">
        <v>1</v>
      </c>
      <c r="AM2550">
        <v>6.65</v>
      </c>
      <c r="AN2550">
        <v>6.56</v>
      </c>
      <c r="AO2550">
        <v>3.97</v>
      </c>
    </row>
    <row r="2551" spans="1:41" x14ac:dyDescent="0.3">
      <c r="A2551">
        <v>2</v>
      </c>
      <c r="B2551">
        <v>1.2</v>
      </c>
      <c r="C2551">
        <f t="shared" si="117"/>
        <v>1.0409070644037852</v>
      </c>
      <c r="D2551" t="s">
        <v>52</v>
      </c>
      <c r="E2551">
        <v>0</v>
      </c>
      <c r="F2551">
        <v>0</v>
      </c>
      <c r="G2551">
        <v>0</v>
      </c>
      <c r="H2551">
        <v>0</v>
      </c>
      <c r="I2551">
        <v>1</v>
      </c>
      <c r="J2551" t="s">
        <v>47</v>
      </c>
      <c r="K2551">
        <v>0</v>
      </c>
      <c r="L2551">
        <v>0</v>
      </c>
      <c r="M2551">
        <v>0</v>
      </c>
      <c r="N2551">
        <v>1</v>
      </c>
      <c r="O2551">
        <v>0</v>
      </c>
      <c r="P2551">
        <v>0</v>
      </c>
      <c r="Q2551">
        <v>0</v>
      </c>
      <c r="R2551" t="s">
        <v>36</v>
      </c>
      <c r="S2551">
        <v>0</v>
      </c>
      <c r="T2551">
        <v>0</v>
      </c>
      <c r="U2551">
        <v>1</v>
      </c>
      <c r="V2551">
        <v>0</v>
      </c>
      <c r="W2551">
        <v>0</v>
      </c>
      <c r="X2551">
        <v>0</v>
      </c>
      <c r="Y2551">
        <v>0</v>
      </c>
      <c r="Z2551">
        <v>0</v>
      </c>
      <c r="AA2551">
        <v>63.5</v>
      </c>
      <c r="AB2551">
        <v>56</v>
      </c>
      <c r="AC2551">
        <v>6666</v>
      </c>
      <c r="AD2551">
        <v>8.8047752588676857</v>
      </c>
      <c r="AE2551">
        <f t="shared" si="118"/>
        <v>6666.0000000000055</v>
      </c>
      <c r="AF2551">
        <v>8.7549902048950781</v>
      </c>
      <c r="AG2551">
        <f t="shared" si="119"/>
        <v>6342.2584404768759</v>
      </c>
      <c r="AH2551">
        <v>4.9785053972607685E-2</v>
      </c>
      <c r="AJ2551">
        <v>6666</v>
      </c>
      <c r="AK2551">
        <v>0</v>
      </c>
      <c r="AL2551">
        <v>1</v>
      </c>
      <c r="AM2551">
        <v>6.77</v>
      </c>
      <c r="AN2551">
        <v>6.7</v>
      </c>
      <c r="AO2551">
        <v>4.28</v>
      </c>
    </row>
    <row r="2552" spans="1:41" x14ac:dyDescent="0.3">
      <c r="A2552">
        <v>2</v>
      </c>
      <c r="B2552">
        <v>1.01</v>
      </c>
      <c r="C2552">
        <f t="shared" si="117"/>
        <v>1.0021904733436682</v>
      </c>
      <c r="D2552" t="s">
        <v>34</v>
      </c>
      <c r="E2552">
        <v>0</v>
      </c>
      <c r="F2552">
        <v>1</v>
      </c>
      <c r="G2552">
        <v>0</v>
      </c>
      <c r="H2552">
        <v>0</v>
      </c>
      <c r="I2552">
        <v>0</v>
      </c>
      <c r="J2552" t="s">
        <v>48</v>
      </c>
      <c r="K2552">
        <v>0</v>
      </c>
      <c r="L2552">
        <v>0</v>
      </c>
      <c r="M2552">
        <v>1</v>
      </c>
      <c r="N2552">
        <v>0</v>
      </c>
      <c r="O2552">
        <v>0</v>
      </c>
      <c r="P2552">
        <v>0</v>
      </c>
      <c r="Q2552">
        <v>0</v>
      </c>
      <c r="R2552" t="s">
        <v>41</v>
      </c>
      <c r="S2552">
        <v>0</v>
      </c>
      <c r="T2552">
        <v>0</v>
      </c>
      <c r="U2552">
        <v>0</v>
      </c>
      <c r="V2552">
        <v>0</v>
      </c>
      <c r="W2552">
        <v>1</v>
      </c>
      <c r="X2552">
        <v>0</v>
      </c>
      <c r="Y2552">
        <v>0</v>
      </c>
      <c r="Z2552">
        <v>0</v>
      </c>
      <c r="AA2552">
        <v>64</v>
      </c>
      <c r="AB2552">
        <v>56</v>
      </c>
      <c r="AC2552">
        <v>5786</v>
      </c>
      <c r="AD2552">
        <v>8.6631964855360799</v>
      </c>
      <c r="AE2552">
        <f t="shared" si="118"/>
        <v>5785.9999999999973</v>
      </c>
      <c r="AF2552">
        <v>8.6487270219330963</v>
      </c>
      <c r="AG2552">
        <f t="shared" si="119"/>
        <v>5702.882466809845</v>
      </c>
      <c r="AH2552">
        <v>1.4469463602983623E-2</v>
      </c>
      <c r="AJ2552">
        <v>5786</v>
      </c>
      <c r="AK2552">
        <v>0</v>
      </c>
      <c r="AL2552">
        <v>1</v>
      </c>
      <c r="AM2552">
        <v>6.37</v>
      </c>
      <c r="AN2552">
        <v>6.32</v>
      </c>
      <c r="AO2552">
        <v>4.0599999999999996</v>
      </c>
    </row>
    <row r="2553" spans="1:41" x14ac:dyDescent="0.3">
      <c r="A2553">
        <v>2</v>
      </c>
      <c r="B2553">
        <v>1.08</v>
      </c>
      <c r="C2553">
        <f t="shared" si="117"/>
        <v>1.0170677506059698</v>
      </c>
      <c r="D2553" t="s">
        <v>37</v>
      </c>
      <c r="E2553">
        <v>0</v>
      </c>
      <c r="F2553">
        <v>0</v>
      </c>
      <c r="G2553">
        <v>1</v>
      </c>
      <c r="H2553">
        <v>0</v>
      </c>
      <c r="I2553">
        <v>0</v>
      </c>
      <c r="J2553" t="s">
        <v>51</v>
      </c>
      <c r="K2553">
        <v>1</v>
      </c>
      <c r="L2553">
        <v>0</v>
      </c>
      <c r="M2553">
        <v>0</v>
      </c>
      <c r="N2553">
        <v>0</v>
      </c>
      <c r="O2553">
        <v>0</v>
      </c>
      <c r="P2553">
        <v>0</v>
      </c>
      <c r="Q2553">
        <v>0</v>
      </c>
      <c r="R2553" t="s">
        <v>45</v>
      </c>
      <c r="S2553">
        <v>0</v>
      </c>
      <c r="T2553">
        <v>0</v>
      </c>
      <c r="U2553">
        <v>0</v>
      </c>
      <c r="V2553">
        <v>1</v>
      </c>
      <c r="W2553">
        <v>0</v>
      </c>
      <c r="X2553">
        <v>0</v>
      </c>
      <c r="Y2553">
        <v>0</v>
      </c>
      <c r="Z2553">
        <v>0</v>
      </c>
      <c r="AA2553">
        <v>59.1</v>
      </c>
      <c r="AB2553">
        <v>60</v>
      </c>
      <c r="AC2553">
        <v>5177</v>
      </c>
      <c r="AD2553">
        <v>8.5519810169019017</v>
      </c>
      <c r="AE2553">
        <f t="shared" si="118"/>
        <v>5177.0000000000018</v>
      </c>
      <c r="AF2553">
        <v>8.5880035264410139</v>
      </c>
      <c r="AG2553">
        <f t="shared" si="119"/>
        <v>5366.8881221019737</v>
      </c>
      <c r="AH2553">
        <v>-3.6022509539112235E-2</v>
      </c>
      <c r="AJ2553">
        <v>5177</v>
      </c>
      <c r="AK2553">
        <v>0</v>
      </c>
      <c r="AL2553">
        <v>1</v>
      </c>
      <c r="AM2553">
        <v>6.7</v>
      </c>
      <c r="AN2553">
        <v>6.76</v>
      </c>
      <c r="AO2553">
        <v>3.98</v>
      </c>
    </row>
    <row r="2554" spans="1:41" x14ac:dyDescent="0.3">
      <c r="A2554">
        <v>2</v>
      </c>
      <c r="B2554">
        <v>1.01</v>
      </c>
      <c r="C2554">
        <f t="shared" si="117"/>
        <v>1.0021904733436682</v>
      </c>
      <c r="D2554" t="s">
        <v>42</v>
      </c>
      <c r="E2554">
        <v>1</v>
      </c>
      <c r="F2554">
        <v>0</v>
      </c>
      <c r="G2554">
        <v>0</v>
      </c>
      <c r="H2554">
        <v>0</v>
      </c>
      <c r="I2554">
        <v>0</v>
      </c>
      <c r="J2554" t="s">
        <v>40</v>
      </c>
      <c r="K2554">
        <v>0</v>
      </c>
      <c r="L2554">
        <v>1</v>
      </c>
      <c r="M2554">
        <v>0</v>
      </c>
      <c r="N2554">
        <v>0</v>
      </c>
      <c r="O2554">
        <v>0</v>
      </c>
      <c r="P2554">
        <v>0</v>
      </c>
      <c r="Q2554">
        <v>0</v>
      </c>
      <c r="R2554" t="s">
        <v>45</v>
      </c>
      <c r="S2554">
        <v>0</v>
      </c>
      <c r="T2554">
        <v>0</v>
      </c>
      <c r="U2554">
        <v>0</v>
      </c>
      <c r="V2554">
        <v>1</v>
      </c>
      <c r="W2554">
        <v>0</v>
      </c>
      <c r="X2554">
        <v>0</v>
      </c>
      <c r="Y2554">
        <v>0</v>
      </c>
      <c r="Z2554">
        <v>0</v>
      </c>
      <c r="AA2554">
        <v>57.1</v>
      </c>
      <c r="AB2554">
        <v>59</v>
      </c>
      <c r="AC2554">
        <v>4600</v>
      </c>
      <c r="AD2554">
        <v>8.4338115824771869</v>
      </c>
      <c r="AE2554">
        <f t="shared" si="118"/>
        <v>4600.0000000000027</v>
      </c>
      <c r="AF2554">
        <v>8.2500997680123938</v>
      </c>
      <c r="AG2554">
        <f t="shared" si="119"/>
        <v>3828.0077151103678</v>
      </c>
      <c r="AH2554">
        <v>0.18371181446479312</v>
      </c>
      <c r="AJ2554">
        <v>4600</v>
      </c>
      <c r="AK2554">
        <v>0</v>
      </c>
      <c r="AL2554">
        <v>1</v>
      </c>
      <c r="AM2554">
        <v>6.65</v>
      </c>
      <c r="AN2554">
        <v>6.69</v>
      </c>
      <c r="AO2554">
        <v>3.81</v>
      </c>
    </row>
    <row r="2555" spans="1:41" x14ac:dyDescent="0.3">
      <c r="A2555">
        <v>2</v>
      </c>
      <c r="B2555">
        <v>1.01</v>
      </c>
      <c r="C2555">
        <f t="shared" si="117"/>
        <v>1.0021904733436682</v>
      </c>
      <c r="D2555" t="s">
        <v>52</v>
      </c>
      <c r="E2555">
        <v>0</v>
      </c>
      <c r="F2555">
        <v>0</v>
      </c>
      <c r="G2555">
        <v>0</v>
      </c>
      <c r="H2555">
        <v>0</v>
      </c>
      <c r="I2555">
        <v>1</v>
      </c>
      <c r="J2555" t="s">
        <v>35</v>
      </c>
      <c r="K2555">
        <v>0</v>
      </c>
      <c r="L2555">
        <v>0</v>
      </c>
      <c r="M2555">
        <v>0</v>
      </c>
      <c r="N2555">
        <v>0</v>
      </c>
      <c r="O2555">
        <v>0</v>
      </c>
      <c r="P2555">
        <v>0</v>
      </c>
      <c r="Q2555">
        <v>1</v>
      </c>
      <c r="R2555" t="s">
        <v>45</v>
      </c>
      <c r="S2555">
        <v>0</v>
      </c>
      <c r="T2555">
        <v>0</v>
      </c>
      <c r="U2555">
        <v>0</v>
      </c>
      <c r="V2555">
        <v>1</v>
      </c>
      <c r="W2555">
        <v>0</v>
      </c>
      <c r="X2555">
        <v>0</v>
      </c>
      <c r="Y2555">
        <v>0</v>
      </c>
      <c r="Z2555">
        <v>0</v>
      </c>
      <c r="AA2555">
        <v>63.5</v>
      </c>
      <c r="AB2555">
        <v>59</v>
      </c>
      <c r="AC2555">
        <v>3462</v>
      </c>
      <c r="AD2555">
        <v>8.1496017357361552</v>
      </c>
      <c r="AE2555">
        <f t="shared" si="118"/>
        <v>3462.0000000000023</v>
      </c>
      <c r="AF2555">
        <v>7.9246970331930555</v>
      </c>
      <c r="AG2555">
        <f t="shared" si="119"/>
        <v>2764.7266082060728</v>
      </c>
      <c r="AH2555">
        <v>0.22490470254309969</v>
      </c>
      <c r="AJ2555">
        <v>3462</v>
      </c>
      <c r="AK2555">
        <v>0</v>
      </c>
      <c r="AL2555">
        <v>1</v>
      </c>
      <c r="AM2555">
        <v>6.3</v>
      </c>
      <c r="AN2555">
        <v>6.36</v>
      </c>
      <c r="AO2555">
        <v>4.0199999999999996</v>
      </c>
    </row>
    <row r="2556" spans="1:41" x14ac:dyDescent="0.3">
      <c r="A2556">
        <v>2</v>
      </c>
      <c r="B2556">
        <v>1.05</v>
      </c>
      <c r="C2556">
        <f t="shared" si="117"/>
        <v>1.010786718750355</v>
      </c>
      <c r="D2556" t="s">
        <v>37</v>
      </c>
      <c r="E2556">
        <v>0</v>
      </c>
      <c r="F2556">
        <v>0</v>
      </c>
      <c r="G2556">
        <v>1</v>
      </c>
      <c r="H2556">
        <v>0</v>
      </c>
      <c r="I2556">
        <v>0</v>
      </c>
      <c r="J2556" t="s">
        <v>48</v>
      </c>
      <c r="K2556">
        <v>0</v>
      </c>
      <c r="L2556">
        <v>0</v>
      </c>
      <c r="M2556">
        <v>1</v>
      </c>
      <c r="N2556">
        <v>0</v>
      </c>
      <c r="O2556">
        <v>0</v>
      </c>
      <c r="P2556">
        <v>0</v>
      </c>
      <c r="Q2556">
        <v>0</v>
      </c>
      <c r="R2556" t="s">
        <v>49</v>
      </c>
      <c r="S2556">
        <v>0</v>
      </c>
      <c r="T2556">
        <v>0</v>
      </c>
      <c r="U2556">
        <v>0</v>
      </c>
      <c r="V2556">
        <v>0</v>
      </c>
      <c r="W2556">
        <v>0</v>
      </c>
      <c r="X2556">
        <v>1</v>
      </c>
      <c r="Y2556">
        <v>0</v>
      </c>
      <c r="Z2556">
        <v>0</v>
      </c>
      <c r="AA2556">
        <v>62.8</v>
      </c>
      <c r="AB2556">
        <v>57</v>
      </c>
      <c r="AC2556">
        <v>6933</v>
      </c>
      <c r="AD2556">
        <v>8.84404789894249</v>
      </c>
      <c r="AE2556">
        <f t="shared" si="118"/>
        <v>6932.9999999999973</v>
      </c>
      <c r="AF2556">
        <v>8.7761497984427876</v>
      </c>
      <c r="AG2556">
        <f t="shared" si="119"/>
        <v>6477.8879232227209</v>
      </c>
      <c r="AH2556">
        <v>6.7898100499702352E-2</v>
      </c>
      <c r="AJ2556">
        <v>6933</v>
      </c>
      <c r="AK2556">
        <v>0</v>
      </c>
      <c r="AL2556">
        <v>1</v>
      </c>
      <c r="AM2556">
        <v>6.48</v>
      </c>
      <c r="AN2556">
        <v>6.45</v>
      </c>
      <c r="AO2556">
        <v>4.0599999999999996</v>
      </c>
    </row>
    <row r="2557" spans="1:41" x14ac:dyDescent="0.3">
      <c r="A2557">
        <v>2</v>
      </c>
      <c r="B2557">
        <v>1.3</v>
      </c>
      <c r="C2557">
        <f t="shared" si="117"/>
        <v>1.0593906684519199</v>
      </c>
      <c r="D2557" t="s">
        <v>52</v>
      </c>
      <c r="E2557">
        <v>0</v>
      </c>
      <c r="F2557">
        <v>0</v>
      </c>
      <c r="G2557">
        <v>0</v>
      </c>
      <c r="H2557">
        <v>0</v>
      </c>
      <c r="I2557">
        <v>1</v>
      </c>
      <c r="J2557" t="s">
        <v>48</v>
      </c>
      <c r="K2557">
        <v>0</v>
      </c>
      <c r="L2557">
        <v>0</v>
      </c>
      <c r="M2557">
        <v>1</v>
      </c>
      <c r="N2557">
        <v>0</v>
      </c>
      <c r="O2557">
        <v>0</v>
      </c>
      <c r="P2557">
        <v>0</v>
      </c>
      <c r="Q2557">
        <v>0</v>
      </c>
      <c r="R2557" t="s">
        <v>36</v>
      </c>
      <c r="S2557">
        <v>0</v>
      </c>
      <c r="T2557">
        <v>0</v>
      </c>
      <c r="U2557">
        <v>1</v>
      </c>
      <c r="V2557">
        <v>0</v>
      </c>
      <c r="W2557">
        <v>0</v>
      </c>
      <c r="X2557">
        <v>0</v>
      </c>
      <c r="Y2557">
        <v>0</v>
      </c>
      <c r="Z2557">
        <v>0</v>
      </c>
      <c r="AA2557">
        <v>61.5</v>
      </c>
      <c r="AB2557">
        <v>58</v>
      </c>
      <c r="AC2557">
        <v>7567</v>
      </c>
      <c r="AD2557">
        <v>8.9315519666945224</v>
      </c>
      <c r="AE2557">
        <f t="shared" si="118"/>
        <v>7567.0000000000064</v>
      </c>
      <c r="AF2557">
        <v>9.0118307012042695</v>
      </c>
      <c r="AG2557">
        <f t="shared" si="119"/>
        <v>8199.5184113482683</v>
      </c>
      <c r="AH2557">
        <v>-8.0278734509747096E-2</v>
      </c>
      <c r="AJ2557">
        <v>7567</v>
      </c>
      <c r="AK2557">
        <v>0</v>
      </c>
      <c r="AL2557">
        <v>1</v>
      </c>
      <c r="AM2557">
        <v>6.99</v>
      </c>
      <c r="AN2557">
        <v>7.06</v>
      </c>
      <c r="AO2557">
        <v>4.32</v>
      </c>
    </row>
    <row r="2558" spans="1:41" x14ac:dyDescent="0.3">
      <c r="A2558">
        <v>2</v>
      </c>
      <c r="B2558">
        <v>1.51</v>
      </c>
      <c r="C2558">
        <f t="shared" si="117"/>
        <v>1.0948560705584958</v>
      </c>
      <c r="D2558" t="s">
        <v>52</v>
      </c>
      <c r="E2558">
        <v>0</v>
      </c>
      <c r="F2558">
        <v>0</v>
      </c>
      <c r="G2558">
        <v>0</v>
      </c>
      <c r="H2558">
        <v>0</v>
      </c>
      <c r="I2558">
        <v>1</v>
      </c>
      <c r="J2558" t="s">
        <v>47</v>
      </c>
      <c r="K2558">
        <v>0</v>
      </c>
      <c r="L2558">
        <v>0</v>
      </c>
      <c r="M2558">
        <v>0</v>
      </c>
      <c r="N2558">
        <v>1</v>
      </c>
      <c r="O2558">
        <v>0</v>
      </c>
      <c r="P2558">
        <v>0</v>
      </c>
      <c r="Q2558">
        <v>0</v>
      </c>
      <c r="R2558" t="s">
        <v>45</v>
      </c>
      <c r="S2558">
        <v>0</v>
      </c>
      <c r="T2558">
        <v>0</v>
      </c>
      <c r="U2558">
        <v>0</v>
      </c>
      <c r="V2558">
        <v>1</v>
      </c>
      <c r="W2558">
        <v>0</v>
      </c>
      <c r="X2558">
        <v>0</v>
      </c>
      <c r="Y2558">
        <v>0</v>
      </c>
      <c r="Z2558">
        <v>0</v>
      </c>
      <c r="AA2558">
        <v>61.7</v>
      </c>
      <c r="AB2558">
        <v>54</v>
      </c>
      <c r="AC2558">
        <v>8973</v>
      </c>
      <c r="AD2558">
        <v>9.1019753472980582</v>
      </c>
      <c r="AE2558">
        <f t="shared" si="118"/>
        <v>8973.0000000000055</v>
      </c>
      <c r="AF2558">
        <v>9.0415885214064247</v>
      </c>
      <c r="AG2558">
        <f t="shared" si="119"/>
        <v>8447.184937930384</v>
      </c>
      <c r="AH2558">
        <v>6.0386825891633578E-2</v>
      </c>
      <c r="AJ2558">
        <v>8973</v>
      </c>
      <c r="AK2558">
        <v>0</v>
      </c>
      <c r="AL2558">
        <v>1</v>
      </c>
      <c r="AM2558">
        <v>7.37</v>
      </c>
      <c r="AN2558">
        <v>7.41</v>
      </c>
      <c r="AO2558">
        <v>4.5599999999999996</v>
      </c>
    </row>
    <row r="2559" spans="1:41" x14ac:dyDescent="0.3">
      <c r="A2559">
        <v>2</v>
      </c>
      <c r="B2559">
        <v>1.02</v>
      </c>
      <c r="C2559">
        <f t="shared" si="117"/>
        <v>1.0043640927805335</v>
      </c>
      <c r="D2559" t="s">
        <v>37</v>
      </c>
      <c r="E2559">
        <v>0</v>
      </c>
      <c r="F2559">
        <v>0</v>
      </c>
      <c r="G2559">
        <v>1</v>
      </c>
      <c r="H2559">
        <v>0</v>
      </c>
      <c r="I2559">
        <v>0</v>
      </c>
      <c r="J2559" t="s">
        <v>40</v>
      </c>
      <c r="K2559">
        <v>0</v>
      </c>
      <c r="L2559">
        <v>1</v>
      </c>
      <c r="M2559">
        <v>0</v>
      </c>
      <c r="N2559">
        <v>0</v>
      </c>
      <c r="O2559">
        <v>0</v>
      </c>
      <c r="P2559">
        <v>0</v>
      </c>
      <c r="Q2559">
        <v>0</v>
      </c>
      <c r="R2559" t="s">
        <v>45</v>
      </c>
      <c r="S2559">
        <v>0</v>
      </c>
      <c r="T2559">
        <v>0</v>
      </c>
      <c r="U2559">
        <v>0</v>
      </c>
      <c r="V2559">
        <v>1</v>
      </c>
      <c r="W2559">
        <v>0</v>
      </c>
      <c r="X2559">
        <v>0</v>
      </c>
      <c r="Y2559">
        <v>0</v>
      </c>
      <c r="Z2559">
        <v>0</v>
      </c>
      <c r="AA2559">
        <v>60.3</v>
      </c>
      <c r="AB2559">
        <v>57</v>
      </c>
      <c r="AC2559">
        <v>4712</v>
      </c>
      <c r="AD2559">
        <v>8.4578677253314218</v>
      </c>
      <c r="AE2559">
        <f t="shared" si="118"/>
        <v>4711.9999999999964</v>
      </c>
      <c r="AF2559">
        <v>8.4470916571211578</v>
      </c>
      <c r="AG2559">
        <f t="shared" si="119"/>
        <v>4661.4957738133407</v>
      </c>
      <c r="AH2559">
        <v>1.0776068210264E-2</v>
      </c>
      <c r="AJ2559">
        <v>4712</v>
      </c>
      <c r="AK2559">
        <v>0</v>
      </c>
      <c r="AL2559">
        <v>1</v>
      </c>
      <c r="AM2559">
        <v>6.5</v>
      </c>
      <c r="AN2559">
        <v>6.53</v>
      </c>
      <c r="AO2559">
        <v>3.95</v>
      </c>
    </row>
    <row r="2560" spans="1:41" x14ac:dyDescent="0.3">
      <c r="A2560">
        <v>2</v>
      </c>
      <c r="B2560">
        <v>1.1100000000000001</v>
      </c>
      <c r="C2560">
        <f t="shared" si="117"/>
        <v>1.023214116253905</v>
      </c>
      <c r="D2560" t="s">
        <v>52</v>
      </c>
      <c r="E2560">
        <v>0</v>
      </c>
      <c r="F2560">
        <v>0</v>
      </c>
      <c r="G2560">
        <v>0</v>
      </c>
      <c r="H2560">
        <v>0</v>
      </c>
      <c r="I2560">
        <v>1</v>
      </c>
      <c r="J2560" t="s">
        <v>44</v>
      </c>
      <c r="K2560">
        <v>0</v>
      </c>
      <c r="L2560">
        <v>0</v>
      </c>
      <c r="M2560">
        <v>0</v>
      </c>
      <c r="N2560">
        <v>0</v>
      </c>
      <c r="O2560">
        <v>0</v>
      </c>
      <c r="P2560">
        <v>1</v>
      </c>
      <c r="Q2560">
        <v>0</v>
      </c>
      <c r="R2560" t="s">
        <v>45</v>
      </c>
      <c r="S2560">
        <v>0</v>
      </c>
      <c r="T2560">
        <v>0</v>
      </c>
      <c r="U2560">
        <v>0</v>
      </c>
      <c r="V2560">
        <v>1</v>
      </c>
      <c r="W2560">
        <v>0</v>
      </c>
      <c r="X2560">
        <v>0</v>
      </c>
      <c r="Y2560">
        <v>0</v>
      </c>
      <c r="Z2560">
        <v>0</v>
      </c>
      <c r="AA2560">
        <v>61.1</v>
      </c>
      <c r="AB2560">
        <v>58</v>
      </c>
      <c r="AC2560">
        <v>4202</v>
      </c>
      <c r="AD2560">
        <v>8.343315881404946</v>
      </c>
      <c r="AE2560">
        <f t="shared" si="118"/>
        <v>4202.0000000000009</v>
      </c>
      <c r="AF2560">
        <v>8.2338159486163196</v>
      </c>
      <c r="AG2560">
        <f t="shared" si="119"/>
        <v>3766.177907779565</v>
      </c>
      <c r="AH2560">
        <v>0.10949993278862635</v>
      </c>
      <c r="AJ2560">
        <v>4202</v>
      </c>
      <c r="AK2560">
        <v>0</v>
      </c>
      <c r="AL2560">
        <v>1</v>
      </c>
      <c r="AM2560">
        <v>6.63</v>
      </c>
      <c r="AN2560">
        <v>6.69</v>
      </c>
      <c r="AO2560">
        <v>4.07</v>
      </c>
    </row>
    <row r="2561" spans="1:41" x14ac:dyDescent="0.3">
      <c r="A2561">
        <v>2</v>
      </c>
      <c r="B2561">
        <v>1.2</v>
      </c>
      <c r="C2561">
        <f t="shared" si="117"/>
        <v>1.0409070644037852</v>
      </c>
      <c r="D2561" t="s">
        <v>46</v>
      </c>
      <c r="E2561">
        <v>0</v>
      </c>
      <c r="F2561">
        <v>0</v>
      </c>
      <c r="G2561">
        <v>0</v>
      </c>
      <c r="H2561">
        <v>1</v>
      </c>
      <c r="I2561">
        <v>0</v>
      </c>
      <c r="J2561" t="s">
        <v>38</v>
      </c>
      <c r="K2561">
        <v>0</v>
      </c>
      <c r="L2561">
        <v>0</v>
      </c>
      <c r="M2561">
        <v>0</v>
      </c>
      <c r="N2561">
        <v>0</v>
      </c>
      <c r="O2561">
        <v>1</v>
      </c>
      <c r="P2561">
        <v>0</v>
      </c>
      <c r="Q2561">
        <v>0</v>
      </c>
      <c r="R2561" t="s">
        <v>36</v>
      </c>
      <c r="S2561">
        <v>0</v>
      </c>
      <c r="T2561">
        <v>0</v>
      </c>
      <c r="U2561">
        <v>1</v>
      </c>
      <c r="V2561">
        <v>0</v>
      </c>
      <c r="W2561">
        <v>0</v>
      </c>
      <c r="X2561">
        <v>0</v>
      </c>
      <c r="Y2561">
        <v>0</v>
      </c>
      <c r="Z2561">
        <v>0</v>
      </c>
      <c r="AA2561">
        <v>62.2</v>
      </c>
      <c r="AB2561">
        <v>58</v>
      </c>
      <c r="AC2561">
        <v>5746</v>
      </c>
      <c r="AD2561">
        <v>8.656259239539235</v>
      </c>
      <c r="AE2561">
        <f t="shared" si="118"/>
        <v>5746.0000000000009</v>
      </c>
      <c r="AF2561">
        <v>8.7215450881035324</v>
      </c>
      <c r="AG2561">
        <f t="shared" si="119"/>
        <v>6133.6487982499439</v>
      </c>
      <c r="AH2561">
        <v>-6.5285848564297311E-2</v>
      </c>
      <c r="AJ2561">
        <v>5746</v>
      </c>
      <c r="AK2561">
        <v>0</v>
      </c>
      <c r="AL2561">
        <v>1</v>
      </c>
      <c r="AM2561">
        <v>6.78</v>
      </c>
      <c r="AN2561">
        <v>6.72</v>
      </c>
      <c r="AO2561">
        <v>4.2</v>
      </c>
    </row>
    <row r="2562" spans="1:41" x14ac:dyDescent="0.3">
      <c r="A2562">
        <v>2</v>
      </c>
      <c r="B2562">
        <v>1.53</v>
      </c>
      <c r="C2562">
        <f t="shared" si="117"/>
        <v>1.0980285834290671</v>
      </c>
      <c r="D2562" t="s">
        <v>37</v>
      </c>
      <c r="E2562">
        <v>0</v>
      </c>
      <c r="F2562">
        <v>0</v>
      </c>
      <c r="G2562">
        <v>1</v>
      </c>
      <c r="H2562">
        <v>0</v>
      </c>
      <c r="I2562">
        <v>0</v>
      </c>
      <c r="J2562" t="s">
        <v>38</v>
      </c>
      <c r="K2562">
        <v>0</v>
      </c>
      <c r="L2562">
        <v>0</v>
      </c>
      <c r="M2562">
        <v>0</v>
      </c>
      <c r="N2562">
        <v>0</v>
      </c>
      <c r="O2562">
        <v>1</v>
      </c>
      <c r="P2562">
        <v>0</v>
      </c>
      <c r="Q2562">
        <v>0</v>
      </c>
      <c r="R2562" t="s">
        <v>45</v>
      </c>
      <c r="S2562">
        <v>0</v>
      </c>
      <c r="T2562">
        <v>0</v>
      </c>
      <c r="U2562">
        <v>0</v>
      </c>
      <c r="V2562">
        <v>1</v>
      </c>
      <c r="W2562">
        <v>0</v>
      </c>
      <c r="X2562">
        <v>0</v>
      </c>
      <c r="Y2562">
        <v>0</v>
      </c>
      <c r="Z2562">
        <v>0</v>
      </c>
      <c r="AA2562">
        <v>59.6</v>
      </c>
      <c r="AB2562">
        <v>57</v>
      </c>
      <c r="AC2562">
        <v>5631</v>
      </c>
      <c r="AD2562">
        <v>8.6360423252546177</v>
      </c>
      <c r="AE2562">
        <f t="shared" si="118"/>
        <v>5630.9999999999955</v>
      </c>
      <c r="AF2562">
        <v>9.0882699982038258</v>
      </c>
      <c r="AG2562">
        <f t="shared" si="119"/>
        <v>8850.8607946462289</v>
      </c>
      <c r="AH2562">
        <v>-0.45222767294920807</v>
      </c>
      <c r="AJ2562">
        <v>5631</v>
      </c>
      <c r="AK2562">
        <v>0</v>
      </c>
      <c r="AL2562">
        <v>1</v>
      </c>
      <c r="AM2562">
        <v>7.46</v>
      </c>
      <c r="AN2562">
        <v>7.38</v>
      </c>
      <c r="AO2562">
        <v>4.42</v>
      </c>
    </row>
    <row r="2563" spans="1:41" x14ac:dyDescent="0.3">
      <c r="A2563">
        <v>2</v>
      </c>
      <c r="B2563">
        <v>1.03</v>
      </c>
      <c r="C2563">
        <f t="shared" ref="C2563:C2626" si="120">(B2563^0.2199)</f>
        <v>1.0065211513317971</v>
      </c>
      <c r="D2563" t="s">
        <v>46</v>
      </c>
      <c r="E2563">
        <v>0</v>
      </c>
      <c r="F2563">
        <v>0</v>
      </c>
      <c r="G2563">
        <v>0</v>
      </c>
      <c r="H2563">
        <v>1</v>
      </c>
      <c r="I2563">
        <v>0</v>
      </c>
      <c r="J2563" t="s">
        <v>38</v>
      </c>
      <c r="K2563">
        <v>0</v>
      </c>
      <c r="L2563">
        <v>0</v>
      </c>
      <c r="M2563">
        <v>0</v>
      </c>
      <c r="N2563">
        <v>0</v>
      </c>
      <c r="O2563">
        <v>1</v>
      </c>
      <c r="P2563">
        <v>0</v>
      </c>
      <c r="Q2563">
        <v>0</v>
      </c>
      <c r="R2563" t="s">
        <v>36</v>
      </c>
      <c r="S2563">
        <v>0</v>
      </c>
      <c r="T2563">
        <v>0</v>
      </c>
      <c r="U2563">
        <v>1</v>
      </c>
      <c r="V2563">
        <v>0</v>
      </c>
      <c r="W2563">
        <v>0</v>
      </c>
      <c r="X2563">
        <v>0</v>
      </c>
      <c r="Y2563">
        <v>0</v>
      </c>
      <c r="Z2563">
        <v>0</v>
      </c>
      <c r="AA2563">
        <v>58.6</v>
      </c>
      <c r="AB2563">
        <v>61</v>
      </c>
      <c r="AC2563">
        <v>4406</v>
      </c>
      <c r="AD2563">
        <v>8.3907225273622892</v>
      </c>
      <c r="AE2563">
        <f t="shared" ref="AE2563:AE2626" si="121">EXP(AD2563)</f>
        <v>4406.0000000000036</v>
      </c>
      <c r="AF2563">
        <v>8.3967049998509395</v>
      </c>
      <c r="AG2563">
        <f t="shared" ref="AG2563:AG2626" si="122">EXP(AF2563)</f>
        <v>4432.437776569921</v>
      </c>
      <c r="AH2563">
        <v>-5.9824724886503589E-3</v>
      </c>
      <c r="AJ2563">
        <v>4406</v>
      </c>
      <c r="AK2563">
        <v>0</v>
      </c>
      <c r="AL2563">
        <v>1</v>
      </c>
      <c r="AM2563">
        <v>6.64</v>
      </c>
      <c r="AN2563">
        <v>6.6</v>
      </c>
      <c r="AO2563">
        <v>3.88</v>
      </c>
    </row>
    <row r="2564" spans="1:41" x14ac:dyDescent="0.3">
      <c r="A2564">
        <v>2</v>
      </c>
      <c r="B2564">
        <v>1.1000000000000001</v>
      </c>
      <c r="C2564">
        <f t="shared" si="120"/>
        <v>1.0211798847575535</v>
      </c>
      <c r="D2564" t="s">
        <v>37</v>
      </c>
      <c r="E2564">
        <v>0</v>
      </c>
      <c r="F2564">
        <v>0</v>
      </c>
      <c r="G2564">
        <v>1</v>
      </c>
      <c r="H2564">
        <v>0</v>
      </c>
      <c r="I2564">
        <v>0</v>
      </c>
      <c r="J2564" t="s">
        <v>47</v>
      </c>
      <c r="K2564">
        <v>0</v>
      </c>
      <c r="L2564">
        <v>0</v>
      </c>
      <c r="M2564">
        <v>0</v>
      </c>
      <c r="N2564">
        <v>1</v>
      </c>
      <c r="O2564">
        <v>0</v>
      </c>
      <c r="P2564">
        <v>0</v>
      </c>
      <c r="Q2564">
        <v>0</v>
      </c>
      <c r="R2564" t="s">
        <v>39</v>
      </c>
      <c r="S2564">
        <v>0</v>
      </c>
      <c r="T2564">
        <v>0</v>
      </c>
      <c r="U2564">
        <v>0</v>
      </c>
      <c r="V2564">
        <v>0</v>
      </c>
      <c r="W2564">
        <v>0</v>
      </c>
      <c r="X2564">
        <v>0</v>
      </c>
      <c r="Y2564">
        <v>0</v>
      </c>
      <c r="Z2564">
        <v>1</v>
      </c>
      <c r="AA2564">
        <v>62</v>
      </c>
      <c r="AB2564">
        <v>56</v>
      </c>
      <c r="AC2564">
        <v>8932</v>
      </c>
      <c r="AD2564">
        <v>9.0973956129600477</v>
      </c>
      <c r="AE2564">
        <f t="shared" si="121"/>
        <v>8931.9999999999927</v>
      </c>
      <c r="AF2564">
        <v>8.9706584949349448</v>
      </c>
      <c r="AG2564">
        <f t="shared" si="122"/>
        <v>7868.7814525762351</v>
      </c>
      <c r="AH2564">
        <v>0.1267371180251029</v>
      </c>
      <c r="AJ2564">
        <v>8932</v>
      </c>
      <c r="AK2564">
        <v>0</v>
      </c>
      <c r="AL2564">
        <v>1</v>
      </c>
      <c r="AM2564">
        <v>6.68</v>
      </c>
      <c r="AN2564">
        <v>6.64</v>
      </c>
      <c r="AO2564">
        <v>4.13</v>
      </c>
    </row>
    <row r="2565" spans="1:41" x14ac:dyDescent="0.3">
      <c r="A2565">
        <v>2</v>
      </c>
      <c r="B2565">
        <v>1.2</v>
      </c>
      <c r="C2565">
        <f t="shared" si="120"/>
        <v>1.0409070644037852</v>
      </c>
      <c r="D2565" t="s">
        <v>52</v>
      </c>
      <c r="E2565">
        <v>0</v>
      </c>
      <c r="F2565">
        <v>0</v>
      </c>
      <c r="G2565">
        <v>0</v>
      </c>
      <c r="H2565">
        <v>0</v>
      </c>
      <c r="I2565">
        <v>1</v>
      </c>
      <c r="J2565" t="s">
        <v>47</v>
      </c>
      <c r="K2565">
        <v>0</v>
      </c>
      <c r="L2565">
        <v>0</v>
      </c>
      <c r="M2565">
        <v>0</v>
      </c>
      <c r="N2565">
        <v>1</v>
      </c>
      <c r="O2565">
        <v>0</v>
      </c>
      <c r="P2565">
        <v>0</v>
      </c>
      <c r="Q2565">
        <v>0</v>
      </c>
      <c r="R2565" t="s">
        <v>49</v>
      </c>
      <c r="S2565">
        <v>0</v>
      </c>
      <c r="T2565">
        <v>0</v>
      </c>
      <c r="U2565">
        <v>0</v>
      </c>
      <c r="V2565">
        <v>0</v>
      </c>
      <c r="W2565">
        <v>0</v>
      </c>
      <c r="X2565">
        <v>1</v>
      </c>
      <c r="Y2565">
        <v>0</v>
      </c>
      <c r="Z2565">
        <v>0</v>
      </c>
      <c r="AA2565">
        <v>63.3</v>
      </c>
      <c r="AB2565">
        <v>57</v>
      </c>
      <c r="AC2565">
        <v>6580</v>
      </c>
      <c r="AD2565">
        <v>8.7917900243193632</v>
      </c>
      <c r="AE2565">
        <f t="shared" si="121"/>
        <v>6580.0000000000018</v>
      </c>
      <c r="AF2565">
        <v>8.9627069950653251</v>
      </c>
      <c r="AG2565">
        <f t="shared" si="122"/>
        <v>7806.4609370255293</v>
      </c>
      <c r="AH2565">
        <v>-0.1709169707459619</v>
      </c>
      <c r="AJ2565">
        <v>6580</v>
      </c>
      <c r="AK2565">
        <v>0</v>
      </c>
      <c r="AL2565">
        <v>1</v>
      </c>
      <c r="AM2565">
        <v>6.69</v>
      </c>
      <c r="AN2565">
        <v>6.64</v>
      </c>
      <c r="AO2565">
        <v>4.22</v>
      </c>
    </row>
    <row r="2566" spans="1:41" x14ac:dyDescent="0.3">
      <c r="A2566">
        <v>2</v>
      </c>
      <c r="B2566">
        <v>1.21</v>
      </c>
      <c r="C2566">
        <f t="shared" si="120"/>
        <v>1.0428083570334503</v>
      </c>
      <c r="D2566" t="s">
        <v>37</v>
      </c>
      <c r="E2566">
        <v>0</v>
      </c>
      <c r="F2566">
        <v>0</v>
      </c>
      <c r="G2566">
        <v>1</v>
      </c>
      <c r="H2566">
        <v>0</v>
      </c>
      <c r="I2566">
        <v>0</v>
      </c>
      <c r="J2566" t="s">
        <v>40</v>
      </c>
      <c r="K2566">
        <v>0</v>
      </c>
      <c r="L2566">
        <v>1</v>
      </c>
      <c r="M2566">
        <v>0</v>
      </c>
      <c r="N2566">
        <v>0</v>
      </c>
      <c r="O2566">
        <v>0</v>
      </c>
      <c r="P2566">
        <v>0</v>
      </c>
      <c r="Q2566">
        <v>0</v>
      </c>
      <c r="R2566" t="s">
        <v>36</v>
      </c>
      <c r="S2566">
        <v>0</v>
      </c>
      <c r="T2566">
        <v>0</v>
      </c>
      <c r="U2566">
        <v>1</v>
      </c>
      <c r="V2566">
        <v>0</v>
      </c>
      <c r="W2566">
        <v>0</v>
      </c>
      <c r="X2566">
        <v>0</v>
      </c>
      <c r="Y2566">
        <v>0</v>
      </c>
      <c r="Z2566">
        <v>0</v>
      </c>
      <c r="AA2566">
        <v>62.3</v>
      </c>
      <c r="AB2566">
        <v>56</v>
      </c>
      <c r="AC2566">
        <v>7088</v>
      </c>
      <c r="AD2566">
        <v>8.8661584922849173</v>
      </c>
      <c r="AE2566">
        <f t="shared" si="121"/>
        <v>7088.0000000000027</v>
      </c>
      <c r="AF2566">
        <v>8.9277486872186849</v>
      </c>
      <c r="AG2566">
        <f t="shared" si="122"/>
        <v>7538.2752429709089</v>
      </c>
      <c r="AH2566">
        <v>-6.1590194933767606E-2</v>
      </c>
      <c r="AJ2566">
        <v>7088</v>
      </c>
      <c r="AK2566">
        <v>0</v>
      </c>
      <c r="AL2566">
        <v>1</v>
      </c>
      <c r="AM2566">
        <v>6.87</v>
      </c>
      <c r="AN2566">
        <v>6.81</v>
      </c>
      <c r="AO2566">
        <v>4.26</v>
      </c>
    </row>
    <row r="2567" spans="1:41" x14ac:dyDescent="0.3">
      <c r="A2567">
        <v>2</v>
      </c>
      <c r="B2567">
        <v>1.1299999999999999</v>
      </c>
      <c r="C2567">
        <f t="shared" si="120"/>
        <v>1.027240065158562</v>
      </c>
      <c r="D2567" t="s">
        <v>46</v>
      </c>
      <c r="E2567">
        <v>0</v>
      </c>
      <c r="F2567">
        <v>0</v>
      </c>
      <c r="G2567">
        <v>0</v>
      </c>
      <c r="H2567">
        <v>1</v>
      </c>
      <c r="I2567">
        <v>0</v>
      </c>
      <c r="J2567" t="s">
        <v>38</v>
      </c>
      <c r="K2567">
        <v>0</v>
      </c>
      <c r="L2567">
        <v>0</v>
      </c>
      <c r="M2567">
        <v>0</v>
      </c>
      <c r="N2567">
        <v>0</v>
      </c>
      <c r="O2567">
        <v>1</v>
      </c>
      <c r="P2567">
        <v>0</v>
      </c>
      <c r="Q2567">
        <v>0</v>
      </c>
      <c r="R2567" t="s">
        <v>45</v>
      </c>
      <c r="S2567">
        <v>0</v>
      </c>
      <c r="T2567">
        <v>0</v>
      </c>
      <c r="U2567">
        <v>0</v>
      </c>
      <c r="V2567">
        <v>1</v>
      </c>
      <c r="W2567">
        <v>0</v>
      </c>
      <c r="X2567">
        <v>0</v>
      </c>
      <c r="Y2567">
        <v>0</v>
      </c>
      <c r="Z2567">
        <v>0</v>
      </c>
      <c r="AA2567">
        <v>59.4</v>
      </c>
      <c r="AB2567">
        <v>58</v>
      </c>
      <c r="AC2567">
        <v>4350</v>
      </c>
      <c r="AD2567">
        <v>8.3779311240827301</v>
      </c>
      <c r="AE2567">
        <f t="shared" si="121"/>
        <v>4350.0000000000018</v>
      </c>
      <c r="AF2567">
        <v>8.4332895995959074</v>
      </c>
      <c r="AG2567">
        <f t="shared" si="122"/>
        <v>4597.5995053091892</v>
      </c>
      <c r="AH2567">
        <v>-5.5358475513177297E-2</v>
      </c>
      <c r="AJ2567">
        <v>4350</v>
      </c>
      <c r="AK2567">
        <v>0</v>
      </c>
      <c r="AL2567">
        <v>1</v>
      </c>
      <c r="AM2567">
        <v>6.74</v>
      </c>
      <c r="AN2567">
        <v>6.8</v>
      </c>
      <c r="AO2567">
        <v>4.0199999999999996</v>
      </c>
    </row>
    <row r="2568" spans="1:41" x14ac:dyDescent="0.3">
      <c r="A2568">
        <v>2</v>
      </c>
      <c r="B2568">
        <v>1.51</v>
      </c>
      <c r="C2568">
        <f t="shared" si="120"/>
        <v>1.0948560705584958</v>
      </c>
      <c r="D2568" t="s">
        <v>37</v>
      </c>
      <c r="E2568">
        <v>0</v>
      </c>
      <c r="F2568">
        <v>0</v>
      </c>
      <c r="G2568">
        <v>1</v>
      </c>
      <c r="H2568">
        <v>0</v>
      </c>
      <c r="I2568">
        <v>0</v>
      </c>
      <c r="J2568" t="s">
        <v>48</v>
      </c>
      <c r="K2568">
        <v>0</v>
      </c>
      <c r="L2568">
        <v>0</v>
      </c>
      <c r="M2568">
        <v>1</v>
      </c>
      <c r="N2568">
        <v>0</v>
      </c>
      <c r="O2568">
        <v>0</v>
      </c>
      <c r="P2568">
        <v>0</v>
      </c>
      <c r="Q2568">
        <v>0</v>
      </c>
      <c r="R2568" t="s">
        <v>36</v>
      </c>
      <c r="S2568">
        <v>0</v>
      </c>
      <c r="T2568">
        <v>0</v>
      </c>
      <c r="U2568">
        <v>1</v>
      </c>
      <c r="V2568">
        <v>0</v>
      </c>
      <c r="W2568">
        <v>0</v>
      </c>
      <c r="X2568">
        <v>0</v>
      </c>
      <c r="Y2568">
        <v>0</v>
      </c>
      <c r="Z2568">
        <v>0</v>
      </c>
      <c r="AA2568">
        <v>62.5</v>
      </c>
      <c r="AB2568">
        <v>57</v>
      </c>
      <c r="AC2568">
        <v>10693</v>
      </c>
      <c r="AD2568">
        <v>9.2773446007566562</v>
      </c>
      <c r="AE2568">
        <f t="shared" si="121"/>
        <v>10692.999999999996</v>
      </c>
      <c r="AF2568">
        <v>9.3946189668893911</v>
      </c>
      <c r="AG2568">
        <f t="shared" si="122"/>
        <v>12023.507452418489</v>
      </c>
      <c r="AH2568">
        <v>-0.1172743661327349</v>
      </c>
      <c r="AJ2568">
        <v>10693</v>
      </c>
      <c r="AK2568">
        <v>0</v>
      </c>
      <c r="AL2568">
        <v>1</v>
      </c>
      <c r="AM2568">
        <v>7.27</v>
      </c>
      <c r="AN2568">
        <v>7.32</v>
      </c>
      <c r="AO2568">
        <v>4.5599999999999996</v>
      </c>
    </row>
    <row r="2569" spans="1:41" x14ac:dyDescent="0.3">
      <c r="A2569">
        <v>2</v>
      </c>
      <c r="B2569">
        <v>1.23</v>
      </c>
      <c r="C2569">
        <f t="shared" si="120"/>
        <v>1.0465744642047201</v>
      </c>
      <c r="D2569" t="s">
        <v>46</v>
      </c>
      <c r="E2569">
        <v>0</v>
      </c>
      <c r="F2569">
        <v>0</v>
      </c>
      <c r="G2569">
        <v>0</v>
      </c>
      <c r="H2569">
        <v>1</v>
      </c>
      <c r="I2569">
        <v>0</v>
      </c>
      <c r="J2569" t="s">
        <v>38</v>
      </c>
      <c r="K2569">
        <v>0</v>
      </c>
      <c r="L2569">
        <v>0</v>
      </c>
      <c r="M2569">
        <v>0</v>
      </c>
      <c r="N2569">
        <v>0</v>
      </c>
      <c r="O2569">
        <v>1</v>
      </c>
      <c r="P2569">
        <v>0</v>
      </c>
      <c r="Q2569">
        <v>0</v>
      </c>
      <c r="R2569" t="s">
        <v>49</v>
      </c>
      <c r="S2569">
        <v>0</v>
      </c>
      <c r="T2569">
        <v>0</v>
      </c>
      <c r="U2569">
        <v>0</v>
      </c>
      <c r="V2569">
        <v>0</v>
      </c>
      <c r="W2569">
        <v>0</v>
      </c>
      <c r="X2569">
        <v>1</v>
      </c>
      <c r="Y2569">
        <v>0</v>
      </c>
      <c r="Z2569">
        <v>0</v>
      </c>
      <c r="AA2569">
        <v>59.3</v>
      </c>
      <c r="AB2569">
        <v>58</v>
      </c>
      <c r="AC2569">
        <v>5979</v>
      </c>
      <c r="AD2569">
        <v>8.6960086088809039</v>
      </c>
      <c r="AE2569">
        <f t="shared" si="121"/>
        <v>5978.9999999999973</v>
      </c>
      <c r="AF2569">
        <v>8.8977281714438909</v>
      </c>
      <c r="AG2569">
        <f t="shared" si="122"/>
        <v>7315.3354588860848</v>
      </c>
      <c r="AH2569">
        <v>-0.20171956256298706</v>
      </c>
      <c r="AJ2569">
        <v>5979</v>
      </c>
      <c r="AK2569">
        <v>0</v>
      </c>
      <c r="AL2569">
        <v>1</v>
      </c>
      <c r="AM2569">
        <v>7</v>
      </c>
      <c r="AN2569">
        <v>6.94</v>
      </c>
      <c r="AO2569">
        <v>4.13</v>
      </c>
    </row>
    <row r="2570" spans="1:41" x14ac:dyDescent="0.3">
      <c r="A2570">
        <v>2</v>
      </c>
      <c r="B2570">
        <v>1.86</v>
      </c>
      <c r="C2570">
        <f t="shared" si="120"/>
        <v>1.1462144955274403</v>
      </c>
      <c r="D2570" t="s">
        <v>46</v>
      </c>
      <c r="E2570">
        <v>0</v>
      </c>
      <c r="F2570">
        <v>0</v>
      </c>
      <c r="G2570">
        <v>0</v>
      </c>
      <c r="H2570">
        <v>1</v>
      </c>
      <c r="I2570">
        <v>0</v>
      </c>
      <c r="J2570" t="s">
        <v>47</v>
      </c>
      <c r="K2570">
        <v>0</v>
      </c>
      <c r="L2570">
        <v>0</v>
      </c>
      <c r="M2570">
        <v>0</v>
      </c>
      <c r="N2570">
        <v>1</v>
      </c>
      <c r="O2570">
        <v>0</v>
      </c>
      <c r="P2570">
        <v>0</v>
      </c>
      <c r="Q2570">
        <v>0</v>
      </c>
      <c r="R2570" t="s">
        <v>45</v>
      </c>
      <c r="S2570">
        <v>0</v>
      </c>
      <c r="T2570">
        <v>0</v>
      </c>
      <c r="U2570">
        <v>0</v>
      </c>
      <c r="V2570">
        <v>1</v>
      </c>
      <c r="W2570">
        <v>0</v>
      </c>
      <c r="X2570">
        <v>0</v>
      </c>
      <c r="Y2570">
        <v>0</v>
      </c>
      <c r="Z2570">
        <v>0</v>
      </c>
      <c r="AA2570">
        <v>62.8</v>
      </c>
      <c r="AB2570">
        <v>58</v>
      </c>
      <c r="AC2570">
        <v>13420</v>
      </c>
      <c r="AD2570">
        <v>9.5045014105256733</v>
      </c>
      <c r="AE2570">
        <f t="shared" si="121"/>
        <v>13420.000000000007</v>
      </c>
      <c r="AF2570">
        <v>9.5118709856683701</v>
      </c>
      <c r="AG2570">
        <f t="shared" si="122"/>
        <v>13519.265019663921</v>
      </c>
      <c r="AH2570">
        <v>-7.3695751426967604E-3</v>
      </c>
      <c r="AJ2570">
        <v>13420</v>
      </c>
      <c r="AK2570">
        <v>0</v>
      </c>
      <c r="AL2570">
        <v>1</v>
      </c>
      <c r="AM2570">
        <v>7.83</v>
      </c>
      <c r="AN2570">
        <v>7.75</v>
      </c>
      <c r="AO2570">
        <v>4.8899999999999997</v>
      </c>
    </row>
    <row r="2571" spans="1:41" x14ac:dyDescent="0.3">
      <c r="A2571">
        <v>2</v>
      </c>
      <c r="B2571">
        <v>1.01</v>
      </c>
      <c r="C2571">
        <f t="shared" si="120"/>
        <v>1.0021904733436682</v>
      </c>
      <c r="D2571" t="s">
        <v>46</v>
      </c>
      <c r="E2571">
        <v>0</v>
      </c>
      <c r="F2571">
        <v>0</v>
      </c>
      <c r="G2571">
        <v>0</v>
      </c>
      <c r="H2571">
        <v>1</v>
      </c>
      <c r="I2571">
        <v>0</v>
      </c>
      <c r="J2571" t="s">
        <v>47</v>
      </c>
      <c r="K2571">
        <v>0</v>
      </c>
      <c r="L2571">
        <v>0</v>
      </c>
      <c r="M2571">
        <v>0</v>
      </c>
      <c r="N2571">
        <v>1</v>
      </c>
      <c r="O2571">
        <v>0</v>
      </c>
      <c r="P2571">
        <v>0</v>
      </c>
      <c r="Q2571">
        <v>0</v>
      </c>
      <c r="R2571" t="s">
        <v>41</v>
      </c>
      <c r="S2571">
        <v>0</v>
      </c>
      <c r="T2571">
        <v>0</v>
      </c>
      <c r="U2571">
        <v>0</v>
      </c>
      <c r="V2571">
        <v>0</v>
      </c>
      <c r="W2571">
        <v>1</v>
      </c>
      <c r="X2571">
        <v>0</v>
      </c>
      <c r="Y2571">
        <v>0</v>
      </c>
      <c r="Z2571">
        <v>0</v>
      </c>
      <c r="AA2571">
        <v>62.6</v>
      </c>
      <c r="AB2571">
        <v>59</v>
      </c>
      <c r="AC2571">
        <v>6499</v>
      </c>
      <c r="AD2571">
        <v>8.7794035978943494</v>
      </c>
      <c r="AE2571">
        <f t="shared" si="121"/>
        <v>6499.0000000000036</v>
      </c>
      <c r="AF2571">
        <v>8.6740270794373977</v>
      </c>
      <c r="AG2571">
        <f t="shared" si="122"/>
        <v>5849.0063987765816</v>
      </c>
      <c r="AH2571">
        <v>0.10537651845695173</v>
      </c>
      <c r="AJ2571">
        <v>6499</v>
      </c>
      <c r="AK2571">
        <v>0</v>
      </c>
      <c r="AL2571">
        <v>1</v>
      </c>
      <c r="AM2571">
        <v>6.38</v>
      </c>
      <c r="AN2571">
        <v>6.43</v>
      </c>
      <c r="AO2571">
        <v>4.01</v>
      </c>
    </row>
    <row r="2572" spans="1:41" x14ac:dyDescent="0.3">
      <c r="A2572">
        <v>2</v>
      </c>
      <c r="B2572">
        <v>1.1499999999999999</v>
      </c>
      <c r="C2572">
        <f t="shared" si="120"/>
        <v>1.0312108054708153</v>
      </c>
      <c r="D2572" t="s">
        <v>37</v>
      </c>
      <c r="E2572">
        <v>0</v>
      </c>
      <c r="F2572">
        <v>0</v>
      </c>
      <c r="G2572">
        <v>1</v>
      </c>
      <c r="H2572">
        <v>0</v>
      </c>
      <c r="I2572">
        <v>0</v>
      </c>
      <c r="J2572" t="s">
        <v>40</v>
      </c>
      <c r="K2572">
        <v>0</v>
      </c>
      <c r="L2572">
        <v>1</v>
      </c>
      <c r="M2572">
        <v>0</v>
      </c>
      <c r="N2572">
        <v>0</v>
      </c>
      <c r="O2572">
        <v>0</v>
      </c>
      <c r="P2572">
        <v>0</v>
      </c>
      <c r="Q2572">
        <v>0</v>
      </c>
      <c r="R2572" t="s">
        <v>43</v>
      </c>
      <c r="S2572">
        <v>0</v>
      </c>
      <c r="T2572">
        <v>0</v>
      </c>
      <c r="U2572">
        <v>0</v>
      </c>
      <c r="V2572">
        <v>0</v>
      </c>
      <c r="W2572">
        <v>0</v>
      </c>
      <c r="X2572">
        <v>0</v>
      </c>
      <c r="Y2572">
        <v>1</v>
      </c>
      <c r="Z2572">
        <v>0</v>
      </c>
      <c r="AA2572">
        <v>60.9</v>
      </c>
      <c r="AB2572">
        <v>56</v>
      </c>
      <c r="AC2572">
        <v>12447</v>
      </c>
      <c r="AD2572">
        <v>9.4292349090009768</v>
      </c>
      <c r="AE2572">
        <f t="shared" si="121"/>
        <v>12446.999999999991</v>
      </c>
      <c r="AF2572">
        <v>9.2585873555950595</v>
      </c>
      <c r="AG2572">
        <f t="shared" si="122"/>
        <v>10494.298152925579</v>
      </c>
      <c r="AH2572">
        <v>0.17064755340591731</v>
      </c>
      <c r="AJ2572">
        <v>12447</v>
      </c>
      <c r="AK2572">
        <v>0</v>
      </c>
      <c r="AL2572">
        <v>1</v>
      </c>
      <c r="AM2572">
        <v>6.79</v>
      </c>
      <c r="AN2572">
        <v>6.8</v>
      </c>
      <c r="AO2572">
        <v>4.1399999999999997</v>
      </c>
    </row>
    <row r="2573" spans="1:41" x14ac:dyDescent="0.3">
      <c r="A2573">
        <v>2</v>
      </c>
      <c r="B2573">
        <v>1.3</v>
      </c>
      <c r="C2573">
        <f t="shared" si="120"/>
        <v>1.0593906684519199</v>
      </c>
      <c r="D2573" t="s">
        <v>46</v>
      </c>
      <c r="E2573">
        <v>0</v>
      </c>
      <c r="F2573">
        <v>0</v>
      </c>
      <c r="G2573">
        <v>0</v>
      </c>
      <c r="H2573">
        <v>1</v>
      </c>
      <c r="I2573">
        <v>0</v>
      </c>
      <c r="J2573" t="s">
        <v>35</v>
      </c>
      <c r="K2573">
        <v>0</v>
      </c>
      <c r="L2573">
        <v>0</v>
      </c>
      <c r="M2573">
        <v>0</v>
      </c>
      <c r="N2573">
        <v>0</v>
      </c>
      <c r="O2573">
        <v>0</v>
      </c>
      <c r="P2573">
        <v>0</v>
      </c>
      <c r="Q2573">
        <v>1</v>
      </c>
      <c r="R2573" t="s">
        <v>41</v>
      </c>
      <c r="S2573">
        <v>0</v>
      </c>
      <c r="T2573">
        <v>0</v>
      </c>
      <c r="U2573">
        <v>0</v>
      </c>
      <c r="V2573">
        <v>0</v>
      </c>
      <c r="W2573">
        <v>1</v>
      </c>
      <c r="X2573">
        <v>0</v>
      </c>
      <c r="Y2573">
        <v>0</v>
      </c>
      <c r="Z2573">
        <v>0</v>
      </c>
      <c r="AA2573">
        <v>61.6</v>
      </c>
      <c r="AB2573">
        <v>56</v>
      </c>
      <c r="AC2573">
        <v>6334</v>
      </c>
      <c r="AD2573">
        <v>8.7536872270985846</v>
      </c>
      <c r="AE2573">
        <f t="shared" si="121"/>
        <v>6333.9999999999964</v>
      </c>
      <c r="AF2573">
        <v>8.7684961174757721</v>
      </c>
      <c r="AG2573">
        <f t="shared" si="122"/>
        <v>6428.4974861450073</v>
      </c>
      <c r="AH2573">
        <v>-1.4808890377187467E-2</v>
      </c>
      <c r="AJ2573">
        <v>6334</v>
      </c>
      <c r="AK2573">
        <v>0</v>
      </c>
      <c r="AL2573">
        <v>1</v>
      </c>
      <c r="AM2573">
        <v>7.06</v>
      </c>
      <c r="AN2573">
        <v>7</v>
      </c>
      <c r="AO2573">
        <v>4.33</v>
      </c>
    </row>
    <row r="2574" spans="1:41" x14ac:dyDescent="0.3">
      <c r="A2574">
        <v>2</v>
      </c>
      <c r="B2574">
        <v>1.22</v>
      </c>
      <c r="C2574">
        <f t="shared" si="120"/>
        <v>1.0446974310615553</v>
      </c>
      <c r="D2574" t="s">
        <v>52</v>
      </c>
      <c r="E2574">
        <v>0</v>
      </c>
      <c r="F2574">
        <v>0</v>
      </c>
      <c r="G2574">
        <v>0</v>
      </c>
      <c r="H2574">
        <v>0</v>
      </c>
      <c r="I2574">
        <v>1</v>
      </c>
      <c r="J2574" t="s">
        <v>48</v>
      </c>
      <c r="K2574">
        <v>0</v>
      </c>
      <c r="L2574">
        <v>0</v>
      </c>
      <c r="M2574">
        <v>1</v>
      </c>
      <c r="N2574">
        <v>0</v>
      </c>
      <c r="O2574">
        <v>0</v>
      </c>
      <c r="P2574">
        <v>0</v>
      </c>
      <c r="Q2574">
        <v>0</v>
      </c>
      <c r="R2574" t="s">
        <v>36</v>
      </c>
      <c r="S2574">
        <v>0</v>
      </c>
      <c r="T2574">
        <v>0</v>
      </c>
      <c r="U2574">
        <v>1</v>
      </c>
      <c r="V2574">
        <v>0</v>
      </c>
      <c r="W2574">
        <v>0</v>
      </c>
      <c r="X2574">
        <v>0</v>
      </c>
      <c r="Y2574">
        <v>0</v>
      </c>
      <c r="Z2574">
        <v>0</v>
      </c>
      <c r="AA2574">
        <v>60.5</v>
      </c>
      <c r="AB2574">
        <v>58</v>
      </c>
      <c r="AC2574">
        <v>7372</v>
      </c>
      <c r="AD2574">
        <v>8.9054443187897139</v>
      </c>
      <c r="AE2574">
        <f t="shared" si="121"/>
        <v>7372</v>
      </c>
      <c r="AF2574">
        <v>8.8717480627631549</v>
      </c>
      <c r="AG2574">
        <f t="shared" si="122"/>
        <v>7127.7298083909945</v>
      </c>
      <c r="AH2574">
        <v>3.3696256026559013E-2</v>
      </c>
      <c r="AJ2574">
        <v>7372</v>
      </c>
      <c r="AK2574">
        <v>0</v>
      </c>
      <c r="AL2574">
        <v>1</v>
      </c>
      <c r="AM2574">
        <v>6.91</v>
      </c>
      <c r="AN2574">
        <v>6.97</v>
      </c>
      <c r="AO2574">
        <v>4.2</v>
      </c>
    </row>
    <row r="2575" spans="1:41" x14ac:dyDescent="0.3">
      <c r="A2575">
        <v>2</v>
      </c>
      <c r="B2575">
        <v>1.51</v>
      </c>
      <c r="C2575">
        <f t="shared" si="120"/>
        <v>1.0948560705584958</v>
      </c>
      <c r="D2575" t="s">
        <v>34</v>
      </c>
      <c r="E2575">
        <v>0</v>
      </c>
      <c r="F2575">
        <v>1</v>
      </c>
      <c r="G2575">
        <v>0</v>
      </c>
      <c r="H2575">
        <v>0</v>
      </c>
      <c r="I2575">
        <v>0</v>
      </c>
      <c r="J2575" t="s">
        <v>47</v>
      </c>
      <c r="K2575">
        <v>0</v>
      </c>
      <c r="L2575">
        <v>0</v>
      </c>
      <c r="M2575">
        <v>0</v>
      </c>
      <c r="N2575">
        <v>1</v>
      </c>
      <c r="O2575">
        <v>0</v>
      </c>
      <c r="P2575">
        <v>0</v>
      </c>
      <c r="Q2575">
        <v>0</v>
      </c>
      <c r="R2575" t="s">
        <v>41</v>
      </c>
      <c r="S2575">
        <v>0</v>
      </c>
      <c r="T2575">
        <v>0</v>
      </c>
      <c r="U2575">
        <v>0</v>
      </c>
      <c r="V2575">
        <v>0</v>
      </c>
      <c r="W2575">
        <v>1</v>
      </c>
      <c r="X2575">
        <v>0</v>
      </c>
      <c r="Y2575">
        <v>0</v>
      </c>
      <c r="Z2575">
        <v>0</v>
      </c>
      <c r="AA2575">
        <v>64</v>
      </c>
      <c r="AB2575">
        <v>57</v>
      </c>
      <c r="AC2575">
        <v>12319</v>
      </c>
      <c r="AD2575">
        <v>9.418898064961974</v>
      </c>
      <c r="AE2575">
        <f t="shared" si="121"/>
        <v>12318.999999999998</v>
      </c>
      <c r="AF2575">
        <v>9.3678546026703682</v>
      </c>
      <c r="AG2575">
        <f t="shared" si="122"/>
        <v>11705.974162770091</v>
      </c>
      <c r="AH2575">
        <v>5.1043462291605834E-2</v>
      </c>
      <c r="AJ2575">
        <v>12319</v>
      </c>
      <c r="AK2575">
        <v>0</v>
      </c>
      <c r="AL2575">
        <v>1</v>
      </c>
      <c r="AM2575">
        <v>7.31</v>
      </c>
      <c r="AN2575">
        <v>7.2</v>
      </c>
      <c r="AO2575">
        <v>4.6399999999999997</v>
      </c>
    </row>
    <row r="2576" spans="1:41" x14ac:dyDescent="0.3">
      <c r="A2576">
        <v>2</v>
      </c>
      <c r="B2576">
        <v>1.01</v>
      </c>
      <c r="C2576">
        <f t="shared" si="120"/>
        <v>1.0021904733436682</v>
      </c>
      <c r="D2576" t="s">
        <v>46</v>
      </c>
      <c r="E2576">
        <v>0</v>
      </c>
      <c r="F2576">
        <v>0</v>
      </c>
      <c r="G2576">
        <v>0</v>
      </c>
      <c r="H2576">
        <v>1</v>
      </c>
      <c r="I2576">
        <v>0</v>
      </c>
      <c r="J2576" t="s">
        <v>48</v>
      </c>
      <c r="K2576">
        <v>0</v>
      </c>
      <c r="L2576">
        <v>0</v>
      </c>
      <c r="M2576">
        <v>1</v>
      </c>
      <c r="N2576">
        <v>0</v>
      </c>
      <c r="O2576">
        <v>0</v>
      </c>
      <c r="P2576">
        <v>0</v>
      </c>
      <c r="Q2576">
        <v>0</v>
      </c>
      <c r="R2576" t="s">
        <v>49</v>
      </c>
      <c r="S2576">
        <v>0</v>
      </c>
      <c r="T2576">
        <v>0</v>
      </c>
      <c r="U2576">
        <v>0</v>
      </c>
      <c r="V2576">
        <v>0</v>
      </c>
      <c r="W2576">
        <v>0</v>
      </c>
      <c r="X2576">
        <v>1</v>
      </c>
      <c r="Y2576">
        <v>0</v>
      </c>
      <c r="Z2576">
        <v>0</v>
      </c>
      <c r="AA2576">
        <v>62.5</v>
      </c>
      <c r="AB2576">
        <v>58</v>
      </c>
      <c r="AC2576">
        <v>6271</v>
      </c>
      <c r="AD2576">
        <v>8.7436911105430202</v>
      </c>
      <c r="AE2576">
        <f t="shared" si="121"/>
        <v>6270.9999999999955</v>
      </c>
      <c r="AF2576">
        <v>8.6462894965354504</v>
      </c>
      <c r="AG2576">
        <f t="shared" si="122"/>
        <v>5688.9984741239487</v>
      </c>
      <c r="AH2576">
        <v>9.7401614007569748E-2</v>
      </c>
      <c r="AJ2576">
        <v>6271</v>
      </c>
      <c r="AK2576">
        <v>0</v>
      </c>
      <c r="AL2576">
        <v>1</v>
      </c>
      <c r="AM2576">
        <v>6.43</v>
      </c>
      <c r="AN2576">
        <v>6.4</v>
      </c>
      <c r="AO2576">
        <v>4.01</v>
      </c>
    </row>
    <row r="2577" spans="1:41" x14ac:dyDescent="0.3">
      <c r="A2577">
        <v>2</v>
      </c>
      <c r="B2577">
        <v>1.2</v>
      </c>
      <c r="C2577">
        <f t="shared" si="120"/>
        <v>1.0409070644037852</v>
      </c>
      <c r="D2577" t="s">
        <v>52</v>
      </c>
      <c r="E2577">
        <v>0</v>
      </c>
      <c r="F2577">
        <v>0</v>
      </c>
      <c r="G2577">
        <v>0</v>
      </c>
      <c r="H2577">
        <v>0</v>
      </c>
      <c r="I2577">
        <v>1</v>
      </c>
      <c r="J2577" t="s">
        <v>51</v>
      </c>
      <c r="K2577">
        <v>1</v>
      </c>
      <c r="L2577">
        <v>0</v>
      </c>
      <c r="M2577">
        <v>0</v>
      </c>
      <c r="N2577">
        <v>0</v>
      </c>
      <c r="O2577">
        <v>0</v>
      </c>
      <c r="P2577">
        <v>0</v>
      </c>
      <c r="Q2577">
        <v>0</v>
      </c>
      <c r="R2577" t="s">
        <v>45</v>
      </c>
      <c r="S2577">
        <v>0</v>
      </c>
      <c r="T2577">
        <v>0</v>
      </c>
      <c r="U2577">
        <v>0</v>
      </c>
      <c r="V2577">
        <v>1</v>
      </c>
      <c r="W2577">
        <v>0</v>
      </c>
      <c r="X2577">
        <v>0</v>
      </c>
      <c r="Y2577">
        <v>0</v>
      </c>
      <c r="Z2577">
        <v>0</v>
      </c>
      <c r="AA2577">
        <v>63.1</v>
      </c>
      <c r="AB2577">
        <v>57</v>
      </c>
      <c r="AC2577">
        <v>5373</v>
      </c>
      <c r="AD2577">
        <v>8.5891416907288214</v>
      </c>
      <c r="AE2577">
        <f t="shared" si="121"/>
        <v>5373</v>
      </c>
      <c r="AF2577">
        <v>8.7861176599772968</v>
      </c>
      <c r="AG2577">
        <f t="shared" si="122"/>
        <v>6542.7815008671496</v>
      </c>
      <c r="AH2577">
        <v>-0.19697596924847538</v>
      </c>
      <c r="AJ2577">
        <v>5373</v>
      </c>
      <c r="AK2577">
        <v>0</v>
      </c>
      <c r="AL2577">
        <v>1</v>
      </c>
      <c r="AM2577">
        <v>6.68</v>
      </c>
      <c r="AN2577">
        <v>6.75</v>
      </c>
      <c r="AO2577">
        <v>4.24</v>
      </c>
    </row>
    <row r="2578" spans="1:41" x14ac:dyDescent="0.3">
      <c r="A2578">
        <v>2</v>
      </c>
      <c r="B2578">
        <v>1.23</v>
      </c>
      <c r="C2578">
        <f t="shared" si="120"/>
        <v>1.0465744642047201</v>
      </c>
      <c r="D2578" t="s">
        <v>37</v>
      </c>
      <c r="E2578">
        <v>0</v>
      </c>
      <c r="F2578">
        <v>0</v>
      </c>
      <c r="G2578">
        <v>1</v>
      </c>
      <c r="H2578">
        <v>0</v>
      </c>
      <c r="I2578">
        <v>0</v>
      </c>
      <c r="J2578" t="s">
        <v>44</v>
      </c>
      <c r="K2578">
        <v>0</v>
      </c>
      <c r="L2578">
        <v>0</v>
      </c>
      <c r="M2578">
        <v>0</v>
      </c>
      <c r="N2578">
        <v>0</v>
      </c>
      <c r="O2578">
        <v>0</v>
      </c>
      <c r="P2578">
        <v>1</v>
      </c>
      <c r="Q2578">
        <v>0</v>
      </c>
      <c r="R2578" t="s">
        <v>43</v>
      </c>
      <c r="S2578">
        <v>0</v>
      </c>
      <c r="T2578">
        <v>0</v>
      </c>
      <c r="U2578">
        <v>0</v>
      </c>
      <c r="V2578">
        <v>0</v>
      </c>
      <c r="W2578">
        <v>0</v>
      </c>
      <c r="X2578">
        <v>0</v>
      </c>
      <c r="Y2578">
        <v>1</v>
      </c>
      <c r="Z2578">
        <v>0</v>
      </c>
      <c r="AA2578">
        <v>62.1</v>
      </c>
      <c r="AB2578">
        <v>57</v>
      </c>
      <c r="AC2578">
        <v>6989</v>
      </c>
      <c r="AD2578">
        <v>8.8520927634771294</v>
      </c>
      <c r="AE2578">
        <f t="shared" si="121"/>
        <v>6989.0000000000027</v>
      </c>
      <c r="AF2578">
        <v>9.0869711376895186</v>
      </c>
      <c r="AG2578">
        <f t="shared" si="122"/>
        <v>8839.3722236831672</v>
      </c>
      <c r="AH2578">
        <v>-0.23487837421238922</v>
      </c>
      <c r="AJ2578">
        <v>6989</v>
      </c>
      <c r="AK2578">
        <v>0</v>
      </c>
      <c r="AL2578">
        <v>1</v>
      </c>
      <c r="AM2578">
        <v>6.83</v>
      </c>
      <c r="AN2578">
        <v>6.9</v>
      </c>
      <c r="AO2578">
        <v>4.26</v>
      </c>
    </row>
    <row r="2579" spans="1:41" x14ac:dyDescent="0.3">
      <c r="A2579">
        <v>2</v>
      </c>
      <c r="B2579">
        <v>1.62</v>
      </c>
      <c r="C2579">
        <f t="shared" si="120"/>
        <v>1.111916952703415</v>
      </c>
      <c r="D2579" t="s">
        <v>37</v>
      </c>
      <c r="E2579">
        <v>0</v>
      </c>
      <c r="F2579">
        <v>0</v>
      </c>
      <c r="G2579">
        <v>1</v>
      </c>
      <c r="H2579">
        <v>0</v>
      </c>
      <c r="I2579">
        <v>0</v>
      </c>
      <c r="J2579" t="s">
        <v>47</v>
      </c>
      <c r="K2579">
        <v>0</v>
      </c>
      <c r="L2579">
        <v>0</v>
      </c>
      <c r="M2579">
        <v>0</v>
      </c>
      <c r="N2579">
        <v>1</v>
      </c>
      <c r="O2579">
        <v>0</v>
      </c>
      <c r="P2579">
        <v>0</v>
      </c>
      <c r="Q2579">
        <v>0</v>
      </c>
      <c r="R2579" t="s">
        <v>49</v>
      </c>
      <c r="S2579">
        <v>0</v>
      </c>
      <c r="T2579">
        <v>0</v>
      </c>
      <c r="U2579">
        <v>0</v>
      </c>
      <c r="V2579">
        <v>0</v>
      </c>
      <c r="W2579">
        <v>0</v>
      </c>
      <c r="X2579">
        <v>1</v>
      </c>
      <c r="Y2579">
        <v>0</v>
      </c>
      <c r="Z2579">
        <v>0</v>
      </c>
      <c r="AA2579">
        <v>61.7</v>
      </c>
      <c r="AB2579">
        <v>54</v>
      </c>
      <c r="AC2579">
        <v>15318</v>
      </c>
      <c r="AD2579">
        <v>9.636783886469539</v>
      </c>
      <c r="AE2579">
        <f t="shared" si="121"/>
        <v>15318.000000000002</v>
      </c>
      <c r="AF2579">
        <v>9.5526975336383089</v>
      </c>
      <c r="AG2579">
        <f t="shared" si="122"/>
        <v>14082.631853226148</v>
      </c>
      <c r="AH2579">
        <v>8.4086352831230116E-2</v>
      </c>
      <c r="AJ2579">
        <v>15318</v>
      </c>
      <c r="AK2579">
        <v>0</v>
      </c>
      <c r="AL2579">
        <v>1</v>
      </c>
      <c r="AM2579">
        <v>7.57</v>
      </c>
      <c r="AN2579">
        <v>7.58</v>
      </c>
      <c r="AO2579">
        <v>4.68</v>
      </c>
    </row>
    <row r="2580" spans="1:41" x14ac:dyDescent="0.3">
      <c r="A2580">
        <v>2</v>
      </c>
      <c r="B2580">
        <v>2</v>
      </c>
      <c r="C2580">
        <f t="shared" si="120"/>
        <v>1.1646528560862337</v>
      </c>
      <c r="D2580" t="s">
        <v>34</v>
      </c>
      <c r="E2580">
        <v>0</v>
      </c>
      <c r="F2580">
        <v>1</v>
      </c>
      <c r="G2580">
        <v>0</v>
      </c>
      <c r="H2580">
        <v>0</v>
      </c>
      <c r="I2580">
        <v>0</v>
      </c>
      <c r="J2580" t="s">
        <v>35</v>
      </c>
      <c r="K2580">
        <v>0</v>
      </c>
      <c r="L2580">
        <v>0</v>
      </c>
      <c r="M2580">
        <v>0</v>
      </c>
      <c r="N2580">
        <v>0</v>
      </c>
      <c r="O2580">
        <v>0</v>
      </c>
      <c r="P2580">
        <v>0</v>
      </c>
      <c r="Q2580">
        <v>1</v>
      </c>
      <c r="R2580" t="s">
        <v>49</v>
      </c>
      <c r="S2580">
        <v>0</v>
      </c>
      <c r="T2580">
        <v>0</v>
      </c>
      <c r="U2580">
        <v>0</v>
      </c>
      <c r="V2580">
        <v>0</v>
      </c>
      <c r="W2580">
        <v>0</v>
      </c>
      <c r="X2580">
        <v>1</v>
      </c>
      <c r="Y2580">
        <v>0</v>
      </c>
      <c r="Z2580">
        <v>0</v>
      </c>
      <c r="AA2580">
        <v>61.4</v>
      </c>
      <c r="AB2580">
        <v>63</v>
      </c>
      <c r="AC2580">
        <v>13542</v>
      </c>
      <c r="AD2580">
        <v>9.5135512460455907</v>
      </c>
      <c r="AE2580">
        <f t="shared" si="121"/>
        <v>13542</v>
      </c>
      <c r="AF2580">
        <v>9.6151873866642319</v>
      </c>
      <c r="AG2580">
        <f t="shared" si="122"/>
        <v>14990.731463404092</v>
      </c>
      <c r="AH2580">
        <v>-0.10163614061864124</v>
      </c>
      <c r="AJ2580">
        <v>13542</v>
      </c>
      <c r="AK2580">
        <v>0</v>
      </c>
      <c r="AL2580">
        <v>1</v>
      </c>
      <c r="AM2580">
        <v>8.01</v>
      </c>
      <c r="AN2580">
        <v>8.08</v>
      </c>
      <c r="AO2580">
        <v>4.9400000000000004</v>
      </c>
    </row>
    <row r="2581" spans="1:41" x14ac:dyDescent="0.3">
      <c r="A2581">
        <v>2</v>
      </c>
      <c r="B2581">
        <v>1.02</v>
      </c>
      <c r="C2581">
        <f t="shared" si="120"/>
        <v>1.0043640927805335</v>
      </c>
      <c r="D2581" t="s">
        <v>34</v>
      </c>
      <c r="E2581">
        <v>0</v>
      </c>
      <c r="F2581">
        <v>1</v>
      </c>
      <c r="G2581">
        <v>0</v>
      </c>
      <c r="H2581">
        <v>0</v>
      </c>
      <c r="I2581">
        <v>0</v>
      </c>
      <c r="J2581" t="s">
        <v>44</v>
      </c>
      <c r="K2581">
        <v>0</v>
      </c>
      <c r="L2581">
        <v>0</v>
      </c>
      <c r="M2581">
        <v>0</v>
      </c>
      <c r="N2581">
        <v>0</v>
      </c>
      <c r="O2581">
        <v>0</v>
      </c>
      <c r="P2581">
        <v>1</v>
      </c>
      <c r="Q2581">
        <v>0</v>
      </c>
      <c r="R2581" t="s">
        <v>45</v>
      </c>
      <c r="S2581">
        <v>0</v>
      </c>
      <c r="T2581">
        <v>0</v>
      </c>
      <c r="U2581">
        <v>0</v>
      </c>
      <c r="V2581">
        <v>1</v>
      </c>
      <c r="W2581">
        <v>0</v>
      </c>
      <c r="X2581">
        <v>0</v>
      </c>
      <c r="Y2581">
        <v>0</v>
      </c>
      <c r="Z2581">
        <v>0</v>
      </c>
      <c r="AA2581">
        <v>57.1</v>
      </c>
      <c r="AB2581">
        <v>62</v>
      </c>
      <c r="AC2581">
        <v>3342</v>
      </c>
      <c r="AD2581">
        <v>8.1143247091553388</v>
      </c>
      <c r="AE2581">
        <f t="shared" si="121"/>
        <v>3341.9999999999991</v>
      </c>
      <c r="AF2581">
        <v>8.0172501782238985</v>
      </c>
      <c r="AG2581">
        <f t="shared" si="122"/>
        <v>3032.8261247177538</v>
      </c>
      <c r="AH2581">
        <v>9.707453093144025E-2</v>
      </c>
      <c r="AJ2581">
        <v>3342</v>
      </c>
      <c r="AK2581">
        <v>0</v>
      </c>
      <c r="AL2581">
        <v>1</v>
      </c>
      <c r="AM2581">
        <v>6.66</v>
      </c>
      <c r="AN2581">
        <v>6.58</v>
      </c>
      <c r="AO2581">
        <v>3.78</v>
      </c>
    </row>
    <row r="2582" spans="1:41" x14ac:dyDescent="0.3">
      <c r="A2582">
        <v>2</v>
      </c>
      <c r="B2582">
        <v>1.51</v>
      </c>
      <c r="C2582">
        <f t="shared" si="120"/>
        <v>1.0948560705584958</v>
      </c>
      <c r="D2582" t="s">
        <v>37</v>
      </c>
      <c r="E2582">
        <v>0</v>
      </c>
      <c r="F2582">
        <v>0</v>
      </c>
      <c r="G2582">
        <v>1</v>
      </c>
      <c r="H2582">
        <v>0</v>
      </c>
      <c r="I2582">
        <v>0</v>
      </c>
      <c r="J2582" t="s">
        <v>38</v>
      </c>
      <c r="K2582">
        <v>0</v>
      </c>
      <c r="L2582">
        <v>0</v>
      </c>
      <c r="M2582">
        <v>0</v>
      </c>
      <c r="N2582">
        <v>0</v>
      </c>
      <c r="O2582">
        <v>1</v>
      </c>
      <c r="P2582">
        <v>0</v>
      </c>
      <c r="Q2582">
        <v>0</v>
      </c>
      <c r="R2582" t="s">
        <v>49</v>
      </c>
      <c r="S2582">
        <v>0</v>
      </c>
      <c r="T2582">
        <v>0</v>
      </c>
      <c r="U2582">
        <v>0</v>
      </c>
      <c r="V2582">
        <v>0</v>
      </c>
      <c r="W2582">
        <v>0</v>
      </c>
      <c r="X2582">
        <v>1</v>
      </c>
      <c r="Y2582">
        <v>0</v>
      </c>
      <c r="Z2582">
        <v>0</v>
      </c>
      <c r="AA2582">
        <v>62.2</v>
      </c>
      <c r="AB2582">
        <v>57</v>
      </c>
      <c r="AC2582">
        <v>11435</v>
      </c>
      <c r="AD2582">
        <v>9.3444341064568821</v>
      </c>
      <c r="AE2582">
        <f t="shared" si="121"/>
        <v>11435.000000000007</v>
      </c>
      <c r="AF2582">
        <v>9.3760508474989486</v>
      </c>
      <c r="AG2582">
        <f t="shared" si="122"/>
        <v>11802.313463888175</v>
      </c>
      <c r="AH2582">
        <v>-3.1616741042066465E-2</v>
      </c>
      <c r="AJ2582">
        <v>11435</v>
      </c>
      <c r="AK2582">
        <v>0</v>
      </c>
      <c r="AL2582">
        <v>1</v>
      </c>
      <c r="AM2582">
        <v>7.29</v>
      </c>
      <c r="AN2582">
        <v>7.33</v>
      </c>
      <c r="AO2582">
        <v>4.55</v>
      </c>
    </row>
    <row r="2583" spans="1:41" x14ac:dyDescent="0.3">
      <c r="A2583">
        <v>2</v>
      </c>
      <c r="B2583">
        <v>1.34</v>
      </c>
      <c r="C2583">
        <f t="shared" si="120"/>
        <v>1.066474179474272</v>
      </c>
      <c r="D2583" t="s">
        <v>52</v>
      </c>
      <c r="E2583">
        <v>0</v>
      </c>
      <c r="F2583">
        <v>0</v>
      </c>
      <c r="G2583">
        <v>0</v>
      </c>
      <c r="H2583">
        <v>0</v>
      </c>
      <c r="I2583">
        <v>1</v>
      </c>
      <c r="J2583" t="s">
        <v>35</v>
      </c>
      <c r="K2583">
        <v>0</v>
      </c>
      <c r="L2583">
        <v>0</v>
      </c>
      <c r="M2583">
        <v>0</v>
      </c>
      <c r="N2583">
        <v>0</v>
      </c>
      <c r="O2583">
        <v>0</v>
      </c>
      <c r="P2583">
        <v>0</v>
      </c>
      <c r="Q2583">
        <v>1</v>
      </c>
      <c r="R2583" t="s">
        <v>41</v>
      </c>
      <c r="S2583">
        <v>0</v>
      </c>
      <c r="T2583">
        <v>0</v>
      </c>
      <c r="U2583">
        <v>0</v>
      </c>
      <c r="V2583">
        <v>0</v>
      </c>
      <c r="W2583">
        <v>1</v>
      </c>
      <c r="X2583">
        <v>0</v>
      </c>
      <c r="Y2583">
        <v>0</v>
      </c>
      <c r="Z2583">
        <v>0</v>
      </c>
      <c r="AA2583">
        <v>61.7</v>
      </c>
      <c r="AB2583">
        <v>59</v>
      </c>
      <c r="AC2583">
        <v>6237</v>
      </c>
      <c r="AD2583">
        <v>8.7382545765261224</v>
      </c>
      <c r="AE2583">
        <f t="shared" si="121"/>
        <v>6236.9999999999982</v>
      </c>
      <c r="AF2583">
        <v>8.8647909074708355</v>
      </c>
      <c r="AG2583">
        <f t="shared" si="122"/>
        <v>7078.3131841187005</v>
      </c>
      <c r="AH2583">
        <v>-0.12653633094471317</v>
      </c>
      <c r="AJ2583">
        <v>6237</v>
      </c>
      <c r="AK2583">
        <v>0</v>
      </c>
      <c r="AL2583">
        <v>1</v>
      </c>
      <c r="AM2583">
        <v>7.03</v>
      </c>
      <c r="AN2583">
        <v>7.14</v>
      </c>
      <c r="AO2583">
        <v>4.37</v>
      </c>
    </row>
    <row r="2584" spans="1:41" x14ac:dyDescent="0.3">
      <c r="A2584">
        <v>2</v>
      </c>
      <c r="B2584">
        <v>1.2</v>
      </c>
      <c r="C2584">
        <f t="shared" si="120"/>
        <v>1.0409070644037852</v>
      </c>
      <c r="D2584" t="s">
        <v>52</v>
      </c>
      <c r="E2584">
        <v>0</v>
      </c>
      <c r="F2584">
        <v>0</v>
      </c>
      <c r="G2584">
        <v>0</v>
      </c>
      <c r="H2584">
        <v>0</v>
      </c>
      <c r="I2584">
        <v>1</v>
      </c>
      <c r="J2584" t="s">
        <v>38</v>
      </c>
      <c r="K2584">
        <v>0</v>
      </c>
      <c r="L2584">
        <v>0</v>
      </c>
      <c r="M2584">
        <v>0</v>
      </c>
      <c r="N2584">
        <v>0</v>
      </c>
      <c r="O2584">
        <v>1</v>
      </c>
      <c r="P2584">
        <v>0</v>
      </c>
      <c r="Q2584">
        <v>0</v>
      </c>
      <c r="R2584" t="s">
        <v>41</v>
      </c>
      <c r="S2584">
        <v>0</v>
      </c>
      <c r="T2584">
        <v>0</v>
      </c>
      <c r="U2584">
        <v>0</v>
      </c>
      <c r="V2584">
        <v>0</v>
      </c>
      <c r="W2584">
        <v>1</v>
      </c>
      <c r="X2584">
        <v>0</v>
      </c>
      <c r="Y2584">
        <v>0</v>
      </c>
      <c r="Z2584">
        <v>0</v>
      </c>
      <c r="AA2584">
        <v>60.2</v>
      </c>
      <c r="AB2584">
        <v>57</v>
      </c>
      <c r="AC2584">
        <v>8039</v>
      </c>
      <c r="AD2584">
        <v>8.9920599763279601</v>
      </c>
      <c r="AE2584">
        <f t="shared" si="121"/>
        <v>8038.9999999999936</v>
      </c>
      <c r="AF2584">
        <v>8.8981240045508994</v>
      </c>
      <c r="AG2584">
        <f t="shared" si="122"/>
        <v>7318.2316840226658</v>
      </c>
      <c r="AH2584">
        <v>9.3935971777060701E-2</v>
      </c>
      <c r="AJ2584">
        <v>8039</v>
      </c>
      <c r="AK2584">
        <v>0</v>
      </c>
      <c r="AL2584">
        <v>1</v>
      </c>
      <c r="AM2584">
        <v>6.88</v>
      </c>
      <c r="AN2584">
        <v>6.95</v>
      </c>
      <c r="AO2584">
        <v>4.16</v>
      </c>
    </row>
    <row r="2585" spans="1:41" x14ac:dyDescent="0.3">
      <c r="A2585">
        <v>2</v>
      </c>
      <c r="B2585">
        <v>1.3</v>
      </c>
      <c r="C2585">
        <f t="shared" si="120"/>
        <v>1.0593906684519199</v>
      </c>
      <c r="D2585" t="s">
        <v>46</v>
      </c>
      <c r="E2585">
        <v>0</v>
      </c>
      <c r="F2585">
        <v>0</v>
      </c>
      <c r="G2585">
        <v>0</v>
      </c>
      <c r="H2585">
        <v>1</v>
      </c>
      <c r="I2585">
        <v>0</v>
      </c>
      <c r="J2585" t="s">
        <v>38</v>
      </c>
      <c r="K2585">
        <v>0</v>
      </c>
      <c r="L2585">
        <v>0</v>
      </c>
      <c r="M2585">
        <v>0</v>
      </c>
      <c r="N2585">
        <v>0</v>
      </c>
      <c r="O2585">
        <v>1</v>
      </c>
      <c r="P2585">
        <v>0</v>
      </c>
      <c r="Q2585">
        <v>0</v>
      </c>
      <c r="R2585" t="s">
        <v>45</v>
      </c>
      <c r="S2585">
        <v>0</v>
      </c>
      <c r="T2585">
        <v>0</v>
      </c>
      <c r="U2585">
        <v>0</v>
      </c>
      <c r="V2585">
        <v>1</v>
      </c>
      <c r="W2585">
        <v>0</v>
      </c>
      <c r="X2585">
        <v>0</v>
      </c>
      <c r="Y2585">
        <v>0</v>
      </c>
      <c r="Z2585">
        <v>0</v>
      </c>
      <c r="AA2585">
        <v>61.3</v>
      </c>
      <c r="AB2585">
        <v>58</v>
      </c>
      <c r="AC2585">
        <v>5096</v>
      </c>
      <c r="AD2585">
        <v>8.5362111972519994</v>
      </c>
      <c r="AE2585">
        <f t="shared" si="121"/>
        <v>5096.0000000000009</v>
      </c>
      <c r="AF2585">
        <v>8.7077966092560946</v>
      </c>
      <c r="AG2585">
        <f t="shared" si="122"/>
        <v>6049.8975031670461</v>
      </c>
      <c r="AH2585">
        <v>-0.17158541200409516</v>
      </c>
      <c r="AJ2585">
        <v>5096</v>
      </c>
      <c r="AK2585">
        <v>0</v>
      </c>
      <c r="AL2585">
        <v>1</v>
      </c>
      <c r="AM2585">
        <v>6.99</v>
      </c>
      <c r="AN2585">
        <v>6.95</v>
      </c>
      <c r="AO2585">
        <v>4.2699999999999996</v>
      </c>
    </row>
    <row r="2586" spans="1:41" x14ac:dyDescent="0.3">
      <c r="A2586">
        <v>2</v>
      </c>
      <c r="B2586">
        <v>1.0900000000000001</v>
      </c>
      <c r="C2586">
        <f t="shared" si="120"/>
        <v>1.0191311753072512</v>
      </c>
      <c r="D2586" t="s">
        <v>46</v>
      </c>
      <c r="E2586">
        <v>0</v>
      </c>
      <c r="F2586">
        <v>0</v>
      </c>
      <c r="G2586">
        <v>0</v>
      </c>
      <c r="H2586">
        <v>1</v>
      </c>
      <c r="I2586">
        <v>0</v>
      </c>
      <c r="J2586" t="s">
        <v>48</v>
      </c>
      <c r="K2586">
        <v>0</v>
      </c>
      <c r="L2586">
        <v>0</v>
      </c>
      <c r="M2586">
        <v>1</v>
      </c>
      <c r="N2586">
        <v>0</v>
      </c>
      <c r="O2586">
        <v>0</v>
      </c>
      <c r="P2586">
        <v>0</v>
      </c>
      <c r="Q2586">
        <v>0</v>
      </c>
      <c r="R2586" t="s">
        <v>36</v>
      </c>
      <c r="S2586">
        <v>0</v>
      </c>
      <c r="T2586">
        <v>0</v>
      </c>
      <c r="U2586">
        <v>1</v>
      </c>
      <c r="V2586">
        <v>0</v>
      </c>
      <c r="W2586">
        <v>0</v>
      </c>
      <c r="X2586">
        <v>0</v>
      </c>
      <c r="Y2586">
        <v>0</v>
      </c>
      <c r="Z2586">
        <v>0</v>
      </c>
      <c r="AA2586">
        <v>60.9</v>
      </c>
      <c r="AB2586">
        <v>59</v>
      </c>
      <c r="AC2586">
        <v>5287</v>
      </c>
      <c r="AD2586">
        <v>8.5730062562354501</v>
      </c>
      <c r="AE2586">
        <f t="shared" si="121"/>
        <v>5286.9999999999991</v>
      </c>
      <c r="AF2586">
        <v>8.7033786684954553</v>
      </c>
      <c r="AG2586">
        <f t="shared" si="122"/>
        <v>6023.2283690951263</v>
      </c>
      <c r="AH2586">
        <v>-0.13037241226000518</v>
      </c>
      <c r="AJ2586">
        <v>5287</v>
      </c>
      <c r="AK2586">
        <v>0</v>
      </c>
      <c r="AL2586">
        <v>1</v>
      </c>
      <c r="AM2586">
        <v>6.59</v>
      </c>
      <c r="AN2586">
        <v>6.64</v>
      </c>
      <c r="AO2586">
        <v>4.03</v>
      </c>
    </row>
    <row r="2587" spans="1:41" x14ac:dyDescent="0.3">
      <c r="A2587">
        <v>2</v>
      </c>
      <c r="B2587">
        <v>2</v>
      </c>
      <c r="C2587">
        <f t="shared" si="120"/>
        <v>1.1646528560862337</v>
      </c>
      <c r="D2587" t="s">
        <v>42</v>
      </c>
      <c r="E2587">
        <v>1</v>
      </c>
      <c r="F2587">
        <v>0</v>
      </c>
      <c r="G2587">
        <v>0</v>
      </c>
      <c r="H2587">
        <v>0</v>
      </c>
      <c r="I2587">
        <v>0</v>
      </c>
      <c r="J2587" t="s">
        <v>47</v>
      </c>
      <c r="K2587">
        <v>0</v>
      </c>
      <c r="L2587">
        <v>0</v>
      </c>
      <c r="M2587">
        <v>0</v>
      </c>
      <c r="N2587">
        <v>1</v>
      </c>
      <c r="O2587">
        <v>0</v>
      </c>
      <c r="P2587">
        <v>0</v>
      </c>
      <c r="Q2587">
        <v>0</v>
      </c>
      <c r="R2587" t="s">
        <v>45</v>
      </c>
      <c r="S2587">
        <v>0</v>
      </c>
      <c r="T2587">
        <v>0</v>
      </c>
      <c r="U2587">
        <v>0</v>
      </c>
      <c r="V2587">
        <v>1</v>
      </c>
      <c r="W2587">
        <v>0</v>
      </c>
      <c r="X2587">
        <v>0</v>
      </c>
      <c r="Y2587">
        <v>0</v>
      </c>
      <c r="Z2587">
        <v>0</v>
      </c>
      <c r="AA2587">
        <v>65.099999999999994</v>
      </c>
      <c r="AB2587">
        <v>54</v>
      </c>
      <c r="AC2587">
        <v>11156</v>
      </c>
      <c r="AD2587">
        <v>9.3197327487473789</v>
      </c>
      <c r="AE2587">
        <f t="shared" si="121"/>
        <v>11155.999999999993</v>
      </c>
      <c r="AF2587">
        <v>9.5397285726053997</v>
      </c>
      <c r="AG2587">
        <f t="shared" si="122"/>
        <v>13901.173953035486</v>
      </c>
      <c r="AH2587">
        <v>-0.21999582385802086</v>
      </c>
      <c r="AJ2587">
        <v>11156</v>
      </c>
      <c r="AK2587">
        <v>0</v>
      </c>
      <c r="AL2587">
        <v>1</v>
      </c>
      <c r="AM2587">
        <v>7.88</v>
      </c>
      <c r="AN2587">
        <v>7.82</v>
      </c>
      <c r="AO2587">
        <v>5.1100000000000003</v>
      </c>
    </row>
    <row r="2588" spans="1:41" x14ac:dyDescent="0.3">
      <c r="A2588">
        <v>2</v>
      </c>
      <c r="B2588">
        <v>1.1000000000000001</v>
      </c>
      <c r="C2588">
        <f t="shared" si="120"/>
        <v>1.0211798847575535</v>
      </c>
      <c r="D2588" t="s">
        <v>46</v>
      </c>
      <c r="E2588">
        <v>0</v>
      </c>
      <c r="F2588">
        <v>0</v>
      </c>
      <c r="G2588">
        <v>0</v>
      </c>
      <c r="H2588">
        <v>1</v>
      </c>
      <c r="I2588">
        <v>0</v>
      </c>
      <c r="J2588" t="s">
        <v>51</v>
      </c>
      <c r="K2588">
        <v>1</v>
      </c>
      <c r="L2588">
        <v>0</v>
      </c>
      <c r="M2588">
        <v>0</v>
      </c>
      <c r="N2588">
        <v>0</v>
      </c>
      <c r="O2588">
        <v>0</v>
      </c>
      <c r="P2588">
        <v>0</v>
      </c>
      <c r="Q2588">
        <v>0</v>
      </c>
      <c r="R2588" t="s">
        <v>36</v>
      </c>
      <c r="S2588">
        <v>0</v>
      </c>
      <c r="T2588">
        <v>0</v>
      </c>
      <c r="U2588">
        <v>1</v>
      </c>
      <c r="V2588">
        <v>0</v>
      </c>
      <c r="W2588">
        <v>0</v>
      </c>
      <c r="X2588">
        <v>0</v>
      </c>
      <c r="Y2588">
        <v>0</v>
      </c>
      <c r="Z2588">
        <v>0</v>
      </c>
      <c r="AA2588">
        <v>60.4</v>
      </c>
      <c r="AB2588">
        <v>59</v>
      </c>
      <c r="AC2588">
        <v>5166</v>
      </c>
      <c r="AD2588">
        <v>8.5498539736557859</v>
      </c>
      <c r="AE2588">
        <f t="shared" si="121"/>
        <v>5166.0000000000009</v>
      </c>
      <c r="AF2588">
        <v>8.7905513277961589</v>
      </c>
      <c r="AG2588">
        <f t="shared" si="122"/>
        <v>6571.8544228678811</v>
      </c>
      <c r="AH2588">
        <v>-0.24069735414037297</v>
      </c>
      <c r="AJ2588">
        <v>5166</v>
      </c>
      <c r="AK2588">
        <v>0</v>
      </c>
      <c r="AL2588">
        <v>1</v>
      </c>
      <c r="AM2588">
        <v>6.66</v>
      </c>
      <c r="AN2588">
        <v>6.69</v>
      </c>
      <c r="AO2588">
        <v>4.03</v>
      </c>
    </row>
    <row r="2589" spans="1:41" x14ac:dyDescent="0.3">
      <c r="A2589">
        <v>2</v>
      </c>
      <c r="B2589">
        <v>1.08</v>
      </c>
      <c r="C2589">
        <f t="shared" si="120"/>
        <v>1.0170677506059698</v>
      </c>
      <c r="D2589" t="s">
        <v>37</v>
      </c>
      <c r="E2589">
        <v>0</v>
      </c>
      <c r="F2589">
        <v>0</v>
      </c>
      <c r="G2589">
        <v>1</v>
      </c>
      <c r="H2589">
        <v>0</v>
      </c>
      <c r="I2589">
        <v>0</v>
      </c>
      <c r="J2589" t="s">
        <v>48</v>
      </c>
      <c r="K2589">
        <v>0</v>
      </c>
      <c r="L2589">
        <v>0</v>
      </c>
      <c r="M2589">
        <v>1</v>
      </c>
      <c r="N2589">
        <v>0</v>
      </c>
      <c r="O2589">
        <v>0</v>
      </c>
      <c r="P2589">
        <v>0</v>
      </c>
      <c r="Q2589">
        <v>0</v>
      </c>
      <c r="R2589" t="s">
        <v>49</v>
      </c>
      <c r="S2589">
        <v>0</v>
      </c>
      <c r="T2589">
        <v>0</v>
      </c>
      <c r="U2589">
        <v>0</v>
      </c>
      <c r="V2589">
        <v>0</v>
      </c>
      <c r="W2589">
        <v>0</v>
      </c>
      <c r="X2589">
        <v>1</v>
      </c>
      <c r="Y2589">
        <v>0</v>
      </c>
      <c r="Z2589">
        <v>0</v>
      </c>
      <c r="AA2589">
        <v>61.9</v>
      </c>
      <c r="AB2589">
        <v>55</v>
      </c>
      <c r="AC2589">
        <v>7629</v>
      </c>
      <c r="AD2589">
        <v>8.9397120540902293</v>
      </c>
      <c r="AE2589">
        <f t="shared" si="121"/>
        <v>7629</v>
      </c>
      <c r="AF2589">
        <v>8.8225527951464766</v>
      </c>
      <c r="AG2589">
        <f t="shared" si="122"/>
        <v>6785.5646907211531</v>
      </c>
      <c r="AH2589">
        <v>0.11715925894375268</v>
      </c>
      <c r="AJ2589">
        <v>7629</v>
      </c>
      <c r="AK2589">
        <v>0</v>
      </c>
      <c r="AL2589">
        <v>1</v>
      </c>
      <c r="AM2589">
        <v>6.58</v>
      </c>
      <c r="AN2589">
        <v>6.61</v>
      </c>
      <c r="AO2589">
        <v>4.09</v>
      </c>
    </row>
    <row r="2590" spans="1:41" x14ac:dyDescent="0.3">
      <c r="A2590">
        <v>2</v>
      </c>
      <c r="B2590">
        <v>1.4</v>
      </c>
      <c r="C2590">
        <f t="shared" si="120"/>
        <v>1.0767963011172468</v>
      </c>
      <c r="D2590" t="s">
        <v>52</v>
      </c>
      <c r="E2590">
        <v>0</v>
      </c>
      <c r="F2590">
        <v>0</v>
      </c>
      <c r="G2590">
        <v>0</v>
      </c>
      <c r="H2590">
        <v>0</v>
      </c>
      <c r="I2590">
        <v>1</v>
      </c>
      <c r="J2590" t="s">
        <v>48</v>
      </c>
      <c r="K2590">
        <v>0</v>
      </c>
      <c r="L2590">
        <v>0</v>
      </c>
      <c r="M2590">
        <v>1</v>
      </c>
      <c r="N2590">
        <v>0</v>
      </c>
      <c r="O2590">
        <v>0</v>
      </c>
      <c r="P2590">
        <v>0</v>
      </c>
      <c r="Q2590">
        <v>0</v>
      </c>
      <c r="R2590" t="s">
        <v>49</v>
      </c>
      <c r="S2590">
        <v>0</v>
      </c>
      <c r="T2590">
        <v>0</v>
      </c>
      <c r="U2590">
        <v>0</v>
      </c>
      <c r="V2590">
        <v>0</v>
      </c>
      <c r="W2590">
        <v>0</v>
      </c>
      <c r="X2590">
        <v>1</v>
      </c>
      <c r="Y2590">
        <v>0</v>
      </c>
      <c r="Z2590">
        <v>0</v>
      </c>
      <c r="AA2590">
        <v>60</v>
      </c>
      <c r="AB2590">
        <v>58</v>
      </c>
      <c r="AC2590">
        <v>10790</v>
      </c>
      <c r="AD2590">
        <v>9.2863750582521796</v>
      </c>
      <c r="AE2590">
        <f t="shared" si="121"/>
        <v>10789.999999999991</v>
      </c>
      <c r="AF2590">
        <v>9.3052636798770312</v>
      </c>
      <c r="AG2590">
        <f t="shared" si="122"/>
        <v>10995.745232139898</v>
      </c>
      <c r="AH2590">
        <v>-1.8888621624851609E-2</v>
      </c>
      <c r="AJ2590">
        <v>10790</v>
      </c>
      <c r="AK2590">
        <v>0</v>
      </c>
      <c r="AL2590">
        <v>1</v>
      </c>
      <c r="AM2590">
        <v>7.24</v>
      </c>
      <c r="AN2590">
        <v>7.29</v>
      </c>
      <c r="AO2590">
        <v>4.3600000000000003</v>
      </c>
    </row>
    <row r="2591" spans="1:41" x14ac:dyDescent="0.3">
      <c r="A2591">
        <v>2</v>
      </c>
      <c r="B2591">
        <v>1.1399999999999999</v>
      </c>
      <c r="C2591">
        <f t="shared" si="120"/>
        <v>1.0292322283358535</v>
      </c>
      <c r="D2591" t="s">
        <v>46</v>
      </c>
      <c r="E2591">
        <v>0</v>
      </c>
      <c r="F2591">
        <v>0</v>
      </c>
      <c r="G2591">
        <v>0</v>
      </c>
      <c r="H2591">
        <v>1</v>
      </c>
      <c r="I2591">
        <v>0</v>
      </c>
      <c r="J2591" t="s">
        <v>40</v>
      </c>
      <c r="K2591">
        <v>0</v>
      </c>
      <c r="L2591">
        <v>1</v>
      </c>
      <c r="M2591">
        <v>0</v>
      </c>
      <c r="N2591">
        <v>0</v>
      </c>
      <c r="O2591">
        <v>0</v>
      </c>
      <c r="P2591">
        <v>0</v>
      </c>
      <c r="Q2591">
        <v>0</v>
      </c>
      <c r="R2591" t="s">
        <v>39</v>
      </c>
      <c r="S2591">
        <v>0</v>
      </c>
      <c r="T2591">
        <v>0</v>
      </c>
      <c r="U2591">
        <v>0</v>
      </c>
      <c r="V2591">
        <v>0</v>
      </c>
      <c r="W2591">
        <v>0</v>
      </c>
      <c r="X2591">
        <v>0</v>
      </c>
      <c r="Y2591">
        <v>0</v>
      </c>
      <c r="Z2591">
        <v>1</v>
      </c>
      <c r="AA2591">
        <v>59.7</v>
      </c>
      <c r="AB2591">
        <v>58</v>
      </c>
      <c r="AC2591">
        <v>10258</v>
      </c>
      <c r="AD2591">
        <v>9.2358131679492139</v>
      </c>
      <c r="AE2591">
        <f t="shared" si="121"/>
        <v>10258.000000000002</v>
      </c>
      <c r="AF2591">
        <v>9.1355756844024434</v>
      </c>
      <c r="AG2591">
        <f t="shared" si="122"/>
        <v>9279.6182158676056</v>
      </c>
      <c r="AH2591">
        <v>0.10023748354677053</v>
      </c>
      <c r="AJ2591">
        <v>10258</v>
      </c>
      <c r="AK2591">
        <v>0</v>
      </c>
      <c r="AL2591">
        <v>1</v>
      </c>
      <c r="AM2591">
        <v>6.83</v>
      </c>
      <c r="AN2591">
        <v>6.91</v>
      </c>
      <c r="AO2591">
        <v>4.0999999999999996</v>
      </c>
    </row>
    <row r="2592" spans="1:41" x14ac:dyDescent="0.3">
      <c r="A2592">
        <v>2</v>
      </c>
      <c r="B2592">
        <v>1.6</v>
      </c>
      <c r="C2592">
        <f t="shared" si="120"/>
        <v>1.1088836605832322</v>
      </c>
      <c r="D2592" t="s">
        <v>37</v>
      </c>
      <c r="E2592">
        <v>0</v>
      </c>
      <c r="F2592">
        <v>0</v>
      </c>
      <c r="G2592">
        <v>1</v>
      </c>
      <c r="H2592">
        <v>0</v>
      </c>
      <c r="I2592">
        <v>0</v>
      </c>
      <c r="J2592" t="s">
        <v>40</v>
      </c>
      <c r="K2592">
        <v>0</v>
      </c>
      <c r="L2592">
        <v>1</v>
      </c>
      <c r="M2592">
        <v>0</v>
      </c>
      <c r="N2592">
        <v>0</v>
      </c>
      <c r="O2592">
        <v>0</v>
      </c>
      <c r="P2592">
        <v>0</v>
      </c>
      <c r="Q2592">
        <v>0</v>
      </c>
      <c r="R2592" t="s">
        <v>36</v>
      </c>
      <c r="S2592">
        <v>0</v>
      </c>
      <c r="T2592">
        <v>0</v>
      </c>
      <c r="U2592">
        <v>1</v>
      </c>
      <c r="V2592">
        <v>0</v>
      </c>
      <c r="W2592">
        <v>0</v>
      </c>
      <c r="X2592">
        <v>0</v>
      </c>
      <c r="Y2592">
        <v>0</v>
      </c>
      <c r="Z2592">
        <v>0</v>
      </c>
      <c r="AA2592">
        <v>61.9</v>
      </c>
      <c r="AB2592">
        <v>54</v>
      </c>
      <c r="AC2592">
        <v>11437</v>
      </c>
      <c r="AD2592">
        <v>9.3446089927812164</v>
      </c>
      <c r="AE2592">
        <f t="shared" si="121"/>
        <v>11436.999999999996</v>
      </c>
      <c r="AF2592">
        <v>9.4886509775094456</v>
      </c>
      <c r="AG2592">
        <f t="shared" si="122"/>
        <v>13208.964112326206</v>
      </c>
      <c r="AH2592">
        <v>-0.14404198472822927</v>
      </c>
      <c r="AJ2592">
        <v>11437</v>
      </c>
      <c r="AK2592">
        <v>0</v>
      </c>
      <c r="AL2592">
        <v>1</v>
      </c>
      <c r="AM2592">
        <v>7.56</v>
      </c>
      <c r="AN2592">
        <v>7.5</v>
      </c>
      <c r="AO2592">
        <v>4.66</v>
      </c>
    </row>
    <row r="2593" spans="1:41" x14ac:dyDescent="0.3">
      <c r="A2593">
        <v>2</v>
      </c>
      <c r="B2593">
        <v>1.01</v>
      </c>
      <c r="C2593">
        <f t="shared" si="120"/>
        <v>1.0021904733436682</v>
      </c>
      <c r="D2593" t="s">
        <v>46</v>
      </c>
      <c r="E2593">
        <v>0</v>
      </c>
      <c r="F2593">
        <v>0</v>
      </c>
      <c r="G2593">
        <v>0</v>
      </c>
      <c r="H2593">
        <v>1</v>
      </c>
      <c r="I2593">
        <v>0</v>
      </c>
      <c r="J2593" t="s">
        <v>38</v>
      </c>
      <c r="K2593">
        <v>0</v>
      </c>
      <c r="L2593">
        <v>0</v>
      </c>
      <c r="M2593">
        <v>0</v>
      </c>
      <c r="N2593">
        <v>0</v>
      </c>
      <c r="O2593">
        <v>1</v>
      </c>
      <c r="P2593">
        <v>0</v>
      </c>
      <c r="Q2593">
        <v>0</v>
      </c>
      <c r="R2593" t="s">
        <v>45</v>
      </c>
      <c r="S2593">
        <v>0</v>
      </c>
      <c r="T2593">
        <v>0</v>
      </c>
      <c r="U2593">
        <v>0</v>
      </c>
      <c r="V2593">
        <v>1</v>
      </c>
      <c r="W2593">
        <v>0</v>
      </c>
      <c r="X2593">
        <v>0</v>
      </c>
      <c r="Y2593">
        <v>0</v>
      </c>
      <c r="Z2593">
        <v>0</v>
      </c>
      <c r="AA2593">
        <v>63</v>
      </c>
      <c r="AB2593">
        <v>59</v>
      </c>
      <c r="AC2593">
        <v>3671</v>
      </c>
      <c r="AD2593">
        <v>8.208219383496834</v>
      </c>
      <c r="AE2593">
        <f t="shared" si="121"/>
        <v>3670.9999999999991</v>
      </c>
      <c r="AF2593">
        <v>8.223394531749479</v>
      </c>
      <c r="AG2593">
        <f t="shared" si="122"/>
        <v>3727.1328038371489</v>
      </c>
      <c r="AH2593">
        <v>-1.5175148252644988E-2</v>
      </c>
      <c r="AJ2593">
        <v>3671</v>
      </c>
      <c r="AK2593">
        <v>0</v>
      </c>
      <c r="AL2593">
        <v>1</v>
      </c>
      <c r="AM2593">
        <v>6.33</v>
      </c>
      <c r="AN2593">
        <v>6.27</v>
      </c>
      <c r="AO2593">
        <v>3.97</v>
      </c>
    </row>
    <row r="2594" spans="1:41" x14ac:dyDescent="0.3">
      <c r="A2594">
        <v>2</v>
      </c>
      <c r="B2594">
        <v>1.5</v>
      </c>
      <c r="C2594">
        <f t="shared" si="120"/>
        <v>1.0932575062388263</v>
      </c>
      <c r="D2594" t="s">
        <v>34</v>
      </c>
      <c r="E2594">
        <v>0</v>
      </c>
      <c r="F2594">
        <v>1</v>
      </c>
      <c r="G2594">
        <v>0</v>
      </c>
      <c r="H2594">
        <v>0</v>
      </c>
      <c r="I2594">
        <v>0</v>
      </c>
      <c r="J2594" t="s">
        <v>38</v>
      </c>
      <c r="K2594">
        <v>0</v>
      </c>
      <c r="L2594">
        <v>0</v>
      </c>
      <c r="M2594">
        <v>0</v>
      </c>
      <c r="N2594">
        <v>0</v>
      </c>
      <c r="O2594">
        <v>1</v>
      </c>
      <c r="P2594">
        <v>0</v>
      </c>
      <c r="Q2594">
        <v>0</v>
      </c>
      <c r="R2594" t="s">
        <v>36</v>
      </c>
      <c r="S2594">
        <v>0</v>
      </c>
      <c r="T2594">
        <v>0</v>
      </c>
      <c r="U2594">
        <v>1</v>
      </c>
      <c r="V2594">
        <v>0</v>
      </c>
      <c r="W2594">
        <v>0</v>
      </c>
      <c r="X2594">
        <v>0</v>
      </c>
      <c r="Y2594">
        <v>0</v>
      </c>
      <c r="Z2594">
        <v>0</v>
      </c>
      <c r="AA2594">
        <v>64.3</v>
      </c>
      <c r="AB2594">
        <v>60</v>
      </c>
      <c r="AC2594">
        <v>9946</v>
      </c>
      <c r="AD2594">
        <v>9.2049257392746835</v>
      </c>
      <c r="AE2594">
        <f t="shared" si="121"/>
        <v>9945.9999999999964</v>
      </c>
      <c r="AF2594">
        <v>9.0876755996494776</v>
      </c>
      <c r="AG2594">
        <f t="shared" si="122"/>
        <v>8845.6014190226379</v>
      </c>
      <c r="AH2594">
        <v>0.11725013962520592</v>
      </c>
      <c r="AJ2594">
        <v>9946</v>
      </c>
      <c r="AK2594">
        <v>0</v>
      </c>
      <c r="AL2594">
        <v>1</v>
      </c>
      <c r="AM2594">
        <v>7.23</v>
      </c>
      <c r="AN2594">
        <v>7.14</v>
      </c>
      <c r="AO2594">
        <v>4.62</v>
      </c>
    </row>
    <row r="2595" spans="1:41" x14ac:dyDescent="0.3">
      <c r="A2595">
        <v>2</v>
      </c>
      <c r="B2595">
        <v>1.01</v>
      </c>
      <c r="C2595">
        <f t="shared" si="120"/>
        <v>1.0021904733436682</v>
      </c>
      <c r="D2595" t="s">
        <v>52</v>
      </c>
      <c r="E2595">
        <v>0</v>
      </c>
      <c r="F2595">
        <v>0</v>
      </c>
      <c r="G2595">
        <v>0</v>
      </c>
      <c r="H2595">
        <v>0</v>
      </c>
      <c r="I2595">
        <v>1</v>
      </c>
      <c r="J2595" t="s">
        <v>47</v>
      </c>
      <c r="K2595">
        <v>0</v>
      </c>
      <c r="L2595">
        <v>0</v>
      </c>
      <c r="M2595">
        <v>0</v>
      </c>
      <c r="N2595">
        <v>1</v>
      </c>
      <c r="O2595">
        <v>0</v>
      </c>
      <c r="P2595">
        <v>0</v>
      </c>
      <c r="Q2595">
        <v>0</v>
      </c>
      <c r="R2595" t="s">
        <v>39</v>
      </c>
      <c r="S2595">
        <v>0</v>
      </c>
      <c r="T2595">
        <v>0</v>
      </c>
      <c r="U2595">
        <v>0</v>
      </c>
      <c r="V2595">
        <v>0</v>
      </c>
      <c r="W2595">
        <v>0</v>
      </c>
      <c r="X2595">
        <v>0</v>
      </c>
      <c r="Y2595">
        <v>0</v>
      </c>
      <c r="Z2595">
        <v>1</v>
      </c>
      <c r="AA2595">
        <v>63</v>
      </c>
      <c r="AB2595">
        <v>59</v>
      </c>
      <c r="AC2595">
        <v>6843</v>
      </c>
      <c r="AD2595">
        <v>8.8309815109524976</v>
      </c>
      <c r="AE2595">
        <f t="shared" si="121"/>
        <v>6842.9999999999991</v>
      </c>
      <c r="AF2595">
        <v>8.8202169775874175</v>
      </c>
      <c r="AG2595">
        <f t="shared" si="122"/>
        <v>6769.7333463325804</v>
      </c>
      <c r="AH2595">
        <v>1.0764533365080098E-2</v>
      </c>
      <c r="AJ2595">
        <v>6843</v>
      </c>
      <c r="AK2595">
        <v>0</v>
      </c>
      <c r="AL2595">
        <v>1</v>
      </c>
      <c r="AM2595">
        <v>6.34</v>
      </c>
      <c r="AN2595">
        <v>6.41</v>
      </c>
      <c r="AO2595">
        <v>4.01</v>
      </c>
    </row>
    <row r="2596" spans="1:41" x14ac:dyDescent="0.3">
      <c r="A2596">
        <v>2</v>
      </c>
      <c r="B2596">
        <v>1.2</v>
      </c>
      <c r="C2596">
        <f t="shared" si="120"/>
        <v>1.0409070644037852</v>
      </c>
      <c r="D2596" t="s">
        <v>52</v>
      </c>
      <c r="E2596">
        <v>0</v>
      </c>
      <c r="F2596">
        <v>0</v>
      </c>
      <c r="G2596">
        <v>0</v>
      </c>
      <c r="H2596">
        <v>0</v>
      </c>
      <c r="I2596">
        <v>1</v>
      </c>
      <c r="J2596" t="s">
        <v>44</v>
      </c>
      <c r="K2596">
        <v>0</v>
      </c>
      <c r="L2596">
        <v>0</v>
      </c>
      <c r="M2596">
        <v>0</v>
      </c>
      <c r="N2596">
        <v>0</v>
      </c>
      <c r="O2596">
        <v>0</v>
      </c>
      <c r="P2596">
        <v>1</v>
      </c>
      <c r="Q2596">
        <v>0</v>
      </c>
      <c r="R2596" t="s">
        <v>36</v>
      </c>
      <c r="S2596">
        <v>0</v>
      </c>
      <c r="T2596">
        <v>0</v>
      </c>
      <c r="U2596">
        <v>1</v>
      </c>
      <c r="V2596">
        <v>0</v>
      </c>
      <c r="W2596">
        <v>0</v>
      </c>
      <c r="X2596">
        <v>0</v>
      </c>
      <c r="Y2596">
        <v>0</v>
      </c>
      <c r="Z2596">
        <v>0</v>
      </c>
      <c r="AA2596">
        <v>63.2</v>
      </c>
      <c r="AB2596">
        <v>58</v>
      </c>
      <c r="AC2596">
        <v>5257</v>
      </c>
      <c r="AD2596">
        <v>8.5673158008194488</v>
      </c>
      <c r="AE2596">
        <f t="shared" si="121"/>
        <v>5257.0000000000036</v>
      </c>
      <c r="AF2596">
        <v>8.5755264113565008</v>
      </c>
      <c r="AG2596">
        <f t="shared" si="122"/>
        <v>5300.3408635869855</v>
      </c>
      <c r="AH2596">
        <v>-8.2106105370520766E-3</v>
      </c>
      <c r="AJ2596">
        <v>5257</v>
      </c>
      <c r="AK2596">
        <v>0</v>
      </c>
      <c r="AL2596">
        <v>1</v>
      </c>
      <c r="AM2596">
        <v>6.71</v>
      </c>
      <c r="AN2596">
        <v>6.75</v>
      </c>
      <c r="AO2596">
        <v>4.25</v>
      </c>
    </row>
    <row r="2597" spans="1:41" x14ac:dyDescent="0.3">
      <c r="A2597">
        <v>2</v>
      </c>
      <c r="B2597">
        <v>1.02</v>
      </c>
      <c r="C2597">
        <f t="shared" si="120"/>
        <v>1.0043640927805335</v>
      </c>
      <c r="D2597" t="s">
        <v>37</v>
      </c>
      <c r="E2597">
        <v>0</v>
      </c>
      <c r="F2597">
        <v>0</v>
      </c>
      <c r="G2597">
        <v>1</v>
      </c>
      <c r="H2597">
        <v>0</v>
      </c>
      <c r="I2597">
        <v>0</v>
      </c>
      <c r="J2597" t="s">
        <v>51</v>
      </c>
      <c r="K2597">
        <v>1</v>
      </c>
      <c r="L2597">
        <v>0</v>
      </c>
      <c r="M2597">
        <v>0</v>
      </c>
      <c r="N2597">
        <v>0</v>
      </c>
      <c r="O2597">
        <v>0</v>
      </c>
      <c r="P2597">
        <v>0</v>
      </c>
      <c r="Q2597">
        <v>0</v>
      </c>
      <c r="R2597" t="s">
        <v>41</v>
      </c>
      <c r="S2597">
        <v>0</v>
      </c>
      <c r="T2597">
        <v>0</v>
      </c>
      <c r="U2597">
        <v>0</v>
      </c>
      <c r="V2597">
        <v>0</v>
      </c>
      <c r="W2597">
        <v>1</v>
      </c>
      <c r="X2597">
        <v>0</v>
      </c>
      <c r="Y2597">
        <v>0</v>
      </c>
      <c r="Z2597">
        <v>0</v>
      </c>
      <c r="AA2597">
        <v>61.2</v>
      </c>
      <c r="AB2597">
        <v>56</v>
      </c>
      <c r="AC2597">
        <v>8658</v>
      </c>
      <c r="AD2597">
        <v>9.0662390280019256</v>
      </c>
      <c r="AE2597">
        <f t="shared" si="121"/>
        <v>8657.9999999999982</v>
      </c>
      <c r="AF2597">
        <v>8.8722062280994578</v>
      </c>
      <c r="AG2597">
        <f t="shared" si="122"/>
        <v>7130.9962353403944</v>
      </c>
      <c r="AH2597">
        <v>0.1940327999024678</v>
      </c>
      <c r="AJ2597">
        <v>8658</v>
      </c>
      <c r="AK2597">
        <v>0</v>
      </c>
      <c r="AL2597">
        <v>1</v>
      </c>
      <c r="AM2597">
        <v>6.48</v>
      </c>
      <c r="AN2597">
        <v>6.53</v>
      </c>
      <c r="AO2597">
        <v>3.98</v>
      </c>
    </row>
    <row r="2598" spans="1:41" x14ac:dyDescent="0.3">
      <c r="A2598">
        <v>2</v>
      </c>
      <c r="B2598">
        <v>1.01</v>
      </c>
      <c r="C2598">
        <f t="shared" si="120"/>
        <v>1.0021904733436682</v>
      </c>
      <c r="D2598" t="s">
        <v>46</v>
      </c>
      <c r="E2598">
        <v>0</v>
      </c>
      <c r="F2598">
        <v>0</v>
      </c>
      <c r="G2598">
        <v>0</v>
      </c>
      <c r="H2598">
        <v>1</v>
      </c>
      <c r="I2598">
        <v>0</v>
      </c>
      <c r="J2598" t="s">
        <v>47</v>
      </c>
      <c r="K2598">
        <v>0</v>
      </c>
      <c r="L2598">
        <v>0</v>
      </c>
      <c r="M2598">
        <v>0</v>
      </c>
      <c r="N2598">
        <v>1</v>
      </c>
      <c r="O2598">
        <v>0</v>
      </c>
      <c r="P2598">
        <v>0</v>
      </c>
      <c r="Q2598">
        <v>0</v>
      </c>
      <c r="R2598" t="s">
        <v>49</v>
      </c>
      <c r="S2598">
        <v>0</v>
      </c>
      <c r="T2598">
        <v>0</v>
      </c>
      <c r="U2598">
        <v>0</v>
      </c>
      <c r="V2598">
        <v>0</v>
      </c>
      <c r="W2598">
        <v>0</v>
      </c>
      <c r="X2598">
        <v>1</v>
      </c>
      <c r="Y2598">
        <v>0</v>
      </c>
      <c r="Z2598">
        <v>0</v>
      </c>
      <c r="AA2598">
        <v>61.8</v>
      </c>
      <c r="AB2598">
        <v>59</v>
      </c>
      <c r="AC2598">
        <v>5946</v>
      </c>
      <c r="AD2598">
        <v>8.6904740035580428</v>
      </c>
      <c r="AE2598">
        <f t="shared" si="121"/>
        <v>5945.9999999999991</v>
      </c>
      <c r="AF2598">
        <v>8.5917647586934116</v>
      </c>
      <c r="AG2598">
        <f t="shared" si="122"/>
        <v>5387.1122447707357</v>
      </c>
      <c r="AH2598">
        <v>9.8709244864631174E-2</v>
      </c>
      <c r="AJ2598">
        <v>5946</v>
      </c>
      <c r="AK2598">
        <v>0</v>
      </c>
      <c r="AL2598">
        <v>1</v>
      </c>
      <c r="AM2598">
        <v>6.45</v>
      </c>
      <c r="AN2598">
        <v>6.4</v>
      </c>
      <c r="AO2598">
        <v>3.97</v>
      </c>
    </row>
    <row r="2599" spans="1:41" x14ac:dyDescent="0.3">
      <c r="A2599">
        <v>2</v>
      </c>
      <c r="B2599">
        <v>1.52</v>
      </c>
      <c r="C2599">
        <f t="shared" si="120"/>
        <v>1.0964463975475236</v>
      </c>
      <c r="D2599" t="s">
        <v>52</v>
      </c>
      <c r="E2599">
        <v>0</v>
      </c>
      <c r="F2599">
        <v>0</v>
      </c>
      <c r="G2599">
        <v>0</v>
      </c>
      <c r="H2599">
        <v>0</v>
      </c>
      <c r="I2599">
        <v>1</v>
      </c>
      <c r="J2599" t="s">
        <v>47</v>
      </c>
      <c r="K2599">
        <v>0</v>
      </c>
      <c r="L2599">
        <v>0</v>
      </c>
      <c r="M2599">
        <v>0</v>
      </c>
      <c r="N2599">
        <v>1</v>
      </c>
      <c r="O2599">
        <v>0</v>
      </c>
      <c r="P2599">
        <v>0</v>
      </c>
      <c r="Q2599">
        <v>0</v>
      </c>
      <c r="R2599" t="s">
        <v>45</v>
      </c>
      <c r="S2599">
        <v>0</v>
      </c>
      <c r="T2599">
        <v>0</v>
      </c>
      <c r="U2599">
        <v>0</v>
      </c>
      <c r="V2599">
        <v>1</v>
      </c>
      <c r="W2599">
        <v>0</v>
      </c>
      <c r="X2599">
        <v>0</v>
      </c>
      <c r="Y2599">
        <v>0</v>
      </c>
      <c r="Z2599">
        <v>0</v>
      </c>
      <c r="AA2599">
        <v>60.9</v>
      </c>
      <c r="AB2599">
        <v>57</v>
      </c>
      <c r="AC2599">
        <v>8151</v>
      </c>
      <c r="AD2599">
        <v>9.0058958980944581</v>
      </c>
      <c r="AE2599">
        <f t="shared" si="121"/>
        <v>8151.0000000000055</v>
      </c>
      <c r="AF2599">
        <v>9.0439393391084284</v>
      </c>
      <c r="AG2599">
        <f t="shared" si="122"/>
        <v>8467.0660891398293</v>
      </c>
      <c r="AH2599">
        <v>-3.8043441013970281E-2</v>
      </c>
      <c r="AJ2599">
        <v>8151</v>
      </c>
      <c r="AK2599">
        <v>0</v>
      </c>
      <c r="AL2599">
        <v>1</v>
      </c>
      <c r="AM2599">
        <v>7.44</v>
      </c>
      <c r="AN2599">
        <v>7.5</v>
      </c>
      <c r="AO2599">
        <v>4.55</v>
      </c>
    </row>
    <row r="2600" spans="1:41" x14ac:dyDescent="0.3">
      <c r="A2600">
        <v>2</v>
      </c>
      <c r="B2600">
        <v>1.1200000000000001</v>
      </c>
      <c r="C2600">
        <f t="shared" si="120"/>
        <v>1.0252341011706301</v>
      </c>
      <c r="D2600" t="s">
        <v>46</v>
      </c>
      <c r="E2600">
        <v>0</v>
      </c>
      <c r="F2600">
        <v>0</v>
      </c>
      <c r="G2600">
        <v>0</v>
      </c>
      <c r="H2600">
        <v>1</v>
      </c>
      <c r="I2600">
        <v>0</v>
      </c>
      <c r="J2600" t="s">
        <v>48</v>
      </c>
      <c r="K2600">
        <v>0</v>
      </c>
      <c r="L2600">
        <v>0</v>
      </c>
      <c r="M2600">
        <v>1</v>
      </c>
      <c r="N2600">
        <v>0</v>
      </c>
      <c r="O2600">
        <v>0</v>
      </c>
      <c r="P2600">
        <v>0</v>
      </c>
      <c r="Q2600">
        <v>0</v>
      </c>
      <c r="R2600" t="s">
        <v>45</v>
      </c>
      <c r="S2600">
        <v>0</v>
      </c>
      <c r="T2600">
        <v>0</v>
      </c>
      <c r="U2600">
        <v>0</v>
      </c>
      <c r="V2600">
        <v>1</v>
      </c>
      <c r="W2600">
        <v>0</v>
      </c>
      <c r="X2600">
        <v>0</v>
      </c>
      <c r="Y2600">
        <v>0</v>
      </c>
      <c r="Z2600">
        <v>0</v>
      </c>
      <c r="AA2600">
        <v>61.6</v>
      </c>
      <c r="AB2600">
        <v>58</v>
      </c>
      <c r="AC2600">
        <v>4654</v>
      </c>
      <c r="AD2600">
        <v>8.4454823438622366</v>
      </c>
      <c r="AE2600">
        <f t="shared" si="121"/>
        <v>4653.9999999999982</v>
      </c>
      <c r="AF2600">
        <v>8.5298676870179264</v>
      </c>
      <c r="AG2600">
        <f t="shared" si="122"/>
        <v>5063.7757872177317</v>
      </c>
      <c r="AH2600">
        <v>-8.4385343155689796E-2</v>
      </c>
      <c r="AJ2600">
        <v>4654</v>
      </c>
      <c r="AK2600">
        <v>0</v>
      </c>
      <c r="AL2600">
        <v>1</v>
      </c>
      <c r="AM2600">
        <v>6.69</v>
      </c>
      <c r="AN2600">
        <v>6.63</v>
      </c>
      <c r="AO2600">
        <v>4.0999999999999996</v>
      </c>
    </row>
    <row r="2601" spans="1:41" x14ac:dyDescent="0.3">
      <c r="A2601">
        <v>2</v>
      </c>
      <c r="B2601">
        <v>1.03</v>
      </c>
      <c r="C2601">
        <f t="shared" si="120"/>
        <v>1.0065211513317971</v>
      </c>
      <c r="D2601" t="s">
        <v>34</v>
      </c>
      <c r="E2601">
        <v>0</v>
      </c>
      <c r="F2601">
        <v>1</v>
      </c>
      <c r="G2601">
        <v>0</v>
      </c>
      <c r="H2601">
        <v>0</v>
      </c>
      <c r="I2601">
        <v>0</v>
      </c>
      <c r="J2601" t="s">
        <v>47</v>
      </c>
      <c r="K2601">
        <v>0</v>
      </c>
      <c r="L2601">
        <v>0</v>
      </c>
      <c r="M2601">
        <v>0</v>
      </c>
      <c r="N2601">
        <v>1</v>
      </c>
      <c r="O2601">
        <v>0</v>
      </c>
      <c r="P2601">
        <v>0</v>
      </c>
      <c r="Q2601">
        <v>0</v>
      </c>
      <c r="R2601" t="s">
        <v>45</v>
      </c>
      <c r="S2601">
        <v>0</v>
      </c>
      <c r="T2601">
        <v>0</v>
      </c>
      <c r="U2601">
        <v>0</v>
      </c>
      <c r="V2601">
        <v>1</v>
      </c>
      <c r="W2601">
        <v>0</v>
      </c>
      <c r="X2601">
        <v>0</v>
      </c>
      <c r="Y2601">
        <v>0</v>
      </c>
      <c r="Z2601">
        <v>0</v>
      </c>
      <c r="AA2601">
        <v>63.9</v>
      </c>
      <c r="AB2601">
        <v>60</v>
      </c>
      <c r="AC2601">
        <v>3466</v>
      </c>
      <c r="AD2601">
        <v>8.1507564702755513</v>
      </c>
      <c r="AE2601">
        <f t="shared" si="121"/>
        <v>3465.9999999999995</v>
      </c>
      <c r="AF2601">
        <v>8.2785522202290842</v>
      </c>
      <c r="AG2601">
        <f t="shared" si="122"/>
        <v>3938.4881887937604</v>
      </c>
      <c r="AH2601">
        <v>-0.12779574995353293</v>
      </c>
      <c r="AJ2601">
        <v>3466</v>
      </c>
      <c r="AK2601">
        <v>0</v>
      </c>
      <c r="AL2601">
        <v>1</v>
      </c>
      <c r="AM2601">
        <v>6.33</v>
      </c>
      <c r="AN2601">
        <v>6.37</v>
      </c>
      <c r="AO2601">
        <v>4.0599999999999996</v>
      </c>
    </row>
    <row r="2602" spans="1:41" x14ac:dyDescent="0.3">
      <c r="A2602">
        <v>2</v>
      </c>
      <c r="B2602">
        <v>1.5</v>
      </c>
      <c r="C2602">
        <f t="shared" si="120"/>
        <v>1.0932575062388263</v>
      </c>
      <c r="D2602" t="s">
        <v>46</v>
      </c>
      <c r="E2602">
        <v>0</v>
      </c>
      <c r="F2602">
        <v>0</v>
      </c>
      <c r="G2602">
        <v>0</v>
      </c>
      <c r="H2602">
        <v>1</v>
      </c>
      <c r="I2602">
        <v>0</v>
      </c>
      <c r="J2602" t="s">
        <v>40</v>
      </c>
      <c r="K2602">
        <v>0</v>
      </c>
      <c r="L2602">
        <v>1</v>
      </c>
      <c r="M2602">
        <v>0</v>
      </c>
      <c r="N2602">
        <v>0</v>
      </c>
      <c r="O2602">
        <v>0</v>
      </c>
      <c r="P2602">
        <v>0</v>
      </c>
      <c r="Q2602">
        <v>0</v>
      </c>
      <c r="R2602" t="s">
        <v>41</v>
      </c>
      <c r="S2602">
        <v>0</v>
      </c>
      <c r="T2602">
        <v>0</v>
      </c>
      <c r="U2602">
        <v>0</v>
      </c>
      <c r="V2602">
        <v>0</v>
      </c>
      <c r="W2602">
        <v>1</v>
      </c>
      <c r="X2602">
        <v>0</v>
      </c>
      <c r="Y2602">
        <v>0</v>
      </c>
      <c r="Z2602">
        <v>0</v>
      </c>
      <c r="AA2602">
        <v>59.5</v>
      </c>
      <c r="AB2602">
        <v>61</v>
      </c>
      <c r="AC2602">
        <v>17143</v>
      </c>
      <c r="AD2602">
        <v>9.7493452060074812</v>
      </c>
      <c r="AE2602">
        <f t="shared" si="121"/>
        <v>17143.000000000004</v>
      </c>
      <c r="AF2602">
        <v>9.5720824475422841</v>
      </c>
      <c r="AG2602">
        <f t="shared" si="122"/>
        <v>14358.28558928751</v>
      </c>
      <c r="AH2602">
        <v>0.17726275846519712</v>
      </c>
      <c r="AJ2602">
        <v>17143</v>
      </c>
      <c r="AK2602">
        <v>0</v>
      </c>
      <c r="AL2602">
        <v>1</v>
      </c>
      <c r="AM2602">
        <v>7.46</v>
      </c>
      <c r="AN2602">
        <v>7.43</v>
      </c>
      <c r="AO2602">
        <v>4.43</v>
      </c>
    </row>
    <row r="2603" spans="1:41" x14ac:dyDescent="0.3">
      <c r="A2603">
        <v>2</v>
      </c>
      <c r="B2603">
        <v>1.21</v>
      </c>
      <c r="C2603">
        <f t="shared" si="120"/>
        <v>1.0428083570334503</v>
      </c>
      <c r="D2603" t="s">
        <v>46</v>
      </c>
      <c r="E2603">
        <v>0</v>
      </c>
      <c r="F2603">
        <v>0</v>
      </c>
      <c r="G2603">
        <v>0</v>
      </c>
      <c r="H2603">
        <v>1</v>
      </c>
      <c r="I2603">
        <v>0</v>
      </c>
      <c r="J2603" t="s">
        <v>35</v>
      </c>
      <c r="K2603">
        <v>0</v>
      </c>
      <c r="L2603">
        <v>0</v>
      </c>
      <c r="M2603">
        <v>0</v>
      </c>
      <c r="N2603">
        <v>0</v>
      </c>
      <c r="O2603">
        <v>0</v>
      </c>
      <c r="P2603">
        <v>0</v>
      </c>
      <c r="Q2603">
        <v>1</v>
      </c>
      <c r="R2603" t="s">
        <v>39</v>
      </c>
      <c r="S2603">
        <v>0</v>
      </c>
      <c r="T2603">
        <v>0</v>
      </c>
      <c r="U2603">
        <v>0</v>
      </c>
      <c r="V2603">
        <v>0</v>
      </c>
      <c r="W2603">
        <v>0</v>
      </c>
      <c r="X2603">
        <v>0</v>
      </c>
      <c r="Y2603">
        <v>0</v>
      </c>
      <c r="Z2603">
        <v>1</v>
      </c>
      <c r="AA2603">
        <v>61.7</v>
      </c>
      <c r="AB2603">
        <v>60</v>
      </c>
      <c r="AC2603">
        <v>5431</v>
      </c>
      <c r="AD2603">
        <v>8.5998785580348454</v>
      </c>
      <c r="AE2603">
        <f t="shared" si="121"/>
        <v>5431</v>
      </c>
      <c r="AF2603">
        <v>8.8131569443196547</v>
      </c>
      <c r="AG2603">
        <f t="shared" si="122"/>
        <v>6722.1071228781611</v>
      </c>
      <c r="AH2603">
        <v>-0.21327838628480933</v>
      </c>
      <c r="AJ2603">
        <v>5431</v>
      </c>
      <c r="AK2603">
        <v>0</v>
      </c>
      <c r="AL2603">
        <v>1</v>
      </c>
      <c r="AM2603">
        <v>6.82</v>
      </c>
      <c r="AN2603">
        <v>6.85</v>
      </c>
      <c r="AO2603">
        <v>4.22</v>
      </c>
    </row>
    <row r="2604" spans="1:41" x14ac:dyDescent="0.3">
      <c r="A2604">
        <v>2</v>
      </c>
      <c r="B2604">
        <v>1.23</v>
      </c>
      <c r="C2604">
        <f t="shared" si="120"/>
        <v>1.0465744642047201</v>
      </c>
      <c r="D2604" t="s">
        <v>46</v>
      </c>
      <c r="E2604">
        <v>0</v>
      </c>
      <c r="F2604">
        <v>0</v>
      </c>
      <c r="G2604">
        <v>0</v>
      </c>
      <c r="H2604">
        <v>1</v>
      </c>
      <c r="I2604">
        <v>0</v>
      </c>
      <c r="J2604" t="s">
        <v>38</v>
      </c>
      <c r="K2604">
        <v>0</v>
      </c>
      <c r="L2604">
        <v>0</v>
      </c>
      <c r="M2604">
        <v>0</v>
      </c>
      <c r="N2604">
        <v>0</v>
      </c>
      <c r="O2604">
        <v>1</v>
      </c>
      <c r="P2604">
        <v>0</v>
      </c>
      <c r="Q2604">
        <v>0</v>
      </c>
      <c r="R2604" t="s">
        <v>45</v>
      </c>
      <c r="S2604">
        <v>0</v>
      </c>
      <c r="T2604">
        <v>0</v>
      </c>
      <c r="U2604">
        <v>0</v>
      </c>
      <c r="V2604">
        <v>1</v>
      </c>
      <c r="W2604">
        <v>0</v>
      </c>
      <c r="X2604">
        <v>0</v>
      </c>
      <c r="Y2604">
        <v>0</v>
      </c>
      <c r="Z2604">
        <v>0</v>
      </c>
      <c r="AA2604">
        <v>61.2</v>
      </c>
      <c r="AB2604">
        <v>57</v>
      </c>
      <c r="AC2604">
        <v>5373</v>
      </c>
      <c r="AD2604">
        <v>8.5891416907288214</v>
      </c>
      <c r="AE2604">
        <f t="shared" si="121"/>
        <v>5373</v>
      </c>
      <c r="AF2604">
        <v>8.5761138398725052</v>
      </c>
      <c r="AG2604">
        <f t="shared" si="122"/>
        <v>5303.4553496341978</v>
      </c>
      <c r="AH2604">
        <v>1.3027850856316192E-2</v>
      </c>
      <c r="AJ2604">
        <v>5373</v>
      </c>
      <c r="AK2604">
        <v>0</v>
      </c>
      <c r="AL2604">
        <v>1</v>
      </c>
      <c r="AM2604">
        <v>6.89</v>
      </c>
      <c r="AN2604">
        <v>6.86</v>
      </c>
      <c r="AO2604">
        <v>4.21</v>
      </c>
    </row>
    <row r="2605" spans="1:41" x14ac:dyDescent="0.3">
      <c r="A2605">
        <v>2</v>
      </c>
      <c r="B2605">
        <v>1.01</v>
      </c>
      <c r="C2605">
        <f t="shared" si="120"/>
        <v>1.0021904733436682</v>
      </c>
      <c r="D2605" t="s">
        <v>37</v>
      </c>
      <c r="E2605">
        <v>0</v>
      </c>
      <c r="F2605">
        <v>0</v>
      </c>
      <c r="G2605">
        <v>1</v>
      </c>
      <c r="H2605">
        <v>0</v>
      </c>
      <c r="I2605">
        <v>0</v>
      </c>
      <c r="J2605" t="s">
        <v>48</v>
      </c>
      <c r="K2605">
        <v>0</v>
      </c>
      <c r="L2605">
        <v>0</v>
      </c>
      <c r="M2605">
        <v>1</v>
      </c>
      <c r="N2605">
        <v>0</v>
      </c>
      <c r="O2605">
        <v>0</v>
      </c>
      <c r="P2605">
        <v>0</v>
      </c>
      <c r="Q2605">
        <v>0</v>
      </c>
      <c r="R2605" t="s">
        <v>41</v>
      </c>
      <c r="S2605">
        <v>0</v>
      </c>
      <c r="T2605">
        <v>0</v>
      </c>
      <c r="U2605">
        <v>0</v>
      </c>
      <c r="V2605">
        <v>0</v>
      </c>
      <c r="W2605">
        <v>1</v>
      </c>
      <c r="X2605">
        <v>0</v>
      </c>
      <c r="Y2605">
        <v>0</v>
      </c>
      <c r="Z2605">
        <v>0</v>
      </c>
      <c r="AA2605">
        <v>62.2</v>
      </c>
      <c r="AB2605">
        <v>56</v>
      </c>
      <c r="AC2605">
        <v>9077</v>
      </c>
      <c r="AD2605">
        <v>9.1134990205266266</v>
      </c>
      <c r="AE2605">
        <f t="shared" si="121"/>
        <v>9076.9999999999945</v>
      </c>
      <c r="AF2605">
        <v>8.7762396507817844</v>
      </c>
      <c r="AG2605">
        <f t="shared" si="122"/>
        <v>6478.4700027545932</v>
      </c>
      <c r="AH2605">
        <v>0.33725936974484227</v>
      </c>
      <c r="AJ2605">
        <v>9077</v>
      </c>
      <c r="AK2605">
        <v>0</v>
      </c>
      <c r="AL2605">
        <v>1</v>
      </c>
      <c r="AM2605">
        <v>6.4</v>
      </c>
      <c r="AN2605">
        <v>6.46</v>
      </c>
      <c r="AO2605">
        <v>4</v>
      </c>
    </row>
    <row r="2606" spans="1:41" x14ac:dyDescent="0.3">
      <c r="A2606">
        <v>2</v>
      </c>
      <c r="B2606">
        <v>1.5</v>
      </c>
      <c r="C2606">
        <f t="shared" si="120"/>
        <v>1.0932575062388263</v>
      </c>
      <c r="D2606" t="s">
        <v>46</v>
      </c>
      <c r="E2606">
        <v>0</v>
      </c>
      <c r="F2606">
        <v>0</v>
      </c>
      <c r="G2606">
        <v>0</v>
      </c>
      <c r="H2606">
        <v>1</v>
      </c>
      <c r="I2606">
        <v>0</v>
      </c>
      <c r="J2606" t="s">
        <v>47</v>
      </c>
      <c r="K2606">
        <v>0</v>
      </c>
      <c r="L2606">
        <v>0</v>
      </c>
      <c r="M2606">
        <v>0</v>
      </c>
      <c r="N2606">
        <v>1</v>
      </c>
      <c r="O2606">
        <v>0</v>
      </c>
      <c r="P2606">
        <v>0</v>
      </c>
      <c r="Q2606">
        <v>0</v>
      </c>
      <c r="R2606" t="s">
        <v>53</v>
      </c>
      <c r="S2606">
        <v>1</v>
      </c>
      <c r="T2606">
        <v>0</v>
      </c>
      <c r="U2606">
        <v>0</v>
      </c>
      <c r="V2606">
        <v>0</v>
      </c>
      <c r="W2606">
        <v>0</v>
      </c>
      <c r="X2606">
        <v>0</v>
      </c>
      <c r="Y2606">
        <v>0</v>
      </c>
      <c r="Z2606">
        <v>0</v>
      </c>
      <c r="AA2606">
        <v>60.4</v>
      </c>
      <c r="AB2606">
        <v>55</v>
      </c>
      <c r="AC2606">
        <v>4140</v>
      </c>
      <c r="AD2606">
        <v>8.3284510668193601</v>
      </c>
      <c r="AE2606">
        <f t="shared" si="121"/>
        <v>4140</v>
      </c>
      <c r="AF2606">
        <v>8.6676473190045815</v>
      </c>
      <c r="AG2606">
        <f t="shared" si="122"/>
        <v>5811.8099176637425</v>
      </c>
      <c r="AH2606">
        <v>-0.33919625218522143</v>
      </c>
      <c r="AJ2606">
        <v>4140</v>
      </c>
      <c r="AK2606">
        <v>0</v>
      </c>
      <c r="AL2606">
        <v>1</v>
      </c>
      <c r="AM2606">
        <v>7.4</v>
      </c>
      <c r="AN2606">
        <v>7.32</v>
      </c>
      <c r="AO2606">
        <v>4.45</v>
      </c>
    </row>
    <row r="2607" spans="1:41" x14ac:dyDescent="0.3">
      <c r="A2607">
        <v>2</v>
      </c>
      <c r="B2607">
        <v>1.22</v>
      </c>
      <c r="C2607">
        <f t="shared" si="120"/>
        <v>1.0446974310615553</v>
      </c>
      <c r="D2607" t="s">
        <v>46</v>
      </c>
      <c r="E2607">
        <v>0</v>
      </c>
      <c r="F2607">
        <v>0</v>
      </c>
      <c r="G2607">
        <v>0</v>
      </c>
      <c r="H2607">
        <v>1</v>
      </c>
      <c r="I2607">
        <v>0</v>
      </c>
      <c r="J2607" t="s">
        <v>44</v>
      </c>
      <c r="K2607">
        <v>0</v>
      </c>
      <c r="L2607">
        <v>0</v>
      </c>
      <c r="M2607">
        <v>0</v>
      </c>
      <c r="N2607">
        <v>0</v>
      </c>
      <c r="O2607">
        <v>0</v>
      </c>
      <c r="P2607">
        <v>1</v>
      </c>
      <c r="Q2607">
        <v>0</v>
      </c>
      <c r="R2607" t="s">
        <v>49</v>
      </c>
      <c r="S2607">
        <v>0</v>
      </c>
      <c r="T2607">
        <v>0</v>
      </c>
      <c r="U2607">
        <v>0</v>
      </c>
      <c r="V2607">
        <v>0</v>
      </c>
      <c r="W2607">
        <v>0</v>
      </c>
      <c r="X2607">
        <v>1</v>
      </c>
      <c r="Y2607">
        <v>0</v>
      </c>
      <c r="Z2607">
        <v>0</v>
      </c>
      <c r="AA2607">
        <v>59.3</v>
      </c>
      <c r="AB2607">
        <v>59</v>
      </c>
      <c r="AC2607">
        <v>6156</v>
      </c>
      <c r="AD2607">
        <v>8.7251824949587693</v>
      </c>
      <c r="AE2607">
        <f t="shared" si="121"/>
        <v>6155.9999999999964</v>
      </c>
      <c r="AF2607">
        <v>8.722464142211777</v>
      </c>
      <c r="AG2607">
        <f t="shared" si="122"/>
        <v>6139.2885445955571</v>
      </c>
      <c r="AH2607">
        <v>2.7183527469922808E-3</v>
      </c>
      <c r="AJ2607">
        <v>6156</v>
      </c>
      <c r="AK2607">
        <v>0</v>
      </c>
      <c r="AL2607">
        <v>1</v>
      </c>
      <c r="AM2607">
        <v>7.01</v>
      </c>
      <c r="AN2607">
        <v>6.96</v>
      </c>
      <c r="AO2607">
        <v>4.1399999999999997</v>
      </c>
    </row>
    <row r="2608" spans="1:41" x14ac:dyDescent="0.3">
      <c r="A2608">
        <v>2</v>
      </c>
      <c r="B2608">
        <v>1.18</v>
      </c>
      <c r="C2608">
        <f t="shared" si="120"/>
        <v>1.0370670916877107</v>
      </c>
      <c r="D2608" t="s">
        <v>37</v>
      </c>
      <c r="E2608">
        <v>0</v>
      </c>
      <c r="F2608">
        <v>0</v>
      </c>
      <c r="G2608">
        <v>1</v>
      </c>
      <c r="H2608">
        <v>0</v>
      </c>
      <c r="I2608">
        <v>0</v>
      </c>
      <c r="J2608" t="s">
        <v>40</v>
      </c>
      <c r="K2608">
        <v>0</v>
      </c>
      <c r="L2608">
        <v>1</v>
      </c>
      <c r="M2608">
        <v>0</v>
      </c>
      <c r="N2608">
        <v>0</v>
      </c>
      <c r="O2608">
        <v>0</v>
      </c>
      <c r="P2608">
        <v>0</v>
      </c>
      <c r="Q2608">
        <v>0</v>
      </c>
      <c r="R2608" t="s">
        <v>39</v>
      </c>
      <c r="S2608">
        <v>0</v>
      </c>
      <c r="T2608">
        <v>0</v>
      </c>
      <c r="U2608">
        <v>0</v>
      </c>
      <c r="V2608">
        <v>0</v>
      </c>
      <c r="W2608">
        <v>0</v>
      </c>
      <c r="X2608">
        <v>0</v>
      </c>
      <c r="Y2608">
        <v>0</v>
      </c>
      <c r="Z2608">
        <v>1</v>
      </c>
      <c r="AA2608">
        <v>61.6</v>
      </c>
      <c r="AB2608">
        <v>58</v>
      </c>
      <c r="AC2608">
        <v>11184</v>
      </c>
      <c r="AD2608">
        <v>9.3222394644735918</v>
      </c>
      <c r="AE2608">
        <f t="shared" si="121"/>
        <v>11184.000000000004</v>
      </c>
      <c r="AF2608">
        <v>9.2722572674541581</v>
      </c>
      <c r="AG2608">
        <f t="shared" si="122"/>
        <v>10638.739283198754</v>
      </c>
      <c r="AH2608">
        <v>4.9982197019433627E-2</v>
      </c>
      <c r="AJ2608">
        <v>11184</v>
      </c>
      <c r="AK2608">
        <v>0</v>
      </c>
      <c r="AL2608">
        <v>1</v>
      </c>
      <c r="AM2608">
        <v>6.78</v>
      </c>
      <c r="AN2608">
        <v>6.82</v>
      </c>
      <c r="AO2608">
        <v>4.1900000000000004</v>
      </c>
    </row>
    <row r="2609" spans="1:41" x14ac:dyDescent="0.3">
      <c r="A2609">
        <v>2</v>
      </c>
      <c r="B2609">
        <v>1.51</v>
      </c>
      <c r="C2609">
        <f t="shared" si="120"/>
        <v>1.0948560705584958</v>
      </c>
      <c r="D2609" t="s">
        <v>37</v>
      </c>
      <c r="E2609">
        <v>0</v>
      </c>
      <c r="F2609">
        <v>0</v>
      </c>
      <c r="G2609">
        <v>1</v>
      </c>
      <c r="H2609">
        <v>0</v>
      </c>
      <c r="I2609">
        <v>0</v>
      </c>
      <c r="J2609" t="s">
        <v>38</v>
      </c>
      <c r="K2609">
        <v>0</v>
      </c>
      <c r="L2609">
        <v>0</v>
      </c>
      <c r="M2609">
        <v>0</v>
      </c>
      <c r="N2609">
        <v>0</v>
      </c>
      <c r="O2609">
        <v>1</v>
      </c>
      <c r="P2609">
        <v>0</v>
      </c>
      <c r="Q2609">
        <v>0</v>
      </c>
      <c r="R2609" t="s">
        <v>49</v>
      </c>
      <c r="S2609">
        <v>0</v>
      </c>
      <c r="T2609">
        <v>0</v>
      </c>
      <c r="U2609">
        <v>0</v>
      </c>
      <c r="V2609">
        <v>0</v>
      </c>
      <c r="W2609">
        <v>0</v>
      </c>
      <c r="X2609">
        <v>1</v>
      </c>
      <c r="Y2609">
        <v>0</v>
      </c>
      <c r="Z2609">
        <v>0</v>
      </c>
      <c r="AA2609">
        <v>62.2</v>
      </c>
      <c r="AB2609">
        <v>57</v>
      </c>
      <c r="AC2609">
        <v>11540</v>
      </c>
      <c r="AD2609">
        <v>9.3535745400620911</v>
      </c>
      <c r="AE2609">
        <f t="shared" si="121"/>
        <v>11540.000000000005</v>
      </c>
      <c r="AF2609">
        <v>9.354612324439513</v>
      </c>
      <c r="AG2609">
        <f t="shared" si="122"/>
        <v>11551.982248135011</v>
      </c>
      <c r="AH2609">
        <v>-1.0377843774218576E-3</v>
      </c>
      <c r="AJ2609">
        <v>11540</v>
      </c>
      <c r="AK2609">
        <v>0</v>
      </c>
      <c r="AL2609">
        <v>1</v>
      </c>
      <c r="AM2609">
        <v>7.33</v>
      </c>
      <c r="AN2609">
        <v>7.29</v>
      </c>
      <c r="AO2609">
        <v>4.55</v>
      </c>
    </row>
    <row r="2610" spans="1:41" x14ac:dyDescent="0.3">
      <c r="A2610">
        <v>2</v>
      </c>
      <c r="B2610">
        <v>1.5</v>
      </c>
      <c r="C2610">
        <f t="shared" si="120"/>
        <v>1.0932575062388263</v>
      </c>
      <c r="D2610" t="s">
        <v>52</v>
      </c>
      <c r="E2610">
        <v>0</v>
      </c>
      <c r="F2610">
        <v>0</v>
      </c>
      <c r="G2610">
        <v>0</v>
      </c>
      <c r="H2610">
        <v>0</v>
      </c>
      <c r="I2610">
        <v>1</v>
      </c>
      <c r="J2610" t="s">
        <v>40</v>
      </c>
      <c r="K2610">
        <v>0</v>
      </c>
      <c r="L2610">
        <v>1</v>
      </c>
      <c r="M2610">
        <v>0</v>
      </c>
      <c r="N2610">
        <v>0</v>
      </c>
      <c r="O2610">
        <v>0</v>
      </c>
      <c r="P2610">
        <v>0</v>
      </c>
      <c r="Q2610">
        <v>0</v>
      </c>
      <c r="R2610" t="s">
        <v>45</v>
      </c>
      <c r="S2610">
        <v>0</v>
      </c>
      <c r="T2610">
        <v>0</v>
      </c>
      <c r="U2610">
        <v>0</v>
      </c>
      <c r="V2610">
        <v>1</v>
      </c>
      <c r="W2610">
        <v>0</v>
      </c>
      <c r="X2610">
        <v>0</v>
      </c>
      <c r="Y2610">
        <v>0</v>
      </c>
      <c r="Z2610">
        <v>0</v>
      </c>
      <c r="AA2610">
        <v>63.5</v>
      </c>
      <c r="AB2610">
        <v>60</v>
      </c>
      <c r="AC2610">
        <v>10080</v>
      </c>
      <c r="AD2610">
        <v>9.2183085416253601</v>
      </c>
      <c r="AE2610">
        <f t="shared" si="121"/>
        <v>10080.000000000005</v>
      </c>
      <c r="AF2610">
        <v>9.1618315154790526</v>
      </c>
      <c r="AG2610">
        <f t="shared" si="122"/>
        <v>9526.4890213620529</v>
      </c>
      <c r="AH2610">
        <v>5.6477026146307452E-2</v>
      </c>
      <c r="AJ2610">
        <v>10080</v>
      </c>
      <c r="AK2610">
        <v>0</v>
      </c>
      <c r="AL2610">
        <v>1</v>
      </c>
      <c r="AM2610">
        <v>7.25</v>
      </c>
      <c r="AN2610">
        <v>7.21</v>
      </c>
      <c r="AO2610">
        <v>4.59</v>
      </c>
    </row>
    <row r="2611" spans="1:41" x14ac:dyDescent="0.3">
      <c r="A2611">
        <v>2</v>
      </c>
      <c r="B2611">
        <v>1.56</v>
      </c>
      <c r="C2611">
        <f t="shared" si="120"/>
        <v>1.1027272307550515</v>
      </c>
      <c r="D2611" t="s">
        <v>46</v>
      </c>
      <c r="E2611">
        <v>0</v>
      </c>
      <c r="F2611">
        <v>0</v>
      </c>
      <c r="G2611">
        <v>0</v>
      </c>
      <c r="H2611">
        <v>1</v>
      </c>
      <c r="I2611">
        <v>0</v>
      </c>
      <c r="J2611" t="s">
        <v>44</v>
      </c>
      <c r="K2611">
        <v>0</v>
      </c>
      <c r="L2611">
        <v>0</v>
      </c>
      <c r="M2611">
        <v>0</v>
      </c>
      <c r="N2611">
        <v>0</v>
      </c>
      <c r="O2611">
        <v>0</v>
      </c>
      <c r="P2611">
        <v>1</v>
      </c>
      <c r="Q2611">
        <v>0</v>
      </c>
      <c r="R2611" t="s">
        <v>49</v>
      </c>
      <c r="S2611">
        <v>0</v>
      </c>
      <c r="T2611">
        <v>0</v>
      </c>
      <c r="U2611">
        <v>0</v>
      </c>
      <c r="V2611">
        <v>0</v>
      </c>
      <c r="W2611">
        <v>0</v>
      </c>
      <c r="X2611">
        <v>1</v>
      </c>
      <c r="Y2611">
        <v>0</v>
      </c>
      <c r="Z2611">
        <v>0</v>
      </c>
      <c r="AA2611">
        <v>60.8</v>
      </c>
      <c r="AB2611">
        <v>59</v>
      </c>
      <c r="AC2611">
        <v>7326</v>
      </c>
      <c r="AD2611">
        <v>8.89918494333876</v>
      </c>
      <c r="AE2611">
        <f t="shared" si="121"/>
        <v>7326.0000000000018</v>
      </c>
      <c r="AF2611">
        <v>9.1923965568189168</v>
      </c>
      <c r="AG2611">
        <f t="shared" si="122"/>
        <v>9822.1621647168413</v>
      </c>
      <c r="AH2611">
        <v>-0.29321161348015679</v>
      </c>
      <c r="AJ2611">
        <v>7326</v>
      </c>
      <c r="AK2611">
        <v>0</v>
      </c>
      <c r="AL2611">
        <v>1</v>
      </c>
      <c r="AM2611">
        <v>7.56</v>
      </c>
      <c r="AN2611">
        <v>7.51</v>
      </c>
      <c r="AO2611">
        <v>4.58</v>
      </c>
    </row>
    <row r="2612" spans="1:41" x14ac:dyDescent="0.3">
      <c r="A2612">
        <v>2</v>
      </c>
      <c r="B2612">
        <v>1.54</v>
      </c>
      <c r="C2612">
        <f t="shared" si="120"/>
        <v>1.09960272268227</v>
      </c>
      <c r="D2612" t="s">
        <v>37</v>
      </c>
      <c r="E2612">
        <v>0</v>
      </c>
      <c r="F2612">
        <v>0</v>
      </c>
      <c r="G2612">
        <v>1</v>
      </c>
      <c r="H2612">
        <v>0</v>
      </c>
      <c r="I2612">
        <v>0</v>
      </c>
      <c r="J2612" t="s">
        <v>44</v>
      </c>
      <c r="K2612">
        <v>0</v>
      </c>
      <c r="L2612">
        <v>0</v>
      </c>
      <c r="M2612">
        <v>0</v>
      </c>
      <c r="N2612">
        <v>0</v>
      </c>
      <c r="O2612">
        <v>0</v>
      </c>
      <c r="P2612">
        <v>1</v>
      </c>
      <c r="Q2612">
        <v>0</v>
      </c>
      <c r="R2612" t="s">
        <v>41</v>
      </c>
      <c r="S2612">
        <v>0</v>
      </c>
      <c r="T2612">
        <v>0</v>
      </c>
      <c r="U2612">
        <v>0</v>
      </c>
      <c r="V2612">
        <v>0</v>
      </c>
      <c r="W2612">
        <v>1</v>
      </c>
      <c r="X2612">
        <v>0</v>
      </c>
      <c r="Y2612">
        <v>0</v>
      </c>
      <c r="Z2612">
        <v>0</v>
      </c>
      <c r="AA2612">
        <v>61.3</v>
      </c>
      <c r="AB2612">
        <v>55</v>
      </c>
      <c r="AC2612">
        <v>12401</v>
      </c>
      <c r="AD2612">
        <v>9.4255323935027722</v>
      </c>
      <c r="AE2612">
        <f t="shared" si="121"/>
        <v>12400.999999999998</v>
      </c>
      <c r="AF2612">
        <v>9.3387625283725804</v>
      </c>
      <c r="AG2612">
        <f t="shared" si="122"/>
        <v>11370.329071072249</v>
      </c>
      <c r="AH2612">
        <v>8.6769865130191803E-2</v>
      </c>
      <c r="AJ2612">
        <v>12401</v>
      </c>
      <c r="AK2612">
        <v>0</v>
      </c>
      <c r="AL2612">
        <v>1</v>
      </c>
      <c r="AM2612">
        <v>7.39</v>
      </c>
      <c r="AN2612">
        <v>7.47</v>
      </c>
      <c r="AO2612">
        <v>4.5599999999999996</v>
      </c>
    </row>
    <row r="2613" spans="1:41" x14ac:dyDescent="0.3">
      <c r="A2613">
        <v>2</v>
      </c>
      <c r="B2613">
        <v>1.27</v>
      </c>
      <c r="C2613">
        <f t="shared" si="120"/>
        <v>1.0539656046354113</v>
      </c>
      <c r="D2613" t="s">
        <v>46</v>
      </c>
      <c r="E2613">
        <v>0</v>
      </c>
      <c r="F2613">
        <v>0</v>
      </c>
      <c r="G2613">
        <v>0</v>
      </c>
      <c r="H2613">
        <v>1</v>
      </c>
      <c r="I2613">
        <v>0</v>
      </c>
      <c r="J2613" t="s">
        <v>48</v>
      </c>
      <c r="K2613">
        <v>0</v>
      </c>
      <c r="L2613">
        <v>0</v>
      </c>
      <c r="M2613">
        <v>1</v>
      </c>
      <c r="N2613">
        <v>0</v>
      </c>
      <c r="O2613">
        <v>0</v>
      </c>
      <c r="P2613">
        <v>0</v>
      </c>
      <c r="Q2613">
        <v>0</v>
      </c>
      <c r="R2613" t="s">
        <v>43</v>
      </c>
      <c r="S2613">
        <v>0</v>
      </c>
      <c r="T2613">
        <v>0</v>
      </c>
      <c r="U2613">
        <v>0</v>
      </c>
      <c r="V2613">
        <v>0</v>
      </c>
      <c r="W2613">
        <v>0</v>
      </c>
      <c r="X2613">
        <v>0</v>
      </c>
      <c r="Y2613">
        <v>1</v>
      </c>
      <c r="Z2613">
        <v>0</v>
      </c>
      <c r="AA2613">
        <v>62.5</v>
      </c>
      <c r="AB2613">
        <v>56</v>
      </c>
      <c r="AC2613">
        <v>13320</v>
      </c>
      <c r="AD2613">
        <v>9.4970219440943797</v>
      </c>
      <c r="AE2613">
        <f t="shared" si="121"/>
        <v>13319.999999999995</v>
      </c>
      <c r="AF2613">
        <v>9.3372270809007158</v>
      </c>
      <c r="AG2613">
        <f t="shared" si="122"/>
        <v>11352.88392452627</v>
      </c>
      <c r="AH2613">
        <v>0.15979486319366387</v>
      </c>
      <c r="AJ2613">
        <v>13320</v>
      </c>
      <c r="AK2613">
        <v>0</v>
      </c>
      <c r="AL2613">
        <v>1</v>
      </c>
      <c r="AM2613">
        <v>6.99</v>
      </c>
      <c r="AN2613">
        <v>6.93</v>
      </c>
      <c r="AO2613">
        <v>4.3499999999999996</v>
      </c>
    </row>
    <row r="2614" spans="1:41" x14ac:dyDescent="0.3">
      <c r="A2614">
        <v>2</v>
      </c>
      <c r="B2614">
        <v>1.02</v>
      </c>
      <c r="C2614">
        <f t="shared" si="120"/>
        <v>1.0043640927805335</v>
      </c>
      <c r="D2614" t="s">
        <v>46</v>
      </c>
      <c r="E2614">
        <v>0</v>
      </c>
      <c r="F2614">
        <v>0</v>
      </c>
      <c r="G2614">
        <v>0</v>
      </c>
      <c r="H2614">
        <v>1</v>
      </c>
      <c r="I2614">
        <v>0</v>
      </c>
      <c r="J2614" t="s">
        <v>48</v>
      </c>
      <c r="K2614">
        <v>0</v>
      </c>
      <c r="L2614">
        <v>0</v>
      </c>
      <c r="M2614">
        <v>1</v>
      </c>
      <c r="N2614">
        <v>0</v>
      </c>
      <c r="O2614">
        <v>0</v>
      </c>
      <c r="P2614">
        <v>0</v>
      </c>
      <c r="Q2614">
        <v>0</v>
      </c>
      <c r="R2614" t="s">
        <v>41</v>
      </c>
      <c r="S2614">
        <v>0</v>
      </c>
      <c r="T2614">
        <v>0</v>
      </c>
      <c r="U2614">
        <v>0</v>
      </c>
      <c r="V2614">
        <v>0</v>
      </c>
      <c r="W2614">
        <v>1</v>
      </c>
      <c r="X2614">
        <v>0</v>
      </c>
      <c r="Y2614">
        <v>0</v>
      </c>
      <c r="Z2614">
        <v>0</v>
      </c>
      <c r="AA2614">
        <v>62.7</v>
      </c>
      <c r="AB2614">
        <v>55</v>
      </c>
      <c r="AC2614">
        <v>7677</v>
      </c>
      <c r="AD2614">
        <v>8.9459841248278984</v>
      </c>
      <c r="AE2614">
        <f t="shared" si="121"/>
        <v>7676.9999999999991</v>
      </c>
      <c r="AF2614">
        <v>8.7473807717600796</v>
      </c>
      <c r="AG2614">
        <f t="shared" si="122"/>
        <v>6294.1806034813862</v>
      </c>
      <c r="AH2614">
        <v>0.19860335306781884</v>
      </c>
      <c r="AJ2614">
        <v>7677</v>
      </c>
      <c r="AK2614">
        <v>0</v>
      </c>
      <c r="AL2614">
        <v>1</v>
      </c>
      <c r="AM2614">
        <v>6.43</v>
      </c>
      <c r="AN2614">
        <v>6.37</v>
      </c>
      <c r="AO2614">
        <v>4.01</v>
      </c>
    </row>
    <row r="2615" spans="1:41" x14ac:dyDescent="0.3">
      <c r="A2615">
        <v>2</v>
      </c>
      <c r="B2615">
        <v>1.03</v>
      </c>
      <c r="C2615">
        <f t="shared" si="120"/>
        <v>1.0065211513317971</v>
      </c>
      <c r="D2615" t="s">
        <v>37</v>
      </c>
      <c r="E2615">
        <v>0</v>
      </c>
      <c r="F2615">
        <v>0</v>
      </c>
      <c r="G2615">
        <v>1</v>
      </c>
      <c r="H2615">
        <v>0</v>
      </c>
      <c r="I2615">
        <v>0</v>
      </c>
      <c r="J2615" t="s">
        <v>51</v>
      </c>
      <c r="K2615">
        <v>1</v>
      </c>
      <c r="L2615">
        <v>0</v>
      </c>
      <c r="M2615">
        <v>0</v>
      </c>
      <c r="N2615">
        <v>0</v>
      </c>
      <c r="O2615">
        <v>0</v>
      </c>
      <c r="P2615">
        <v>0</v>
      </c>
      <c r="Q2615">
        <v>0</v>
      </c>
      <c r="R2615" t="s">
        <v>36</v>
      </c>
      <c r="S2615">
        <v>0</v>
      </c>
      <c r="T2615">
        <v>0</v>
      </c>
      <c r="U2615">
        <v>1</v>
      </c>
      <c r="V2615">
        <v>0</v>
      </c>
      <c r="W2615">
        <v>0</v>
      </c>
      <c r="X2615">
        <v>0</v>
      </c>
      <c r="Y2615">
        <v>0</v>
      </c>
      <c r="Z2615">
        <v>0</v>
      </c>
      <c r="AA2615">
        <v>62.2</v>
      </c>
      <c r="AB2615">
        <v>56</v>
      </c>
      <c r="AC2615">
        <v>6299</v>
      </c>
      <c r="AD2615">
        <v>8.7481461696219291</v>
      </c>
      <c r="AE2615">
        <f t="shared" si="121"/>
        <v>6299.0000000000009</v>
      </c>
      <c r="AF2615">
        <v>8.6720034236231083</v>
      </c>
      <c r="AG2615">
        <f t="shared" si="122"/>
        <v>5837.1819912706405</v>
      </c>
      <c r="AH2615">
        <v>7.6142745998820871E-2</v>
      </c>
      <c r="AJ2615">
        <v>6299</v>
      </c>
      <c r="AK2615">
        <v>0</v>
      </c>
      <c r="AL2615">
        <v>1</v>
      </c>
      <c r="AM2615">
        <v>6.48</v>
      </c>
      <c r="AN2615">
        <v>6.45</v>
      </c>
      <c r="AO2615">
        <v>4.0199999999999996</v>
      </c>
    </row>
    <row r="2616" spans="1:41" x14ac:dyDescent="0.3">
      <c r="A2616">
        <v>2</v>
      </c>
      <c r="B2616">
        <v>1.01</v>
      </c>
      <c r="C2616">
        <f t="shared" si="120"/>
        <v>1.0021904733436682</v>
      </c>
      <c r="D2616" t="s">
        <v>46</v>
      </c>
      <c r="E2616">
        <v>0</v>
      </c>
      <c r="F2616">
        <v>0</v>
      </c>
      <c r="G2616">
        <v>0</v>
      </c>
      <c r="H2616">
        <v>1</v>
      </c>
      <c r="I2616">
        <v>0</v>
      </c>
      <c r="J2616" t="s">
        <v>38</v>
      </c>
      <c r="K2616">
        <v>0</v>
      </c>
      <c r="L2616">
        <v>0</v>
      </c>
      <c r="M2616">
        <v>0</v>
      </c>
      <c r="N2616">
        <v>0</v>
      </c>
      <c r="O2616">
        <v>1</v>
      </c>
      <c r="P2616">
        <v>0</v>
      </c>
      <c r="Q2616">
        <v>0</v>
      </c>
      <c r="R2616" t="s">
        <v>45</v>
      </c>
      <c r="S2616">
        <v>0</v>
      </c>
      <c r="T2616">
        <v>0</v>
      </c>
      <c r="U2616">
        <v>0</v>
      </c>
      <c r="V2616">
        <v>1</v>
      </c>
      <c r="W2616">
        <v>0</v>
      </c>
      <c r="X2616">
        <v>0</v>
      </c>
      <c r="Y2616">
        <v>0</v>
      </c>
      <c r="Z2616">
        <v>0</v>
      </c>
      <c r="AA2616">
        <v>58.8</v>
      </c>
      <c r="AB2616">
        <v>58</v>
      </c>
      <c r="AC2616">
        <v>4242</v>
      </c>
      <c r="AD2616">
        <v>8.3527901351246285</v>
      </c>
      <c r="AE2616">
        <f t="shared" si="121"/>
        <v>4242.0000000000036</v>
      </c>
      <c r="AF2616">
        <v>8.1485525274907822</v>
      </c>
      <c r="AG2616">
        <f t="shared" si="122"/>
        <v>3458.3695459387336</v>
      </c>
      <c r="AH2616">
        <v>0.20423760763384635</v>
      </c>
      <c r="AJ2616">
        <v>4242</v>
      </c>
      <c r="AK2616">
        <v>0</v>
      </c>
      <c r="AL2616">
        <v>1</v>
      </c>
      <c r="AM2616">
        <v>6.62</v>
      </c>
      <c r="AN2616">
        <v>6.57</v>
      </c>
      <c r="AO2616">
        <v>3.88</v>
      </c>
    </row>
    <row r="2617" spans="1:41" x14ac:dyDescent="0.3">
      <c r="A2617">
        <v>2</v>
      </c>
      <c r="B2617">
        <v>1.18</v>
      </c>
      <c r="C2617">
        <f t="shared" si="120"/>
        <v>1.0370670916877107</v>
      </c>
      <c r="D2617" t="s">
        <v>52</v>
      </c>
      <c r="E2617">
        <v>0</v>
      </c>
      <c r="F2617">
        <v>0</v>
      </c>
      <c r="G2617">
        <v>0</v>
      </c>
      <c r="H2617">
        <v>0</v>
      </c>
      <c r="I2617">
        <v>1</v>
      </c>
      <c r="J2617" t="s">
        <v>40</v>
      </c>
      <c r="K2617">
        <v>0</v>
      </c>
      <c r="L2617">
        <v>1</v>
      </c>
      <c r="M2617">
        <v>0</v>
      </c>
      <c r="N2617">
        <v>0</v>
      </c>
      <c r="O2617">
        <v>0</v>
      </c>
      <c r="P2617">
        <v>0</v>
      </c>
      <c r="Q2617">
        <v>0</v>
      </c>
      <c r="R2617" t="s">
        <v>53</v>
      </c>
      <c r="S2617">
        <v>1</v>
      </c>
      <c r="T2617">
        <v>0</v>
      </c>
      <c r="U2617">
        <v>0</v>
      </c>
      <c r="V2617">
        <v>0</v>
      </c>
      <c r="W2617">
        <v>0</v>
      </c>
      <c r="X2617">
        <v>0</v>
      </c>
      <c r="Y2617">
        <v>0</v>
      </c>
      <c r="Z2617">
        <v>0</v>
      </c>
      <c r="AA2617">
        <v>62.5</v>
      </c>
      <c r="AB2617">
        <v>58</v>
      </c>
      <c r="AC2617">
        <v>3894</v>
      </c>
      <c r="AD2617">
        <v>8.2671921859321458</v>
      </c>
      <c r="AE2617">
        <f t="shared" si="121"/>
        <v>3894.0000000000032</v>
      </c>
      <c r="AF2617">
        <v>8.3441244905235017</v>
      </c>
      <c r="AG2617">
        <f t="shared" si="122"/>
        <v>4205.3991496226517</v>
      </c>
      <c r="AH2617">
        <v>-7.6932304591355916E-2</v>
      </c>
      <c r="AJ2617">
        <v>3894</v>
      </c>
      <c r="AK2617">
        <v>0</v>
      </c>
      <c r="AL2617">
        <v>1</v>
      </c>
      <c r="AM2617">
        <v>6.62</v>
      </c>
      <c r="AN2617">
        <v>6.75</v>
      </c>
      <c r="AO2617">
        <v>4.18</v>
      </c>
    </row>
    <row r="2618" spans="1:41" x14ac:dyDescent="0.3">
      <c r="A2618">
        <v>2</v>
      </c>
      <c r="B2618">
        <v>1.06</v>
      </c>
      <c r="C2618">
        <f t="shared" si="120"/>
        <v>1.0128957753911554</v>
      </c>
      <c r="D2618" t="s">
        <v>46</v>
      </c>
      <c r="E2618">
        <v>0</v>
      </c>
      <c r="F2618">
        <v>0</v>
      </c>
      <c r="G2618">
        <v>0</v>
      </c>
      <c r="H2618">
        <v>1</v>
      </c>
      <c r="I2618">
        <v>0</v>
      </c>
      <c r="J2618" t="s">
        <v>48</v>
      </c>
      <c r="K2618">
        <v>0</v>
      </c>
      <c r="L2618">
        <v>0</v>
      </c>
      <c r="M2618">
        <v>1</v>
      </c>
      <c r="N2618">
        <v>0</v>
      </c>
      <c r="O2618">
        <v>0</v>
      </c>
      <c r="P2618">
        <v>0</v>
      </c>
      <c r="Q2618">
        <v>0</v>
      </c>
      <c r="R2618" t="s">
        <v>36</v>
      </c>
      <c r="S2618">
        <v>0</v>
      </c>
      <c r="T2618">
        <v>0</v>
      </c>
      <c r="U2618">
        <v>1</v>
      </c>
      <c r="V2618">
        <v>0</v>
      </c>
      <c r="W2618">
        <v>0</v>
      </c>
      <c r="X2618">
        <v>0</v>
      </c>
      <c r="Y2618">
        <v>0</v>
      </c>
      <c r="Z2618">
        <v>0</v>
      </c>
      <c r="AA2618">
        <v>61</v>
      </c>
      <c r="AB2618">
        <v>58</v>
      </c>
      <c r="AC2618">
        <v>5142</v>
      </c>
      <c r="AD2618">
        <v>8.5451973878258354</v>
      </c>
      <c r="AE2618">
        <f t="shared" si="121"/>
        <v>5142.0000000000027</v>
      </c>
      <c r="AF2618">
        <v>8.5938258949752608</v>
      </c>
      <c r="AG2618">
        <f t="shared" si="122"/>
        <v>5398.2272681268032</v>
      </c>
      <c r="AH2618">
        <v>-4.8628507149425459E-2</v>
      </c>
      <c r="AJ2618">
        <v>5142</v>
      </c>
      <c r="AK2618">
        <v>0</v>
      </c>
      <c r="AL2618">
        <v>1</v>
      </c>
      <c r="AM2618">
        <v>6.6</v>
      </c>
      <c r="AN2618">
        <v>6.65</v>
      </c>
      <c r="AO2618">
        <v>4.04</v>
      </c>
    </row>
    <row r="2619" spans="1:41" x14ac:dyDescent="0.3">
      <c r="A2619">
        <v>2</v>
      </c>
      <c r="B2619">
        <v>1.02</v>
      </c>
      <c r="C2619">
        <f t="shared" si="120"/>
        <v>1.0043640927805335</v>
      </c>
      <c r="D2619" t="s">
        <v>34</v>
      </c>
      <c r="E2619">
        <v>0</v>
      </c>
      <c r="F2619">
        <v>1</v>
      </c>
      <c r="G2619">
        <v>0</v>
      </c>
      <c r="H2619">
        <v>0</v>
      </c>
      <c r="I2619">
        <v>0</v>
      </c>
      <c r="J2619" t="s">
        <v>47</v>
      </c>
      <c r="K2619">
        <v>0</v>
      </c>
      <c r="L2619">
        <v>0</v>
      </c>
      <c r="M2619">
        <v>0</v>
      </c>
      <c r="N2619">
        <v>1</v>
      </c>
      <c r="O2619">
        <v>0</v>
      </c>
      <c r="P2619">
        <v>0</v>
      </c>
      <c r="Q2619">
        <v>0</v>
      </c>
      <c r="R2619" t="s">
        <v>41</v>
      </c>
      <c r="S2619">
        <v>0</v>
      </c>
      <c r="T2619">
        <v>0</v>
      </c>
      <c r="U2619">
        <v>0</v>
      </c>
      <c r="V2619">
        <v>0</v>
      </c>
      <c r="W2619">
        <v>1</v>
      </c>
      <c r="X2619">
        <v>0</v>
      </c>
      <c r="Y2619">
        <v>0</v>
      </c>
      <c r="Z2619">
        <v>0</v>
      </c>
      <c r="AA2619">
        <v>64.3</v>
      </c>
      <c r="AB2619">
        <v>57</v>
      </c>
      <c r="AC2619">
        <v>6059</v>
      </c>
      <c r="AD2619">
        <v>8.7093000489449892</v>
      </c>
      <c r="AE2619">
        <f t="shared" si="121"/>
        <v>6059.0000000000009</v>
      </c>
      <c r="AF2619">
        <v>8.629894017219522</v>
      </c>
      <c r="AG2619">
        <f t="shared" si="122"/>
        <v>5596.4850903293636</v>
      </c>
      <c r="AH2619">
        <v>7.940603172546723E-2</v>
      </c>
      <c r="AJ2619">
        <v>6059</v>
      </c>
      <c r="AK2619">
        <v>0</v>
      </c>
      <c r="AL2619">
        <v>1</v>
      </c>
      <c r="AM2619">
        <v>6.34</v>
      </c>
      <c r="AN2619">
        <v>6.28</v>
      </c>
      <c r="AO2619">
        <v>4.0599999999999996</v>
      </c>
    </row>
    <row r="2620" spans="1:41" x14ac:dyDescent="0.3">
      <c r="A2620">
        <v>2</v>
      </c>
      <c r="B2620">
        <v>1.01</v>
      </c>
      <c r="C2620">
        <f t="shared" si="120"/>
        <v>1.0021904733436682</v>
      </c>
      <c r="D2620" t="s">
        <v>46</v>
      </c>
      <c r="E2620">
        <v>0</v>
      </c>
      <c r="F2620">
        <v>0</v>
      </c>
      <c r="G2620">
        <v>0</v>
      </c>
      <c r="H2620">
        <v>1</v>
      </c>
      <c r="I2620">
        <v>0</v>
      </c>
      <c r="J2620" t="s">
        <v>38</v>
      </c>
      <c r="K2620">
        <v>0</v>
      </c>
      <c r="L2620">
        <v>0</v>
      </c>
      <c r="M2620">
        <v>0</v>
      </c>
      <c r="N2620">
        <v>0</v>
      </c>
      <c r="O2620">
        <v>1</v>
      </c>
      <c r="P2620">
        <v>0</v>
      </c>
      <c r="Q2620">
        <v>0</v>
      </c>
      <c r="R2620" t="s">
        <v>49</v>
      </c>
      <c r="S2620">
        <v>0</v>
      </c>
      <c r="T2620">
        <v>0</v>
      </c>
      <c r="U2620">
        <v>0</v>
      </c>
      <c r="V2620">
        <v>0</v>
      </c>
      <c r="W2620">
        <v>0</v>
      </c>
      <c r="X2620">
        <v>1</v>
      </c>
      <c r="Y2620">
        <v>0</v>
      </c>
      <c r="Z2620">
        <v>0</v>
      </c>
      <c r="AA2620">
        <v>61.3</v>
      </c>
      <c r="AB2620">
        <v>58</v>
      </c>
      <c r="AC2620">
        <v>5028</v>
      </c>
      <c r="AD2620">
        <v>8.5227775697101382</v>
      </c>
      <c r="AE2620">
        <f t="shared" si="121"/>
        <v>5028.0000000000009</v>
      </c>
      <c r="AF2620">
        <v>8.5016488607467533</v>
      </c>
      <c r="AG2620">
        <f t="shared" si="122"/>
        <v>4922.8792943864419</v>
      </c>
      <c r="AH2620">
        <v>2.1128708963384923E-2</v>
      </c>
      <c r="AJ2620">
        <v>5028</v>
      </c>
      <c r="AK2620">
        <v>0</v>
      </c>
      <c r="AL2620">
        <v>1</v>
      </c>
      <c r="AM2620">
        <v>6.46</v>
      </c>
      <c r="AN2620">
        <v>6.49</v>
      </c>
      <c r="AO2620">
        <v>3.97</v>
      </c>
    </row>
    <row r="2621" spans="1:41" x14ac:dyDescent="0.3">
      <c r="A2621">
        <v>2</v>
      </c>
      <c r="B2621">
        <v>1.64</v>
      </c>
      <c r="C2621">
        <f t="shared" si="120"/>
        <v>1.1149211708011584</v>
      </c>
      <c r="D2621" t="s">
        <v>46</v>
      </c>
      <c r="E2621">
        <v>0</v>
      </c>
      <c r="F2621">
        <v>0</v>
      </c>
      <c r="G2621">
        <v>0</v>
      </c>
      <c r="H2621">
        <v>1</v>
      </c>
      <c r="I2621">
        <v>0</v>
      </c>
      <c r="J2621" t="s">
        <v>38</v>
      </c>
      <c r="K2621">
        <v>0</v>
      </c>
      <c r="L2621">
        <v>0</v>
      </c>
      <c r="M2621">
        <v>0</v>
      </c>
      <c r="N2621">
        <v>0</v>
      </c>
      <c r="O2621">
        <v>1</v>
      </c>
      <c r="P2621">
        <v>0</v>
      </c>
      <c r="Q2621">
        <v>0</v>
      </c>
      <c r="R2621" t="s">
        <v>36</v>
      </c>
      <c r="S2621">
        <v>0</v>
      </c>
      <c r="T2621">
        <v>0</v>
      </c>
      <c r="U2621">
        <v>1</v>
      </c>
      <c r="V2621">
        <v>0</v>
      </c>
      <c r="W2621">
        <v>0</v>
      </c>
      <c r="X2621">
        <v>0</v>
      </c>
      <c r="Y2621">
        <v>0</v>
      </c>
      <c r="Z2621">
        <v>0</v>
      </c>
      <c r="AA2621">
        <v>59.3</v>
      </c>
      <c r="AB2621">
        <v>61</v>
      </c>
      <c r="AC2621">
        <v>11159</v>
      </c>
      <c r="AD2621">
        <v>9.3200016261857019</v>
      </c>
      <c r="AE2621">
        <f t="shared" si="121"/>
        <v>11159.000000000007</v>
      </c>
      <c r="AF2621">
        <v>9.3537407601190523</v>
      </c>
      <c r="AG2621">
        <f t="shared" si="122"/>
        <v>11541.918338886122</v>
      </c>
      <c r="AH2621">
        <v>-3.3739133933350374E-2</v>
      </c>
      <c r="AJ2621">
        <v>11159</v>
      </c>
      <c r="AK2621">
        <v>0</v>
      </c>
      <c r="AL2621">
        <v>1</v>
      </c>
      <c r="AM2621">
        <v>7.68</v>
      </c>
      <c r="AN2621">
        <v>7.64</v>
      </c>
      <c r="AO2621">
        <v>4.54</v>
      </c>
    </row>
    <row r="2622" spans="1:41" x14ac:dyDescent="0.3">
      <c r="A2622">
        <v>2</v>
      </c>
      <c r="B2622">
        <v>1.01</v>
      </c>
      <c r="C2622">
        <f t="shared" si="120"/>
        <v>1.0021904733436682</v>
      </c>
      <c r="D2622" t="s">
        <v>34</v>
      </c>
      <c r="E2622">
        <v>0</v>
      </c>
      <c r="F2622">
        <v>1</v>
      </c>
      <c r="G2622">
        <v>0</v>
      </c>
      <c r="H2622">
        <v>0</v>
      </c>
      <c r="I2622">
        <v>0</v>
      </c>
      <c r="J2622" t="s">
        <v>51</v>
      </c>
      <c r="K2622">
        <v>1</v>
      </c>
      <c r="L2622">
        <v>0</v>
      </c>
      <c r="M2622">
        <v>0</v>
      </c>
      <c r="N2622">
        <v>0</v>
      </c>
      <c r="O2622">
        <v>0</v>
      </c>
      <c r="P2622">
        <v>0</v>
      </c>
      <c r="Q2622">
        <v>0</v>
      </c>
      <c r="R2622" t="s">
        <v>45</v>
      </c>
      <c r="S2622">
        <v>0</v>
      </c>
      <c r="T2622">
        <v>0</v>
      </c>
      <c r="U2622">
        <v>0</v>
      </c>
      <c r="V2622">
        <v>1</v>
      </c>
      <c r="W2622">
        <v>0</v>
      </c>
      <c r="X2622">
        <v>0</v>
      </c>
      <c r="Y2622">
        <v>0</v>
      </c>
      <c r="Z2622">
        <v>0</v>
      </c>
      <c r="AA2622">
        <v>63.6</v>
      </c>
      <c r="AB2622">
        <v>57</v>
      </c>
      <c r="AC2622">
        <v>4719</v>
      </c>
      <c r="AD2622">
        <v>8.4593521917263867</v>
      </c>
      <c r="AE2622">
        <f t="shared" si="121"/>
        <v>4718.9999999999964</v>
      </c>
      <c r="AF2622">
        <v>8.3565828943238092</v>
      </c>
      <c r="AG2622">
        <f t="shared" si="122"/>
        <v>4258.1194337650804</v>
      </c>
      <c r="AH2622">
        <v>0.10276929740257756</v>
      </c>
      <c r="AJ2622">
        <v>4719</v>
      </c>
      <c r="AK2622">
        <v>0</v>
      </c>
      <c r="AL2622">
        <v>1</v>
      </c>
      <c r="AM2622">
        <v>6.35</v>
      </c>
      <c r="AN2622">
        <v>6.39</v>
      </c>
      <c r="AO2622">
        <v>4.05</v>
      </c>
    </row>
    <row r="2623" spans="1:41" x14ac:dyDescent="0.3">
      <c r="A2623">
        <v>2</v>
      </c>
      <c r="B2623">
        <v>1.02</v>
      </c>
      <c r="C2623">
        <f t="shared" si="120"/>
        <v>1.0043640927805335</v>
      </c>
      <c r="D2623" t="s">
        <v>37</v>
      </c>
      <c r="E2623">
        <v>0</v>
      </c>
      <c r="F2623">
        <v>0</v>
      </c>
      <c r="G2623">
        <v>1</v>
      </c>
      <c r="H2623">
        <v>0</v>
      </c>
      <c r="I2623">
        <v>0</v>
      </c>
      <c r="J2623" t="s">
        <v>38</v>
      </c>
      <c r="K2623">
        <v>0</v>
      </c>
      <c r="L2623">
        <v>0</v>
      </c>
      <c r="M2623">
        <v>0</v>
      </c>
      <c r="N2623">
        <v>0</v>
      </c>
      <c r="O2623">
        <v>1</v>
      </c>
      <c r="P2623">
        <v>0</v>
      </c>
      <c r="Q2623">
        <v>0</v>
      </c>
      <c r="R2623" t="s">
        <v>39</v>
      </c>
      <c r="S2623">
        <v>0</v>
      </c>
      <c r="T2623">
        <v>0</v>
      </c>
      <c r="U2623">
        <v>0</v>
      </c>
      <c r="V2623">
        <v>0</v>
      </c>
      <c r="W2623">
        <v>0</v>
      </c>
      <c r="X2623">
        <v>0</v>
      </c>
      <c r="Y2623">
        <v>0</v>
      </c>
      <c r="Z2623">
        <v>1</v>
      </c>
      <c r="AA2623">
        <v>62.1</v>
      </c>
      <c r="AB2623">
        <v>55</v>
      </c>
      <c r="AC2623">
        <v>6797</v>
      </c>
      <c r="AD2623">
        <v>8.8242366173466387</v>
      </c>
      <c r="AE2623">
        <f t="shared" si="121"/>
        <v>6797.0000000000027</v>
      </c>
      <c r="AF2623">
        <v>8.7435964088834552</v>
      </c>
      <c r="AG2623">
        <f t="shared" si="122"/>
        <v>6270.4061540124085</v>
      </c>
      <c r="AH2623">
        <v>8.0640208463183427E-2</v>
      </c>
      <c r="AJ2623">
        <v>6797</v>
      </c>
      <c r="AK2623">
        <v>0</v>
      </c>
      <c r="AL2623">
        <v>1</v>
      </c>
      <c r="AM2623">
        <v>6.5</v>
      </c>
      <c r="AN2623">
        <v>6.46</v>
      </c>
      <c r="AO2623">
        <v>4.0199999999999996</v>
      </c>
    </row>
    <row r="2624" spans="1:41" x14ac:dyDescent="0.3">
      <c r="A2624">
        <v>2</v>
      </c>
      <c r="B2624">
        <v>1.02</v>
      </c>
      <c r="C2624">
        <f t="shared" si="120"/>
        <v>1.0043640927805335</v>
      </c>
      <c r="D2624" t="s">
        <v>52</v>
      </c>
      <c r="E2624">
        <v>0</v>
      </c>
      <c r="F2624">
        <v>0</v>
      </c>
      <c r="G2624">
        <v>0</v>
      </c>
      <c r="H2624">
        <v>0</v>
      </c>
      <c r="I2624">
        <v>1</v>
      </c>
      <c r="J2624" t="s">
        <v>48</v>
      </c>
      <c r="K2624">
        <v>0</v>
      </c>
      <c r="L2624">
        <v>0</v>
      </c>
      <c r="M2624">
        <v>1</v>
      </c>
      <c r="N2624">
        <v>0</v>
      </c>
      <c r="O2624">
        <v>0</v>
      </c>
      <c r="P2624">
        <v>0</v>
      </c>
      <c r="Q2624">
        <v>0</v>
      </c>
      <c r="R2624" t="s">
        <v>45</v>
      </c>
      <c r="S2624">
        <v>0</v>
      </c>
      <c r="T2624">
        <v>0</v>
      </c>
      <c r="U2624">
        <v>0</v>
      </c>
      <c r="V2624">
        <v>1</v>
      </c>
      <c r="W2624">
        <v>0</v>
      </c>
      <c r="X2624">
        <v>0</v>
      </c>
      <c r="Y2624">
        <v>0</v>
      </c>
      <c r="Z2624">
        <v>0</v>
      </c>
      <c r="AA2624">
        <v>61.1</v>
      </c>
      <c r="AB2624">
        <v>62</v>
      </c>
      <c r="AC2624">
        <v>3984</v>
      </c>
      <c r="AD2624">
        <v>8.290041618704489</v>
      </c>
      <c r="AE2624">
        <f t="shared" si="121"/>
        <v>3984.0000000000005</v>
      </c>
      <c r="AF2624">
        <v>8.3291897669704493</v>
      </c>
      <c r="AG2624">
        <f t="shared" si="122"/>
        <v>4143.0593484569754</v>
      </c>
      <c r="AH2624">
        <v>-3.9148148265960359E-2</v>
      </c>
      <c r="AJ2624">
        <v>3984</v>
      </c>
      <c r="AK2624">
        <v>0</v>
      </c>
      <c r="AL2624">
        <v>1</v>
      </c>
      <c r="AM2624">
        <v>6.49</v>
      </c>
      <c r="AN2624">
        <v>6.54</v>
      </c>
      <c r="AO2624">
        <v>3.98</v>
      </c>
    </row>
    <row r="2625" spans="1:41" x14ac:dyDescent="0.3">
      <c r="A2625">
        <v>2</v>
      </c>
      <c r="B2625">
        <v>1.2</v>
      </c>
      <c r="C2625">
        <f t="shared" si="120"/>
        <v>1.0409070644037852</v>
      </c>
      <c r="D2625" t="s">
        <v>34</v>
      </c>
      <c r="E2625">
        <v>0</v>
      </c>
      <c r="F2625">
        <v>1</v>
      </c>
      <c r="G2625">
        <v>0</v>
      </c>
      <c r="H2625">
        <v>0</v>
      </c>
      <c r="I2625">
        <v>0</v>
      </c>
      <c r="J2625" t="s">
        <v>38</v>
      </c>
      <c r="K2625">
        <v>0</v>
      </c>
      <c r="L2625">
        <v>0</v>
      </c>
      <c r="M2625">
        <v>0</v>
      </c>
      <c r="N2625">
        <v>0</v>
      </c>
      <c r="O2625">
        <v>1</v>
      </c>
      <c r="P2625">
        <v>0</v>
      </c>
      <c r="Q2625">
        <v>0</v>
      </c>
      <c r="R2625" t="s">
        <v>36</v>
      </c>
      <c r="S2625">
        <v>0</v>
      </c>
      <c r="T2625">
        <v>0</v>
      </c>
      <c r="U2625">
        <v>1</v>
      </c>
      <c r="V2625">
        <v>0</v>
      </c>
      <c r="W2625">
        <v>0</v>
      </c>
      <c r="X2625">
        <v>0</v>
      </c>
      <c r="Y2625">
        <v>0</v>
      </c>
      <c r="Z2625">
        <v>0</v>
      </c>
      <c r="AA2625">
        <v>63.7</v>
      </c>
      <c r="AB2625">
        <v>58</v>
      </c>
      <c r="AC2625">
        <v>5779</v>
      </c>
      <c r="AD2625">
        <v>8.6619859363177785</v>
      </c>
      <c r="AE2625">
        <f t="shared" si="121"/>
        <v>5779.0000000000027</v>
      </c>
      <c r="AF2625">
        <v>8.6479208217958679</v>
      </c>
      <c r="AG2625">
        <f t="shared" si="122"/>
        <v>5698.2866550034842</v>
      </c>
      <c r="AH2625">
        <v>1.4065114521910616E-2</v>
      </c>
      <c r="AJ2625">
        <v>5779</v>
      </c>
      <c r="AK2625">
        <v>0</v>
      </c>
      <c r="AL2625">
        <v>1</v>
      </c>
      <c r="AM2625">
        <v>6.72</v>
      </c>
      <c r="AN2625">
        <v>6.68</v>
      </c>
      <c r="AO2625">
        <v>4.2699999999999996</v>
      </c>
    </row>
    <row r="2626" spans="1:41" x14ac:dyDescent="0.3">
      <c r="A2626">
        <v>2</v>
      </c>
      <c r="B2626">
        <v>1.52</v>
      </c>
      <c r="C2626">
        <f t="shared" si="120"/>
        <v>1.0964463975475236</v>
      </c>
      <c r="D2626" t="s">
        <v>52</v>
      </c>
      <c r="E2626">
        <v>0</v>
      </c>
      <c r="F2626">
        <v>0</v>
      </c>
      <c r="G2626">
        <v>0</v>
      </c>
      <c r="H2626">
        <v>0</v>
      </c>
      <c r="I2626">
        <v>1</v>
      </c>
      <c r="J2626" t="s">
        <v>51</v>
      </c>
      <c r="K2626">
        <v>1</v>
      </c>
      <c r="L2626">
        <v>0</v>
      </c>
      <c r="M2626">
        <v>0</v>
      </c>
      <c r="N2626">
        <v>0</v>
      </c>
      <c r="O2626">
        <v>0</v>
      </c>
      <c r="P2626">
        <v>0</v>
      </c>
      <c r="Q2626">
        <v>0</v>
      </c>
      <c r="R2626" t="s">
        <v>36</v>
      </c>
      <c r="S2626">
        <v>0</v>
      </c>
      <c r="T2626">
        <v>0</v>
      </c>
      <c r="U2626">
        <v>1</v>
      </c>
      <c r="V2626">
        <v>0</v>
      </c>
      <c r="W2626">
        <v>0</v>
      </c>
      <c r="X2626">
        <v>0</v>
      </c>
      <c r="Y2626">
        <v>0</v>
      </c>
      <c r="Z2626">
        <v>0</v>
      </c>
      <c r="AA2626">
        <v>60.6</v>
      </c>
      <c r="AB2626">
        <v>57.8</v>
      </c>
      <c r="AC2626">
        <v>14295</v>
      </c>
      <c r="AD2626">
        <v>9.5676651047564114</v>
      </c>
      <c r="AE2626">
        <f t="shared" si="121"/>
        <v>14294.999999999989</v>
      </c>
      <c r="AF2626">
        <v>9.418973173252791</v>
      </c>
      <c r="AG2626">
        <f t="shared" si="122"/>
        <v>12319.925293782757</v>
      </c>
      <c r="AH2626">
        <v>0.14869193150362037</v>
      </c>
      <c r="AJ2626">
        <v>14295</v>
      </c>
      <c r="AK2626">
        <v>0</v>
      </c>
      <c r="AL2626">
        <v>1</v>
      </c>
      <c r="AM2626">
        <v>7.4</v>
      </c>
      <c r="AN2626">
        <v>7.46</v>
      </c>
      <c r="AO2626">
        <v>4.51</v>
      </c>
    </row>
    <row r="2627" spans="1:41" x14ac:dyDescent="0.3">
      <c r="A2627">
        <v>2</v>
      </c>
      <c r="B2627">
        <v>1.18</v>
      </c>
      <c r="C2627">
        <f t="shared" ref="C2627:C2690" si="123">(B2627^0.2199)</f>
        <v>1.0370670916877107</v>
      </c>
      <c r="D2627" t="s">
        <v>46</v>
      </c>
      <c r="E2627">
        <v>0</v>
      </c>
      <c r="F2627">
        <v>0</v>
      </c>
      <c r="G2627">
        <v>0</v>
      </c>
      <c r="H2627">
        <v>1</v>
      </c>
      <c r="I2627">
        <v>0</v>
      </c>
      <c r="J2627" t="s">
        <v>38</v>
      </c>
      <c r="K2627">
        <v>0</v>
      </c>
      <c r="L2627">
        <v>0</v>
      </c>
      <c r="M2627">
        <v>0</v>
      </c>
      <c r="N2627">
        <v>0</v>
      </c>
      <c r="O2627">
        <v>1</v>
      </c>
      <c r="P2627">
        <v>0</v>
      </c>
      <c r="Q2627">
        <v>0</v>
      </c>
      <c r="R2627" t="s">
        <v>45</v>
      </c>
      <c r="S2627">
        <v>0</v>
      </c>
      <c r="T2627">
        <v>0</v>
      </c>
      <c r="U2627">
        <v>0</v>
      </c>
      <c r="V2627">
        <v>1</v>
      </c>
      <c r="W2627">
        <v>0</v>
      </c>
      <c r="X2627">
        <v>0</v>
      </c>
      <c r="Y2627">
        <v>0</v>
      </c>
      <c r="Z2627">
        <v>0</v>
      </c>
      <c r="AA2627">
        <v>61.6</v>
      </c>
      <c r="AB2627">
        <v>57</v>
      </c>
      <c r="AC2627">
        <v>4956</v>
      </c>
      <c r="AD2627">
        <v>8.5083542427490322</v>
      </c>
      <c r="AE2627">
        <f t="shared" ref="AE2627:AE2690" si="124">EXP(AD2627)</f>
        <v>4955.9999999999955</v>
      </c>
      <c r="AF2627">
        <v>8.4752587176482486</v>
      </c>
      <c r="AG2627">
        <f t="shared" ref="AG2627:AG2690" si="125">EXP(AF2627)</f>
        <v>4794.6630687739162</v>
      </c>
      <c r="AH2627">
        <v>3.3095525100783618E-2</v>
      </c>
      <c r="AJ2627">
        <v>4956</v>
      </c>
      <c r="AK2627">
        <v>0</v>
      </c>
      <c r="AL2627">
        <v>1</v>
      </c>
      <c r="AM2627">
        <v>6.81</v>
      </c>
      <c r="AN2627">
        <v>6.73</v>
      </c>
      <c r="AO2627">
        <v>4.17</v>
      </c>
    </row>
    <row r="2628" spans="1:41" x14ac:dyDescent="0.3">
      <c r="A2628">
        <v>2</v>
      </c>
      <c r="B2628">
        <v>1.02</v>
      </c>
      <c r="C2628">
        <f t="shared" si="123"/>
        <v>1.0043640927805335</v>
      </c>
      <c r="D2628" t="s">
        <v>52</v>
      </c>
      <c r="E2628">
        <v>0</v>
      </c>
      <c r="F2628">
        <v>0</v>
      </c>
      <c r="G2628">
        <v>0</v>
      </c>
      <c r="H2628">
        <v>0</v>
      </c>
      <c r="I2628">
        <v>1</v>
      </c>
      <c r="J2628" t="s">
        <v>44</v>
      </c>
      <c r="K2628">
        <v>0</v>
      </c>
      <c r="L2628">
        <v>0</v>
      </c>
      <c r="M2628">
        <v>0</v>
      </c>
      <c r="N2628">
        <v>0</v>
      </c>
      <c r="O2628">
        <v>0</v>
      </c>
      <c r="P2628">
        <v>1</v>
      </c>
      <c r="Q2628">
        <v>0</v>
      </c>
      <c r="R2628" t="s">
        <v>49</v>
      </c>
      <c r="S2628">
        <v>0</v>
      </c>
      <c r="T2628">
        <v>0</v>
      </c>
      <c r="U2628">
        <v>0</v>
      </c>
      <c r="V2628">
        <v>0</v>
      </c>
      <c r="W2628">
        <v>0</v>
      </c>
      <c r="X2628">
        <v>1</v>
      </c>
      <c r="Y2628">
        <v>0</v>
      </c>
      <c r="Z2628">
        <v>0</v>
      </c>
      <c r="AA2628">
        <v>62.1</v>
      </c>
      <c r="AB2628">
        <v>59</v>
      </c>
      <c r="AC2628">
        <v>5013</v>
      </c>
      <c r="AD2628">
        <v>8.5197898172635043</v>
      </c>
      <c r="AE2628">
        <f t="shared" si="124"/>
        <v>5013.0000000000045</v>
      </c>
      <c r="AF2628">
        <v>8.4164291790430532</v>
      </c>
      <c r="AG2628">
        <f t="shared" si="125"/>
        <v>4520.7318753458148</v>
      </c>
      <c r="AH2628">
        <v>0.10336063822045105</v>
      </c>
      <c r="AJ2628">
        <v>5013</v>
      </c>
      <c r="AK2628">
        <v>0</v>
      </c>
      <c r="AL2628">
        <v>1</v>
      </c>
      <c r="AM2628">
        <v>6.37</v>
      </c>
      <c r="AN2628">
        <v>6.44</v>
      </c>
      <c r="AO2628">
        <v>3.98</v>
      </c>
    </row>
    <row r="2629" spans="1:41" x14ac:dyDescent="0.3">
      <c r="A2629">
        <v>2</v>
      </c>
      <c r="B2629">
        <v>1.6</v>
      </c>
      <c r="C2629">
        <f t="shared" si="123"/>
        <v>1.1088836605832322</v>
      </c>
      <c r="D2629" t="s">
        <v>37</v>
      </c>
      <c r="E2629">
        <v>0</v>
      </c>
      <c r="F2629">
        <v>0</v>
      </c>
      <c r="G2629">
        <v>1</v>
      </c>
      <c r="H2629">
        <v>0</v>
      </c>
      <c r="I2629">
        <v>0</v>
      </c>
      <c r="J2629" t="s">
        <v>44</v>
      </c>
      <c r="K2629">
        <v>0</v>
      </c>
      <c r="L2629">
        <v>0</v>
      </c>
      <c r="M2629">
        <v>0</v>
      </c>
      <c r="N2629">
        <v>0</v>
      </c>
      <c r="O2629">
        <v>0</v>
      </c>
      <c r="P2629">
        <v>1</v>
      </c>
      <c r="Q2629">
        <v>0</v>
      </c>
      <c r="R2629" t="s">
        <v>36</v>
      </c>
      <c r="S2629">
        <v>0</v>
      </c>
      <c r="T2629">
        <v>0</v>
      </c>
      <c r="U2629">
        <v>1</v>
      </c>
      <c r="V2629">
        <v>0</v>
      </c>
      <c r="W2629">
        <v>0</v>
      </c>
      <c r="X2629">
        <v>0</v>
      </c>
      <c r="Y2629">
        <v>0</v>
      </c>
      <c r="Z2629">
        <v>0</v>
      </c>
      <c r="AA2629">
        <v>62</v>
      </c>
      <c r="AB2629">
        <v>55</v>
      </c>
      <c r="AC2629">
        <v>9376</v>
      </c>
      <c r="AD2629">
        <v>9.1459085118167938</v>
      </c>
      <c r="AE2629">
        <f t="shared" si="124"/>
        <v>9376</v>
      </c>
      <c r="AF2629">
        <v>9.1502972821691984</v>
      </c>
      <c r="AG2629">
        <f t="shared" si="125"/>
        <v>9417.2395400656114</v>
      </c>
      <c r="AH2629">
        <v>-4.3887703524045918E-3</v>
      </c>
      <c r="AJ2629">
        <v>9376</v>
      </c>
      <c r="AK2629">
        <v>0</v>
      </c>
      <c r="AL2629">
        <v>1</v>
      </c>
      <c r="AM2629">
        <v>7.53</v>
      </c>
      <c r="AN2629">
        <v>7.59</v>
      </c>
      <c r="AO2629">
        <v>4.6900000000000004</v>
      </c>
    </row>
    <row r="2630" spans="1:41" x14ac:dyDescent="0.3">
      <c r="A2630">
        <v>2</v>
      </c>
      <c r="B2630">
        <v>1.63</v>
      </c>
      <c r="C2630">
        <f t="shared" si="123"/>
        <v>1.1134226562407845</v>
      </c>
      <c r="D2630" t="s">
        <v>37</v>
      </c>
      <c r="E2630">
        <v>0</v>
      </c>
      <c r="F2630">
        <v>0</v>
      </c>
      <c r="G2630">
        <v>1</v>
      </c>
      <c r="H2630">
        <v>0</v>
      </c>
      <c r="I2630">
        <v>0</v>
      </c>
      <c r="J2630" t="s">
        <v>48</v>
      </c>
      <c r="K2630">
        <v>0</v>
      </c>
      <c r="L2630">
        <v>0</v>
      </c>
      <c r="M2630">
        <v>1</v>
      </c>
      <c r="N2630">
        <v>0</v>
      </c>
      <c r="O2630">
        <v>0</v>
      </c>
      <c r="P2630">
        <v>0</v>
      </c>
      <c r="Q2630">
        <v>0</v>
      </c>
      <c r="R2630" t="s">
        <v>36</v>
      </c>
      <c r="S2630">
        <v>0</v>
      </c>
      <c r="T2630">
        <v>0</v>
      </c>
      <c r="U2630">
        <v>1</v>
      </c>
      <c r="V2630">
        <v>0</v>
      </c>
      <c r="W2630">
        <v>0</v>
      </c>
      <c r="X2630">
        <v>0</v>
      </c>
      <c r="Y2630">
        <v>0</v>
      </c>
      <c r="Z2630">
        <v>0</v>
      </c>
      <c r="AA2630">
        <v>61.5</v>
      </c>
      <c r="AB2630">
        <v>56</v>
      </c>
      <c r="AC2630">
        <v>13363</v>
      </c>
      <c r="AD2630">
        <v>9.5002449727810614</v>
      </c>
      <c r="AE2630">
        <f t="shared" si="124"/>
        <v>13363.000000000005</v>
      </c>
      <c r="AF2630">
        <v>9.521215545941546</v>
      </c>
      <c r="AG2630">
        <f t="shared" si="125"/>
        <v>13646.188705918814</v>
      </c>
      <c r="AH2630">
        <v>-2.0970573160484562E-2</v>
      </c>
      <c r="AJ2630">
        <v>13363</v>
      </c>
      <c r="AK2630">
        <v>0</v>
      </c>
      <c r="AL2630">
        <v>1</v>
      </c>
      <c r="AM2630">
        <v>7.55</v>
      </c>
      <c r="AN2630">
        <v>7.58</v>
      </c>
      <c r="AO2630">
        <v>4.66</v>
      </c>
    </row>
    <row r="2631" spans="1:41" x14ac:dyDescent="0.3">
      <c r="A2631">
        <v>2</v>
      </c>
      <c r="B2631">
        <v>1.52</v>
      </c>
      <c r="C2631">
        <f t="shared" si="123"/>
        <v>1.0964463975475236</v>
      </c>
      <c r="D2631" t="s">
        <v>37</v>
      </c>
      <c r="E2631">
        <v>0</v>
      </c>
      <c r="F2631">
        <v>0</v>
      </c>
      <c r="G2631">
        <v>1</v>
      </c>
      <c r="H2631">
        <v>0</v>
      </c>
      <c r="I2631">
        <v>0</v>
      </c>
      <c r="J2631" t="s">
        <v>44</v>
      </c>
      <c r="K2631">
        <v>0</v>
      </c>
      <c r="L2631">
        <v>0</v>
      </c>
      <c r="M2631">
        <v>0</v>
      </c>
      <c r="N2631">
        <v>0</v>
      </c>
      <c r="O2631">
        <v>0</v>
      </c>
      <c r="P2631">
        <v>1</v>
      </c>
      <c r="Q2631">
        <v>0</v>
      </c>
      <c r="R2631" t="s">
        <v>45</v>
      </c>
      <c r="S2631">
        <v>0</v>
      </c>
      <c r="T2631">
        <v>0</v>
      </c>
      <c r="U2631">
        <v>0</v>
      </c>
      <c r="V2631">
        <v>1</v>
      </c>
      <c r="W2631">
        <v>0</v>
      </c>
      <c r="X2631">
        <v>0</v>
      </c>
      <c r="Y2631">
        <v>0</v>
      </c>
      <c r="Z2631">
        <v>0</v>
      </c>
      <c r="AA2631">
        <v>62.5</v>
      </c>
      <c r="AB2631">
        <v>58</v>
      </c>
      <c r="AC2631">
        <v>7990</v>
      </c>
      <c r="AD2631">
        <v>8.9859460387603196</v>
      </c>
      <c r="AE2631">
        <f t="shared" si="124"/>
        <v>7989.9999999999936</v>
      </c>
      <c r="AF2631">
        <v>8.9268981806833629</v>
      </c>
      <c r="AG2631">
        <f t="shared" si="125"/>
        <v>7531.866616287457</v>
      </c>
      <c r="AH2631">
        <v>5.9047858076956672E-2</v>
      </c>
      <c r="AJ2631">
        <v>7990</v>
      </c>
      <c r="AK2631">
        <v>0</v>
      </c>
      <c r="AL2631">
        <v>1</v>
      </c>
      <c r="AM2631">
        <v>7.29</v>
      </c>
      <c r="AN2631">
        <v>7.33</v>
      </c>
      <c r="AO2631">
        <v>4.57</v>
      </c>
    </row>
    <row r="2632" spans="1:41" x14ac:dyDescent="0.3">
      <c r="A2632">
        <v>2</v>
      </c>
      <c r="B2632">
        <v>1.02</v>
      </c>
      <c r="C2632">
        <f t="shared" si="123"/>
        <v>1.0043640927805335</v>
      </c>
      <c r="D2632" t="s">
        <v>37</v>
      </c>
      <c r="E2632">
        <v>0</v>
      </c>
      <c r="F2632">
        <v>0</v>
      </c>
      <c r="G2632">
        <v>1</v>
      </c>
      <c r="H2632">
        <v>0</v>
      </c>
      <c r="I2632">
        <v>0</v>
      </c>
      <c r="J2632" t="s">
        <v>44</v>
      </c>
      <c r="K2632">
        <v>0</v>
      </c>
      <c r="L2632">
        <v>0</v>
      </c>
      <c r="M2632">
        <v>0</v>
      </c>
      <c r="N2632">
        <v>0</v>
      </c>
      <c r="O2632">
        <v>0</v>
      </c>
      <c r="P2632">
        <v>1</v>
      </c>
      <c r="Q2632">
        <v>0</v>
      </c>
      <c r="R2632" t="s">
        <v>45</v>
      </c>
      <c r="S2632">
        <v>0</v>
      </c>
      <c r="T2632">
        <v>0</v>
      </c>
      <c r="U2632">
        <v>0</v>
      </c>
      <c r="V2632">
        <v>1</v>
      </c>
      <c r="W2632">
        <v>0</v>
      </c>
      <c r="X2632">
        <v>0</v>
      </c>
      <c r="Y2632">
        <v>0</v>
      </c>
      <c r="Z2632">
        <v>0</v>
      </c>
      <c r="AA2632">
        <v>62.9</v>
      </c>
      <c r="AB2632">
        <v>56</v>
      </c>
      <c r="AC2632">
        <v>3521</v>
      </c>
      <c r="AD2632">
        <v>8.1665003191550518</v>
      </c>
      <c r="AE2632">
        <f t="shared" si="124"/>
        <v>3520.9999999999977</v>
      </c>
      <c r="AF2632">
        <v>8.0779780743507601</v>
      </c>
      <c r="AG2632">
        <f t="shared" si="125"/>
        <v>3222.7105635383155</v>
      </c>
      <c r="AH2632">
        <v>8.8522244804291716E-2</v>
      </c>
      <c r="AJ2632">
        <v>3521</v>
      </c>
      <c r="AK2632">
        <v>0</v>
      </c>
      <c r="AL2632">
        <v>1</v>
      </c>
      <c r="AM2632">
        <v>6.45</v>
      </c>
      <c r="AN2632">
        <v>6.37</v>
      </c>
      <c r="AO2632">
        <v>4.03</v>
      </c>
    </row>
    <row r="2633" spans="1:41" x14ac:dyDescent="0.3">
      <c r="A2633">
        <v>2</v>
      </c>
      <c r="B2633">
        <v>1.06</v>
      </c>
      <c r="C2633">
        <f t="shared" si="123"/>
        <v>1.0128957753911554</v>
      </c>
      <c r="D2633" t="s">
        <v>52</v>
      </c>
      <c r="E2633">
        <v>0</v>
      </c>
      <c r="F2633">
        <v>0</v>
      </c>
      <c r="G2633">
        <v>0</v>
      </c>
      <c r="H2633">
        <v>0</v>
      </c>
      <c r="I2633">
        <v>1</v>
      </c>
      <c r="J2633" t="s">
        <v>48</v>
      </c>
      <c r="K2633">
        <v>0</v>
      </c>
      <c r="L2633">
        <v>0</v>
      </c>
      <c r="M2633">
        <v>1</v>
      </c>
      <c r="N2633">
        <v>0</v>
      </c>
      <c r="O2633">
        <v>0</v>
      </c>
      <c r="P2633">
        <v>0</v>
      </c>
      <c r="Q2633">
        <v>0</v>
      </c>
      <c r="R2633" t="s">
        <v>45</v>
      </c>
      <c r="S2633">
        <v>0</v>
      </c>
      <c r="T2633">
        <v>0</v>
      </c>
      <c r="U2633">
        <v>0</v>
      </c>
      <c r="V2633">
        <v>1</v>
      </c>
      <c r="W2633">
        <v>0</v>
      </c>
      <c r="X2633">
        <v>0</v>
      </c>
      <c r="Y2633">
        <v>0</v>
      </c>
      <c r="Z2633">
        <v>0</v>
      </c>
      <c r="AA2633">
        <v>62.6</v>
      </c>
      <c r="AB2633">
        <v>60</v>
      </c>
      <c r="AC2633">
        <v>4634</v>
      </c>
      <c r="AD2633">
        <v>8.4411757049923217</v>
      </c>
      <c r="AE2633">
        <f t="shared" si="124"/>
        <v>4634.0000000000009</v>
      </c>
      <c r="AF2633">
        <v>8.3947685266852936</v>
      </c>
      <c r="AG2633">
        <f t="shared" si="125"/>
        <v>4423.8627850573112</v>
      </c>
      <c r="AH2633">
        <v>4.6407178307028119E-2</v>
      </c>
      <c r="AJ2633">
        <v>4634</v>
      </c>
      <c r="AK2633">
        <v>0</v>
      </c>
      <c r="AL2633">
        <v>1</v>
      </c>
      <c r="AM2633">
        <v>6.54</v>
      </c>
      <c r="AN2633">
        <v>6.44</v>
      </c>
      <c r="AO2633">
        <v>4.0599999999999996</v>
      </c>
    </row>
    <row r="2634" spans="1:41" x14ac:dyDescent="0.3">
      <c r="A2634">
        <v>2</v>
      </c>
      <c r="B2634">
        <v>1.03</v>
      </c>
      <c r="C2634">
        <f t="shared" si="123"/>
        <v>1.0065211513317971</v>
      </c>
      <c r="D2634" t="s">
        <v>37</v>
      </c>
      <c r="E2634">
        <v>0</v>
      </c>
      <c r="F2634">
        <v>0</v>
      </c>
      <c r="G2634">
        <v>1</v>
      </c>
      <c r="H2634">
        <v>0</v>
      </c>
      <c r="I2634">
        <v>0</v>
      </c>
      <c r="J2634" t="s">
        <v>47</v>
      </c>
      <c r="K2634">
        <v>0</v>
      </c>
      <c r="L2634">
        <v>0</v>
      </c>
      <c r="M2634">
        <v>0</v>
      </c>
      <c r="N2634">
        <v>1</v>
      </c>
      <c r="O2634">
        <v>0</v>
      </c>
      <c r="P2634">
        <v>0</v>
      </c>
      <c r="Q2634">
        <v>0</v>
      </c>
      <c r="R2634" t="s">
        <v>36</v>
      </c>
      <c r="S2634">
        <v>0</v>
      </c>
      <c r="T2634">
        <v>0</v>
      </c>
      <c r="U2634">
        <v>1</v>
      </c>
      <c r="V2634">
        <v>0</v>
      </c>
      <c r="W2634">
        <v>0</v>
      </c>
      <c r="X2634">
        <v>0</v>
      </c>
      <c r="Y2634">
        <v>0</v>
      </c>
      <c r="Z2634">
        <v>0</v>
      </c>
      <c r="AA2634">
        <v>61.6</v>
      </c>
      <c r="AB2634">
        <v>55</v>
      </c>
      <c r="AC2634">
        <v>5518</v>
      </c>
      <c r="AD2634">
        <v>8.6157707547772322</v>
      </c>
      <c r="AE2634">
        <f t="shared" si="124"/>
        <v>5518.0000000000045</v>
      </c>
      <c r="AF2634">
        <v>8.5356469595077371</v>
      </c>
      <c r="AG2634">
        <f t="shared" si="125"/>
        <v>5093.1254554947564</v>
      </c>
      <c r="AH2634">
        <v>8.0123795269495091E-2</v>
      </c>
      <c r="AJ2634">
        <v>5518</v>
      </c>
      <c r="AK2634">
        <v>0</v>
      </c>
      <c r="AL2634">
        <v>1</v>
      </c>
      <c r="AM2634">
        <v>6.48</v>
      </c>
      <c r="AN2634">
        <v>6.52</v>
      </c>
      <c r="AO2634">
        <v>4</v>
      </c>
    </row>
    <row r="2635" spans="1:41" x14ac:dyDescent="0.3">
      <c r="A2635">
        <v>2</v>
      </c>
      <c r="B2635">
        <v>1.1599999999999999</v>
      </c>
      <c r="C2635">
        <f t="shared" si="123"/>
        <v>1.0331760061571806</v>
      </c>
      <c r="D2635" t="s">
        <v>52</v>
      </c>
      <c r="E2635">
        <v>0</v>
      </c>
      <c r="F2635">
        <v>0</v>
      </c>
      <c r="G2635">
        <v>0</v>
      </c>
      <c r="H2635">
        <v>0</v>
      </c>
      <c r="I2635">
        <v>1</v>
      </c>
      <c r="J2635" t="s">
        <v>47</v>
      </c>
      <c r="K2635">
        <v>0</v>
      </c>
      <c r="L2635">
        <v>0</v>
      </c>
      <c r="M2635">
        <v>0</v>
      </c>
      <c r="N2635">
        <v>1</v>
      </c>
      <c r="O2635">
        <v>0</v>
      </c>
      <c r="P2635">
        <v>0</v>
      </c>
      <c r="Q2635">
        <v>0</v>
      </c>
      <c r="R2635" t="s">
        <v>41</v>
      </c>
      <c r="S2635">
        <v>0</v>
      </c>
      <c r="T2635">
        <v>0</v>
      </c>
      <c r="U2635">
        <v>0</v>
      </c>
      <c r="V2635">
        <v>0</v>
      </c>
      <c r="W2635">
        <v>1</v>
      </c>
      <c r="X2635">
        <v>0</v>
      </c>
      <c r="Y2635">
        <v>0</v>
      </c>
      <c r="Z2635">
        <v>0</v>
      </c>
      <c r="AA2635">
        <v>62.9</v>
      </c>
      <c r="AB2635">
        <v>55</v>
      </c>
      <c r="AC2635">
        <v>7589</v>
      </c>
      <c r="AD2635">
        <v>8.9344551094039133</v>
      </c>
      <c r="AE2635">
        <f t="shared" si="124"/>
        <v>7589.0000000000036</v>
      </c>
      <c r="AF2635">
        <v>8.9365580376908476</v>
      </c>
      <c r="AG2635">
        <f t="shared" si="125"/>
        <v>7604.9759149837791</v>
      </c>
      <c r="AH2635">
        <v>-2.102928286934258E-3</v>
      </c>
      <c r="AJ2635">
        <v>7589</v>
      </c>
      <c r="AK2635">
        <v>0</v>
      </c>
      <c r="AL2635">
        <v>1</v>
      </c>
      <c r="AM2635">
        <v>6.65</v>
      </c>
      <c r="AN2635">
        <v>6.74</v>
      </c>
      <c r="AO2635">
        <v>4.21</v>
      </c>
    </row>
    <row r="2636" spans="1:41" x14ac:dyDescent="0.3">
      <c r="A2636">
        <v>2</v>
      </c>
      <c r="B2636">
        <v>1.22</v>
      </c>
      <c r="C2636">
        <f t="shared" si="123"/>
        <v>1.0446974310615553</v>
      </c>
      <c r="D2636" t="s">
        <v>46</v>
      </c>
      <c r="E2636">
        <v>0</v>
      </c>
      <c r="F2636">
        <v>0</v>
      </c>
      <c r="G2636">
        <v>0</v>
      </c>
      <c r="H2636">
        <v>1</v>
      </c>
      <c r="I2636">
        <v>0</v>
      </c>
      <c r="J2636" t="s">
        <v>47</v>
      </c>
      <c r="K2636">
        <v>0</v>
      </c>
      <c r="L2636">
        <v>0</v>
      </c>
      <c r="M2636">
        <v>0</v>
      </c>
      <c r="N2636">
        <v>1</v>
      </c>
      <c r="O2636">
        <v>0</v>
      </c>
      <c r="P2636">
        <v>0</v>
      </c>
      <c r="Q2636">
        <v>0</v>
      </c>
      <c r="R2636" t="s">
        <v>41</v>
      </c>
      <c r="S2636">
        <v>0</v>
      </c>
      <c r="T2636">
        <v>0</v>
      </c>
      <c r="U2636">
        <v>0</v>
      </c>
      <c r="V2636">
        <v>0</v>
      </c>
      <c r="W2636">
        <v>1</v>
      </c>
      <c r="X2636">
        <v>0</v>
      </c>
      <c r="Y2636">
        <v>0</v>
      </c>
      <c r="Z2636">
        <v>0</v>
      </c>
      <c r="AA2636">
        <v>62.2</v>
      </c>
      <c r="AB2636">
        <v>59</v>
      </c>
      <c r="AC2636">
        <v>8739</v>
      </c>
      <c r="AD2636">
        <v>9.0755510456275434</v>
      </c>
      <c r="AE2636">
        <f t="shared" si="124"/>
        <v>8738.9999999999927</v>
      </c>
      <c r="AF2636">
        <v>9.0135256958996361</v>
      </c>
      <c r="AG2636">
        <f t="shared" si="125"/>
        <v>8213.4283368547603</v>
      </c>
      <c r="AH2636">
        <v>6.2025349727907297E-2</v>
      </c>
      <c r="AJ2636">
        <v>8739</v>
      </c>
      <c r="AK2636">
        <v>0</v>
      </c>
      <c r="AL2636">
        <v>1</v>
      </c>
      <c r="AM2636">
        <v>6.87</v>
      </c>
      <c r="AN2636">
        <v>6.82</v>
      </c>
      <c r="AO2636">
        <v>4.26</v>
      </c>
    </row>
    <row r="2637" spans="1:41" x14ac:dyDescent="0.3">
      <c r="A2637">
        <v>2</v>
      </c>
      <c r="B2637">
        <v>1.1599999999999999</v>
      </c>
      <c r="C2637">
        <f t="shared" si="123"/>
        <v>1.0331760061571806</v>
      </c>
      <c r="D2637" t="s">
        <v>37</v>
      </c>
      <c r="E2637">
        <v>0</v>
      </c>
      <c r="F2637">
        <v>0</v>
      </c>
      <c r="G2637">
        <v>1</v>
      </c>
      <c r="H2637">
        <v>0</v>
      </c>
      <c r="I2637">
        <v>0</v>
      </c>
      <c r="J2637" t="s">
        <v>51</v>
      </c>
      <c r="K2637">
        <v>1</v>
      </c>
      <c r="L2637">
        <v>0</v>
      </c>
      <c r="M2637">
        <v>0</v>
      </c>
      <c r="N2637">
        <v>0</v>
      </c>
      <c r="O2637">
        <v>0</v>
      </c>
      <c r="P2637">
        <v>0</v>
      </c>
      <c r="Q2637">
        <v>0</v>
      </c>
      <c r="R2637" t="s">
        <v>36</v>
      </c>
      <c r="S2637">
        <v>0</v>
      </c>
      <c r="T2637">
        <v>0</v>
      </c>
      <c r="U2637">
        <v>1</v>
      </c>
      <c r="V2637">
        <v>0</v>
      </c>
      <c r="W2637">
        <v>0</v>
      </c>
      <c r="X2637">
        <v>0</v>
      </c>
      <c r="Y2637">
        <v>0</v>
      </c>
      <c r="Z2637">
        <v>0</v>
      </c>
      <c r="AA2637">
        <v>62</v>
      </c>
      <c r="AB2637">
        <v>56</v>
      </c>
      <c r="AC2637">
        <v>5911</v>
      </c>
      <c r="AD2637">
        <v>8.6845703008243689</v>
      </c>
      <c r="AE2637">
        <f t="shared" si="124"/>
        <v>5910.9999999999964</v>
      </c>
      <c r="AF2637">
        <v>8.8982844711419737</v>
      </c>
      <c r="AG2637">
        <f t="shared" si="125"/>
        <v>7319.4061099392347</v>
      </c>
      <c r="AH2637">
        <v>-0.21371417031760487</v>
      </c>
      <c r="AJ2637">
        <v>5911</v>
      </c>
      <c r="AK2637">
        <v>0</v>
      </c>
      <c r="AL2637">
        <v>1</v>
      </c>
      <c r="AM2637">
        <v>6.76</v>
      </c>
      <c r="AN2637">
        <v>6.73</v>
      </c>
      <c r="AO2637">
        <v>4.18</v>
      </c>
    </row>
    <row r="2638" spans="1:41" x14ac:dyDescent="0.3">
      <c r="A2638">
        <v>2</v>
      </c>
      <c r="B2638">
        <v>1.72</v>
      </c>
      <c r="C2638">
        <f t="shared" si="123"/>
        <v>1.1266595582400232</v>
      </c>
      <c r="D2638" t="s">
        <v>37</v>
      </c>
      <c r="E2638">
        <v>0</v>
      </c>
      <c r="F2638">
        <v>0</v>
      </c>
      <c r="G2638">
        <v>1</v>
      </c>
      <c r="H2638">
        <v>0</v>
      </c>
      <c r="I2638">
        <v>0</v>
      </c>
      <c r="J2638" t="s">
        <v>35</v>
      </c>
      <c r="K2638">
        <v>0</v>
      </c>
      <c r="L2638">
        <v>0</v>
      </c>
      <c r="M2638">
        <v>0</v>
      </c>
      <c r="N2638">
        <v>0</v>
      </c>
      <c r="O2638">
        <v>0</v>
      </c>
      <c r="P2638">
        <v>0</v>
      </c>
      <c r="Q2638">
        <v>1</v>
      </c>
      <c r="R2638" t="s">
        <v>36</v>
      </c>
      <c r="S2638">
        <v>0</v>
      </c>
      <c r="T2638">
        <v>0</v>
      </c>
      <c r="U2638">
        <v>1</v>
      </c>
      <c r="V2638">
        <v>0</v>
      </c>
      <c r="W2638">
        <v>0</v>
      </c>
      <c r="X2638">
        <v>0</v>
      </c>
      <c r="Y2638">
        <v>0</v>
      </c>
      <c r="Z2638">
        <v>0</v>
      </c>
      <c r="AA2638">
        <v>62</v>
      </c>
      <c r="AB2638">
        <v>57</v>
      </c>
      <c r="AC2638">
        <v>8688</v>
      </c>
      <c r="AD2638">
        <v>9.0696980421737159</v>
      </c>
      <c r="AE2638">
        <f t="shared" si="124"/>
        <v>8687.9999999999927</v>
      </c>
      <c r="AF2638">
        <v>9.2121051410791335</v>
      </c>
      <c r="AG2638">
        <f t="shared" si="125"/>
        <v>10017.663272243841</v>
      </c>
      <c r="AH2638">
        <v>-0.14240709890541758</v>
      </c>
      <c r="AJ2638">
        <v>8688</v>
      </c>
      <c r="AK2638">
        <v>0</v>
      </c>
      <c r="AL2638">
        <v>1</v>
      </c>
      <c r="AM2638">
        <v>7.66</v>
      </c>
      <c r="AN2638">
        <v>7.62</v>
      </c>
      <c r="AO2638">
        <v>4.74</v>
      </c>
    </row>
    <row r="2639" spans="1:41" x14ac:dyDescent="0.3">
      <c r="A2639">
        <v>2</v>
      </c>
      <c r="B2639">
        <v>1.25</v>
      </c>
      <c r="C2639">
        <f t="shared" si="123"/>
        <v>1.0502930988032313</v>
      </c>
      <c r="D2639" t="s">
        <v>37</v>
      </c>
      <c r="E2639">
        <v>0</v>
      </c>
      <c r="F2639">
        <v>0</v>
      </c>
      <c r="G2639">
        <v>1</v>
      </c>
      <c r="H2639">
        <v>0</v>
      </c>
      <c r="I2639">
        <v>0</v>
      </c>
      <c r="J2639" t="s">
        <v>51</v>
      </c>
      <c r="K2639">
        <v>1</v>
      </c>
      <c r="L2639">
        <v>0</v>
      </c>
      <c r="M2639">
        <v>0</v>
      </c>
      <c r="N2639">
        <v>0</v>
      </c>
      <c r="O2639">
        <v>0</v>
      </c>
      <c r="P2639">
        <v>0</v>
      </c>
      <c r="Q2639">
        <v>0</v>
      </c>
      <c r="R2639" t="s">
        <v>49</v>
      </c>
      <c r="S2639">
        <v>0</v>
      </c>
      <c r="T2639">
        <v>0</v>
      </c>
      <c r="U2639">
        <v>0</v>
      </c>
      <c r="V2639">
        <v>0</v>
      </c>
      <c r="W2639">
        <v>0</v>
      </c>
      <c r="X2639">
        <v>1</v>
      </c>
      <c r="Y2639">
        <v>0</v>
      </c>
      <c r="Z2639">
        <v>0</v>
      </c>
      <c r="AA2639">
        <v>62.6</v>
      </c>
      <c r="AB2639">
        <v>56</v>
      </c>
      <c r="AC2639">
        <v>10114</v>
      </c>
      <c r="AD2639">
        <v>9.2216758816399285</v>
      </c>
      <c r="AE2639">
        <f t="shared" si="124"/>
        <v>10114.000000000002</v>
      </c>
      <c r="AF2639">
        <v>9.2107711822367051</v>
      </c>
      <c r="AG2639">
        <f t="shared" si="125"/>
        <v>10004.309030725903</v>
      </c>
      <c r="AH2639">
        <v>1.0904699403223361E-2</v>
      </c>
      <c r="AJ2639">
        <v>10114</v>
      </c>
      <c r="AK2639">
        <v>0</v>
      </c>
      <c r="AL2639">
        <v>1</v>
      </c>
      <c r="AM2639">
        <v>6.87</v>
      </c>
      <c r="AN2639">
        <v>6.84</v>
      </c>
      <c r="AO2639">
        <v>4.29</v>
      </c>
    </row>
    <row r="2640" spans="1:41" x14ac:dyDescent="0.3">
      <c r="A2640">
        <v>2</v>
      </c>
      <c r="B2640">
        <v>1.05</v>
      </c>
      <c r="C2640">
        <f t="shared" si="123"/>
        <v>1.010786718750355</v>
      </c>
      <c r="D2640" t="s">
        <v>37</v>
      </c>
      <c r="E2640">
        <v>0</v>
      </c>
      <c r="F2640">
        <v>0</v>
      </c>
      <c r="G2640">
        <v>1</v>
      </c>
      <c r="H2640">
        <v>0</v>
      </c>
      <c r="I2640">
        <v>0</v>
      </c>
      <c r="J2640" t="s">
        <v>44</v>
      </c>
      <c r="K2640">
        <v>0</v>
      </c>
      <c r="L2640">
        <v>0</v>
      </c>
      <c r="M2640">
        <v>0</v>
      </c>
      <c r="N2640">
        <v>0</v>
      </c>
      <c r="O2640">
        <v>0</v>
      </c>
      <c r="P2640">
        <v>1</v>
      </c>
      <c r="Q2640">
        <v>0</v>
      </c>
      <c r="R2640" t="s">
        <v>36</v>
      </c>
      <c r="S2640">
        <v>0</v>
      </c>
      <c r="T2640">
        <v>0</v>
      </c>
      <c r="U2640">
        <v>1</v>
      </c>
      <c r="V2640">
        <v>0</v>
      </c>
      <c r="W2640">
        <v>0</v>
      </c>
      <c r="X2640">
        <v>0</v>
      </c>
      <c r="Y2640">
        <v>0</v>
      </c>
      <c r="Z2640">
        <v>0</v>
      </c>
      <c r="AA2640">
        <v>61</v>
      </c>
      <c r="AB2640">
        <v>57</v>
      </c>
      <c r="AC2640">
        <v>4494</v>
      </c>
      <c r="AD2640">
        <v>8.4104984527452746</v>
      </c>
      <c r="AE2640">
        <f t="shared" si="124"/>
        <v>4494.0000000000009</v>
      </c>
      <c r="AF2640">
        <v>8.3391512756540447</v>
      </c>
      <c r="AG2640">
        <f t="shared" si="125"/>
        <v>4184.5367157219544</v>
      </c>
      <c r="AH2640">
        <v>7.1347177091229952E-2</v>
      </c>
      <c r="AJ2640">
        <v>4494</v>
      </c>
      <c r="AK2640">
        <v>0</v>
      </c>
      <c r="AL2640">
        <v>1</v>
      </c>
      <c r="AM2640">
        <v>6.55</v>
      </c>
      <c r="AN2640">
        <v>6.62</v>
      </c>
      <c r="AO2640">
        <v>4.0199999999999996</v>
      </c>
    </row>
    <row r="2641" spans="1:41" x14ac:dyDescent="0.3">
      <c r="A2641">
        <v>2</v>
      </c>
      <c r="B2641">
        <v>2</v>
      </c>
      <c r="C2641">
        <f t="shared" si="123"/>
        <v>1.1646528560862337</v>
      </c>
      <c r="D2641" t="s">
        <v>34</v>
      </c>
      <c r="E2641">
        <v>0</v>
      </c>
      <c r="F2641">
        <v>1</v>
      </c>
      <c r="G2641">
        <v>0</v>
      </c>
      <c r="H2641">
        <v>0</v>
      </c>
      <c r="I2641">
        <v>0</v>
      </c>
      <c r="J2641" t="s">
        <v>47</v>
      </c>
      <c r="K2641">
        <v>0</v>
      </c>
      <c r="L2641">
        <v>0</v>
      </c>
      <c r="M2641">
        <v>0</v>
      </c>
      <c r="N2641">
        <v>1</v>
      </c>
      <c r="O2641">
        <v>0</v>
      </c>
      <c r="P2641">
        <v>0</v>
      </c>
      <c r="Q2641">
        <v>0</v>
      </c>
      <c r="R2641" t="s">
        <v>49</v>
      </c>
      <c r="S2641">
        <v>0</v>
      </c>
      <c r="T2641">
        <v>0</v>
      </c>
      <c r="U2641">
        <v>0</v>
      </c>
      <c r="V2641">
        <v>0</v>
      </c>
      <c r="W2641">
        <v>0</v>
      </c>
      <c r="X2641">
        <v>1</v>
      </c>
      <c r="Y2641">
        <v>0</v>
      </c>
      <c r="Z2641">
        <v>0</v>
      </c>
      <c r="AA2641">
        <v>64.099999999999994</v>
      </c>
      <c r="AB2641">
        <v>55</v>
      </c>
      <c r="AC2641">
        <v>17898</v>
      </c>
      <c r="AD2641">
        <v>9.7924442537428042</v>
      </c>
      <c r="AE2641">
        <f t="shared" si="124"/>
        <v>17898.000000000015</v>
      </c>
      <c r="AF2641">
        <v>9.9331173725723065</v>
      </c>
      <c r="AG2641">
        <f t="shared" si="125"/>
        <v>20601.463018519022</v>
      </c>
      <c r="AH2641">
        <v>-0.14067311882950229</v>
      </c>
      <c r="AJ2641">
        <v>17898</v>
      </c>
      <c r="AK2641">
        <v>0</v>
      </c>
      <c r="AL2641">
        <v>1</v>
      </c>
      <c r="AM2641">
        <v>7.94</v>
      </c>
      <c r="AN2641">
        <v>7.88</v>
      </c>
      <c r="AO2641">
        <v>5.07</v>
      </c>
    </row>
    <row r="2642" spans="1:41" x14ac:dyDescent="0.3">
      <c r="A2642">
        <v>2</v>
      </c>
      <c r="B2642">
        <v>1.01</v>
      </c>
      <c r="C2642">
        <f t="shared" si="123"/>
        <v>1.0021904733436682</v>
      </c>
      <c r="D2642" t="s">
        <v>46</v>
      </c>
      <c r="E2642">
        <v>0</v>
      </c>
      <c r="F2642">
        <v>0</v>
      </c>
      <c r="G2642">
        <v>0</v>
      </c>
      <c r="H2642">
        <v>1</v>
      </c>
      <c r="I2642">
        <v>0</v>
      </c>
      <c r="J2642" t="s">
        <v>47</v>
      </c>
      <c r="K2642">
        <v>0</v>
      </c>
      <c r="L2642">
        <v>0</v>
      </c>
      <c r="M2642">
        <v>0</v>
      </c>
      <c r="N2642">
        <v>1</v>
      </c>
      <c r="O2642">
        <v>0</v>
      </c>
      <c r="P2642">
        <v>0</v>
      </c>
      <c r="Q2642">
        <v>0</v>
      </c>
      <c r="R2642" t="s">
        <v>49</v>
      </c>
      <c r="S2642">
        <v>0</v>
      </c>
      <c r="T2642">
        <v>0</v>
      </c>
      <c r="U2642">
        <v>0</v>
      </c>
      <c r="V2642">
        <v>0</v>
      </c>
      <c r="W2642">
        <v>0</v>
      </c>
      <c r="X2642">
        <v>1</v>
      </c>
      <c r="Y2642">
        <v>0</v>
      </c>
      <c r="Z2642">
        <v>0</v>
      </c>
      <c r="AA2642">
        <v>62.9</v>
      </c>
      <c r="AB2642">
        <v>58</v>
      </c>
      <c r="AC2642">
        <v>6108</v>
      </c>
      <c r="AD2642">
        <v>8.7173546663385224</v>
      </c>
      <c r="AE2642">
        <f t="shared" si="124"/>
        <v>6107.9999999999964</v>
      </c>
      <c r="AF2642">
        <v>8.6043684738013972</v>
      </c>
      <c r="AG2642">
        <f t="shared" si="125"/>
        <v>5455.4395572477451</v>
      </c>
      <c r="AH2642">
        <v>0.11298619253712516</v>
      </c>
      <c r="AJ2642">
        <v>6108</v>
      </c>
      <c r="AK2642">
        <v>0</v>
      </c>
      <c r="AL2642">
        <v>1</v>
      </c>
      <c r="AM2642">
        <v>6.39</v>
      </c>
      <c r="AN2642">
        <v>6.3</v>
      </c>
      <c r="AO2642">
        <v>3.99</v>
      </c>
    </row>
    <row r="2643" spans="1:41" x14ac:dyDescent="0.3">
      <c r="A2643">
        <v>2</v>
      </c>
      <c r="B2643">
        <v>1.54</v>
      </c>
      <c r="C2643">
        <f t="shared" si="123"/>
        <v>1.09960272268227</v>
      </c>
      <c r="D2643" t="s">
        <v>46</v>
      </c>
      <c r="E2643">
        <v>0</v>
      </c>
      <c r="F2643">
        <v>0</v>
      </c>
      <c r="G2643">
        <v>0</v>
      </c>
      <c r="H2643">
        <v>1</v>
      </c>
      <c r="I2643">
        <v>0</v>
      </c>
      <c r="J2643" t="s">
        <v>35</v>
      </c>
      <c r="K2643">
        <v>0</v>
      </c>
      <c r="L2643">
        <v>0</v>
      </c>
      <c r="M2643">
        <v>0</v>
      </c>
      <c r="N2643">
        <v>0</v>
      </c>
      <c r="O2643">
        <v>0</v>
      </c>
      <c r="P2643">
        <v>0</v>
      </c>
      <c r="Q2643">
        <v>1</v>
      </c>
      <c r="R2643" t="s">
        <v>49</v>
      </c>
      <c r="S2643">
        <v>0</v>
      </c>
      <c r="T2643">
        <v>0</v>
      </c>
      <c r="U2643">
        <v>0</v>
      </c>
      <c r="V2643">
        <v>0</v>
      </c>
      <c r="W2643">
        <v>0</v>
      </c>
      <c r="X2643">
        <v>1</v>
      </c>
      <c r="Y2643">
        <v>0</v>
      </c>
      <c r="Z2643">
        <v>0</v>
      </c>
      <c r="AA2643">
        <v>59.3</v>
      </c>
      <c r="AB2643">
        <v>59</v>
      </c>
      <c r="AC2643">
        <v>6202</v>
      </c>
      <c r="AD2643">
        <v>8.7326270996603945</v>
      </c>
      <c r="AE2643">
        <f t="shared" si="124"/>
        <v>6202.0000000000018</v>
      </c>
      <c r="AF2643">
        <v>9.0769374340971396</v>
      </c>
      <c r="AG2643">
        <f t="shared" si="125"/>
        <v>8751.1240512162567</v>
      </c>
      <c r="AH2643">
        <v>-0.34431033443674508</v>
      </c>
      <c r="AJ2643">
        <v>6202</v>
      </c>
      <c r="AK2643">
        <v>0</v>
      </c>
      <c r="AL2643">
        <v>1</v>
      </c>
      <c r="AM2643">
        <v>7.54</v>
      </c>
      <c r="AN2643">
        <v>7.5</v>
      </c>
      <c r="AO2643">
        <v>4.46</v>
      </c>
    </row>
    <row r="2644" spans="1:41" x14ac:dyDescent="0.3">
      <c r="A2644">
        <v>2</v>
      </c>
      <c r="B2644">
        <v>1.23</v>
      </c>
      <c r="C2644">
        <f t="shared" si="123"/>
        <v>1.0465744642047201</v>
      </c>
      <c r="D2644" t="s">
        <v>52</v>
      </c>
      <c r="E2644">
        <v>0</v>
      </c>
      <c r="F2644">
        <v>0</v>
      </c>
      <c r="G2644">
        <v>0</v>
      </c>
      <c r="H2644">
        <v>0</v>
      </c>
      <c r="I2644">
        <v>1</v>
      </c>
      <c r="J2644" t="s">
        <v>48</v>
      </c>
      <c r="K2644">
        <v>0</v>
      </c>
      <c r="L2644">
        <v>0</v>
      </c>
      <c r="M2644">
        <v>1</v>
      </c>
      <c r="N2644">
        <v>0</v>
      </c>
      <c r="O2644">
        <v>0</v>
      </c>
      <c r="P2644">
        <v>0</v>
      </c>
      <c r="Q2644">
        <v>0</v>
      </c>
      <c r="R2644" t="s">
        <v>41</v>
      </c>
      <c r="S2644">
        <v>0</v>
      </c>
      <c r="T2644">
        <v>0</v>
      </c>
      <c r="U2644">
        <v>0</v>
      </c>
      <c r="V2644">
        <v>0</v>
      </c>
      <c r="W2644">
        <v>1</v>
      </c>
      <c r="X2644">
        <v>0</v>
      </c>
      <c r="Y2644">
        <v>0</v>
      </c>
      <c r="Z2644">
        <v>0</v>
      </c>
      <c r="AA2644">
        <v>62</v>
      </c>
      <c r="AB2644">
        <v>59</v>
      </c>
      <c r="AC2644">
        <v>10035</v>
      </c>
      <c r="AD2644">
        <v>9.2138342612304385</v>
      </c>
      <c r="AE2644">
        <f t="shared" si="124"/>
        <v>10035</v>
      </c>
      <c r="AF2644">
        <v>9.1130203366667892</v>
      </c>
      <c r="AG2644">
        <f t="shared" si="125"/>
        <v>9072.6560263822266</v>
      </c>
      <c r="AH2644">
        <v>0.10081392456364924</v>
      </c>
      <c r="AJ2644">
        <v>10035</v>
      </c>
      <c r="AK2644">
        <v>0</v>
      </c>
      <c r="AL2644">
        <v>1</v>
      </c>
      <c r="AM2644">
        <v>6.84</v>
      </c>
      <c r="AN2644">
        <v>6.87</v>
      </c>
      <c r="AO2644">
        <v>4.25</v>
      </c>
    </row>
    <row r="2645" spans="1:41" x14ac:dyDescent="0.3">
      <c r="A2645">
        <v>2</v>
      </c>
      <c r="B2645">
        <v>1.32</v>
      </c>
      <c r="C2645">
        <f t="shared" si="123"/>
        <v>1.0629533560711808</v>
      </c>
      <c r="D2645" t="s">
        <v>37</v>
      </c>
      <c r="E2645">
        <v>0</v>
      </c>
      <c r="F2645">
        <v>0</v>
      </c>
      <c r="G2645">
        <v>1</v>
      </c>
      <c r="H2645">
        <v>0</v>
      </c>
      <c r="I2645">
        <v>0</v>
      </c>
      <c r="J2645" t="s">
        <v>44</v>
      </c>
      <c r="K2645">
        <v>0</v>
      </c>
      <c r="L2645">
        <v>0</v>
      </c>
      <c r="M2645">
        <v>0</v>
      </c>
      <c r="N2645">
        <v>0</v>
      </c>
      <c r="O2645">
        <v>0</v>
      </c>
      <c r="P2645">
        <v>1</v>
      </c>
      <c r="Q2645">
        <v>0</v>
      </c>
      <c r="R2645" t="s">
        <v>36</v>
      </c>
      <c r="S2645">
        <v>0</v>
      </c>
      <c r="T2645">
        <v>0</v>
      </c>
      <c r="U2645">
        <v>1</v>
      </c>
      <c r="V2645">
        <v>0</v>
      </c>
      <c r="W2645">
        <v>0</v>
      </c>
      <c r="X2645">
        <v>0</v>
      </c>
      <c r="Y2645">
        <v>0</v>
      </c>
      <c r="Z2645">
        <v>0</v>
      </c>
      <c r="AA2645">
        <v>62.2</v>
      </c>
      <c r="AB2645">
        <v>57</v>
      </c>
      <c r="AC2645">
        <v>6431</v>
      </c>
      <c r="AD2645">
        <v>8.7688853261348623</v>
      </c>
      <c r="AE2645">
        <f t="shared" si="124"/>
        <v>6430.9999999999945</v>
      </c>
      <c r="AF2645">
        <v>8.7619576857496213</v>
      </c>
      <c r="AG2645">
        <f t="shared" si="125"/>
        <v>6386.6023078667995</v>
      </c>
      <c r="AH2645">
        <v>6.9276403852409629E-3</v>
      </c>
      <c r="AJ2645">
        <v>6431</v>
      </c>
      <c r="AK2645">
        <v>0</v>
      </c>
      <c r="AL2645">
        <v>1</v>
      </c>
      <c r="AM2645">
        <v>7.07</v>
      </c>
      <c r="AN2645">
        <v>7.01</v>
      </c>
      <c r="AO2645">
        <v>4.38</v>
      </c>
    </row>
    <row r="2646" spans="1:41" x14ac:dyDescent="0.3">
      <c r="A2646">
        <v>2</v>
      </c>
      <c r="B2646">
        <v>2</v>
      </c>
      <c r="C2646">
        <f t="shared" si="123"/>
        <v>1.1646528560862337</v>
      </c>
      <c r="D2646" t="s">
        <v>52</v>
      </c>
      <c r="E2646">
        <v>0</v>
      </c>
      <c r="F2646">
        <v>0</v>
      </c>
      <c r="G2646">
        <v>0</v>
      </c>
      <c r="H2646">
        <v>0</v>
      </c>
      <c r="I2646">
        <v>1</v>
      </c>
      <c r="J2646" t="s">
        <v>38</v>
      </c>
      <c r="K2646">
        <v>0</v>
      </c>
      <c r="L2646">
        <v>0</v>
      </c>
      <c r="M2646">
        <v>0</v>
      </c>
      <c r="N2646">
        <v>0</v>
      </c>
      <c r="O2646">
        <v>1</v>
      </c>
      <c r="P2646">
        <v>0</v>
      </c>
      <c r="Q2646">
        <v>0</v>
      </c>
      <c r="R2646" t="s">
        <v>36</v>
      </c>
      <c r="S2646">
        <v>0</v>
      </c>
      <c r="T2646">
        <v>0</v>
      </c>
      <c r="U2646">
        <v>1</v>
      </c>
      <c r="V2646">
        <v>0</v>
      </c>
      <c r="W2646">
        <v>0</v>
      </c>
      <c r="X2646">
        <v>0</v>
      </c>
      <c r="Y2646">
        <v>0</v>
      </c>
      <c r="Z2646">
        <v>0</v>
      </c>
      <c r="AA2646">
        <v>63.3</v>
      </c>
      <c r="AB2646">
        <v>59</v>
      </c>
      <c r="AC2646">
        <v>17760</v>
      </c>
      <c r="AD2646">
        <v>9.7847040165461614</v>
      </c>
      <c r="AE2646">
        <f t="shared" si="124"/>
        <v>17760.000000000007</v>
      </c>
      <c r="AF2646">
        <v>9.7124791415534659</v>
      </c>
      <c r="AG2646">
        <f t="shared" si="125"/>
        <v>16522.512791870809</v>
      </c>
      <c r="AH2646">
        <v>7.2224874992695476E-2</v>
      </c>
      <c r="AJ2646">
        <v>17760</v>
      </c>
      <c r="AK2646">
        <v>0</v>
      </c>
      <c r="AL2646">
        <v>1</v>
      </c>
      <c r="AM2646">
        <v>8.0299999999999994</v>
      </c>
      <c r="AN2646">
        <v>7.96</v>
      </c>
      <c r="AO2646">
        <v>5.0599999999999996</v>
      </c>
    </row>
    <row r="2647" spans="1:41" x14ac:dyDescent="0.3">
      <c r="A2647">
        <v>2</v>
      </c>
      <c r="B2647">
        <v>1.07</v>
      </c>
      <c r="C2647">
        <f t="shared" si="123"/>
        <v>1.0149893672259187</v>
      </c>
      <c r="D2647" t="s">
        <v>37</v>
      </c>
      <c r="E2647">
        <v>0</v>
      </c>
      <c r="F2647">
        <v>0</v>
      </c>
      <c r="G2647">
        <v>1</v>
      </c>
      <c r="H2647">
        <v>0</v>
      </c>
      <c r="I2647">
        <v>0</v>
      </c>
      <c r="J2647" t="s">
        <v>48</v>
      </c>
      <c r="K2647">
        <v>0</v>
      </c>
      <c r="L2647">
        <v>0</v>
      </c>
      <c r="M2647">
        <v>1</v>
      </c>
      <c r="N2647">
        <v>0</v>
      </c>
      <c r="O2647">
        <v>0</v>
      </c>
      <c r="P2647">
        <v>0</v>
      </c>
      <c r="Q2647">
        <v>0</v>
      </c>
      <c r="R2647" t="s">
        <v>50</v>
      </c>
      <c r="S2647">
        <v>0</v>
      </c>
      <c r="T2647">
        <v>1</v>
      </c>
      <c r="U2647">
        <v>0</v>
      </c>
      <c r="V2647">
        <v>0</v>
      </c>
      <c r="W2647">
        <v>0</v>
      </c>
      <c r="X2647">
        <v>0</v>
      </c>
      <c r="Y2647">
        <v>0</v>
      </c>
      <c r="Z2647">
        <v>0</v>
      </c>
      <c r="AA2647">
        <v>62</v>
      </c>
      <c r="AB2647">
        <v>57</v>
      </c>
      <c r="AC2647">
        <v>11434</v>
      </c>
      <c r="AD2647">
        <v>9.3443466518239173</v>
      </c>
      <c r="AE2647">
        <f t="shared" si="124"/>
        <v>11434.000000000009</v>
      </c>
      <c r="AF2647">
        <v>9.1894252180204177</v>
      </c>
      <c r="AG2647">
        <f t="shared" si="125"/>
        <v>9793.0205094976864</v>
      </c>
      <c r="AH2647">
        <v>0.15492143380349965</v>
      </c>
      <c r="AJ2647">
        <v>11434</v>
      </c>
      <c r="AK2647">
        <v>0</v>
      </c>
      <c r="AL2647">
        <v>1</v>
      </c>
      <c r="AM2647">
        <v>6.52</v>
      </c>
      <c r="AN2647">
        <v>6.57</v>
      </c>
      <c r="AO2647">
        <v>4.0599999999999996</v>
      </c>
    </row>
    <row r="2648" spans="1:41" x14ac:dyDescent="0.3">
      <c r="A2648">
        <v>2</v>
      </c>
      <c r="B2648">
        <v>1.2</v>
      </c>
      <c r="C2648">
        <f t="shared" si="123"/>
        <v>1.0409070644037852</v>
      </c>
      <c r="D2648" t="s">
        <v>37</v>
      </c>
      <c r="E2648">
        <v>0</v>
      </c>
      <c r="F2648">
        <v>0</v>
      </c>
      <c r="G2648">
        <v>1</v>
      </c>
      <c r="H2648">
        <v>0</v>
      </c>
      <c r="I2648">
        <v>0</v>
      </c>
      <c r="J2648" t="s">
        <v>47</v>
      </c>
      <c r="K2648">
        <v>0</v>
      </c>
      <c r="L2648">
        <v>0</v>
      </c>
      <c r="M2648">
        <v>0</v>
      </c>
      <c r="N2648">
        <v>1</v>
      </c>
      <c r="O2648">
        <v>0</v>
      </c>
      <c r="P2648">
        <v>0</v>
      </c>
      <c r="Q2648">
        <v>0</v>
      </c>
      <c r="R2648" t="s">
        <v>39</v>
      </c>
      <c r="S2648">
        <v>0</v>
      </c>
      <c r="T2648">
        <v>0</v>
      </c>
      <c r="U2648">
        <v>0</v>
      </c>
      <c r="V2648">
        <v>0</v>
      </c>
      <c r="W2648">
        <v>0</v>
      </c>
      <c r="X2648">
        <v>0</v>
      </c>
      <c r="Y2648">
        <v>0</v>
      </c>
      <c r="Z2648">
        <v>1</v>
      </c>
      <c r="AA2648">
        <v>61.1</v>
      </c>
      <c r="AB2648">
        <v>56</v>
      </c>
      <c r="AC2648">
        <v>10454</v>
      </c>
      <c r="AD2648">
        <v>9.2547399592728663</v>
      </c>
      <c r="AE2648">
        <f t="shared" si="124"/>
        <v>10453.999999999991</v>
      </c>
      <c r="AF2648">
        <v>9.1652172483379033</v>
      </c>
      <c r="AG2648">
        <f t="shared" si="125"/>
        <v>9558.7978319084177</v>
      </c>
      <c r="AH2648">
        <v>8.9522710934963001E-2</v>
      </c>
      <c r="AJ2648">
        <v>10454</v>
      </c>
      <c r="AK2648">
        <v>0</v>
      </c>
      <c r="AL2648">
        <v>1</v>
      </c>
      <c r="AM2648">
        <v>6.88</v>
      </c>
      <c r="AN2648">
        <v>6.91</v>
      </c>
      <c r="AO2648">
        <v>4.21</v>
      </c>
    </row>
    <row r="2649" spans="1:41" x14ac:dyDescent="0.3">
      <c r="A2649">
        <v>2</v>
      </c>
      <c r="B2649">
        <v>1.21</v>
      </c>
      <c r="C2649">
        <f t="shared" si="123"/>
        <v>1.0428083570334503</v>
      </c>
      <c r="D2649" t="s">
        <v>37</v>
      </c>
      <c r="E2649">
        <v>0</v>
      </c>
      <c r="F2649">
        <v>0</v>
      </c>
      <c r="G2649">
        <v>1</v>
      </c>
      <c r="H2649">
        <v>0</v>
      </c>
      <c r="I2649">
        <v>0</v>
      </c>
      <c r="J2649" t="s">
        <v>38</v>
      </c>
      <c r="K2649">
        <v>0</v>
      </c>
      <c r="L2649">
        <v>0</v>
      </c>
      <c r="M2649">
        <v>0</v>
      </c>
      <c r="N2649">
        <v>0</v>
      </c>
      <c r="O2649">
        <v>1</v>
      </c>
      <c r="P2649">
        <v>0</v>
      </c>
      <c r="Q2649">
        <v>0</v>
      </c>
      <c r="R2649" t="s">
        <v>36</v>
      </c>
      <c r="S2649">
        <v>0</v>
      </c>
      <c r="T2649">
        <v>0</v>
      </c>
      <c r="U2649">
        <v>1</v>
      </c>
      <c r="V2649">
        <v>0</v>
      </c>
      <c r="W2649">
        <v>0</v>
      </c>
      <c r="X2649">
        <v>0</v>
      </c>
      <c r="Y2649">
        <v>0</v>
      </c>
      <c r="Z2649">
        <v>0</v>
      </c>
      <c r="AA2649">
        <v>60.7</v>
      </c>
      <c r="AB2649">
        <v>57</v>
      </c>
      <c r="AC2649">
        <v>7810</v>
      </c>
      <c r="AD2649">
        <v>8.963160242833732</v>
      </c>
      <c r="AE2649">
        <f t="shared" si="124"/>
        <v>7810.0000000000027</v>
      </c>
      <c r="AF2649">
        <v>8.7829262515268081</v>
      </c>
      <c r="AG2649">
        <f t="shared" si="125"/>
        <v>6521.9340966809104</v>
      </c>
      <c r="AH2649">
        <v>0.18023399130692397</v>
      </c>
      <c r="AJ2649">
        <v>7810</v>
      </c>
      <c r="AK2649">
        <v>0</v>
      </c>
      <c r="AL2649">
        <v>1</v>
      </c>
      <c r="AM2649">
        <v>6.85</v>
      </c>
      <c r="AN2649">
        <v>6.89</v>
      </c>
      <c r="AO2649">
        <v>4.17</v>
      </c>
    </row>
    <row r="2650" spans="1:41" x14ac:dyDescent="0.3">
      <c r="A2650">
        <v>2</v>
      </c>
      <c r="B2650">
        <v>1.01</v>
      </c>
      <c r="C2650">
        <f t="shared" si="123"/>
        <v>1.0021904733436682</v>
      </c>
      <c r="D2650" t="s">
        <v>52</v>
      </c>
      <c r="E2650">
        <v>0</v>
      </c>
      <c r="F2650">
        <v>0</v>
      </c>
      <c r="G2650">
        <v>0</v>
      </c>
      <c r="H2650">
        <v>0</v>
      </c>
      <c r="I2650">
        <v>1</v>
      </c>
      <c r="J2650" t="s">
        <v>44</v>
      </c>
      <c r="K2650">
        <v>0</v>
      </c>
      <c r="L2650">
        <v>0</v>
      </c>
      <c r="M2650">
        <v>0</v>
      </c>
      <c r="N2650">
        <v>0</v>
      </c>
      <c r="O2650">
        <v>0</v>
      </c>
      <c r="P2650">
        <v>1</v>
      </c>
      <c r="Q2650">
        <v>0</v>
      </c>
      <c r="R2650" t="s">
        <v>36</v>
      </c>
      <c r="S2650">
        <v>0</v>
      </c>
      <c r="T2650">
        <v>0</v>
      </c>
      <c r="U2650">
        <v>1</v>
      </c>
      <c r="V2650">
        <v>0</v>
      </c>
      <c r="W2650">
        <v>0</v>
      </c>
      <c r="X2650">
        <v>0</v>
      </c>
      <c r="Y2650">
        <v>0</v>
      </c>
      <c r="Z2650">
        <v>0</v>
      </c>
      <c r="AA2650">
        <v>62.1</v>
      </c>
      <c r="AB2650">
        <v>59</v>
      </c>
      <c r="AC2650">
        <v>4418</v>
      </c>
      <c r="AD2650">
        <v>8.3934423839800623</v>
      </c>
      <c r="AE2650">
        <f t="shared" si="124"/>
        <v>4417.9999999999991</v>
      </c>
      <c r="AF2650">
        <v>8.24890188012394</v>
      </c>
      <c r="AG2650">
        <f t="shared" si="125"/>
        <v>3823.4249364070806</v>
      </c>
      <c r="AH2650">
        <v>0.14454050385612227</v>
      </c>
      <c r="AJ2650">
        <v>4418</v>
      </c>
      <c r="AK2650">
        <v>0</v>
      </c>
      <c r="AL2650">
        <v>1</v>
      </c>
      <c r="AM2650">
        <v>6.36</v>
      </c>
      <c r="AN2650">
        <v>6.42</v>
      </c>
      <c r="AO2650">
        <v>3.97</v>
      </c>
    </row>
    <row r="2651" spans="1:41" x14ac:dyDescent="0.3">
      <c r="A2651">
        <v>2</v>
      </c>
      <c r="B2651">
        <v>1.1299999999999999</v>
      </c>
      <c r="C2651">
        <f t="shared" si="123"/>
        <v>1.027240065158562</v>
      </c>
      <c r="D2651" t="s">
        <v>52</v>
      </c>
      <c r="E2651">
        <v>0</v>
      </c>
      <c r="F2651">
        <v>0</v>
      </c>
      <c r="G2651">
        <v>0</v>
      </c>
      <c r="H2651">
        <v>0</v>
      </c>
      <c r="I2651">
        <v>1</v>
      </c>
      <c r="J2651" t="s">
        <v>38</v>
      </c>
      <c r="K2651">
        <v>0</v>
      </c>
      <c r="L2651">
        <v>0</v>
      </c>
      <c r="M2651">
        <v>0</v>
      </c>
      <c r="N2651">
        <v>0</v>
      </c>
      <c r="O2651">
        <v>1</v>
      </c>
      <c r="P2651">
        <v>0</v>
      </c>
      <c r="Q2651">
        <v>0</v>
      </c>
      <c r="R2651" t="s">
        <v>36</v>
      </c>
      <c r="S2651">
        <v>0</v>
      </c>
      <c r="T2651">
        <v>0</v>
      </c>
      <c r="U2651">
        <v>1</v>
      </c>
      <c r="V2651">
        <v>0</v>
      </c>
      <c r="W2651">
        <v>0</v>
      </c>
      <c r="X2651">
        <v>0</v>
      </c>
      <c r="Y2651">
        <v>0</v>
      </c>
      <c r="Z2651">
        <v>0</v>
      </c>
      <c r="AA2651">
        <v>60.1</v>
      </c>
      <c r="AB2651">
        <v>60</v>
      </c>
      <c r="AC2651">
        <v>4959</v>
      </c>
      <c r="AD2651">
        <v>8.5089593864891331</v>
      </c>
      <c r="AE2651">
        <f t="shared" si="124"/>
        <v>4958.9999999999964</v>
      </c>
      <c r="AF2651">
        <v>8.5830813919600644</v>
      </c>
      <c r="AG2651">
        <f t="shared" si="125"/>
        <v>5340.5364833782096</v>
      </c>
      <c r="AH2651">
        <v>-7.4122005470931285E-2</v>
      </c>
      <c r="AJ2651">
        <v>4959</v>
      </c>
      <c r="AK2651">
        <v>0</v>
      </c>
      <c r="AL2651">
        <v>1</v>
      </c>
      <c r="AM2651">
        <v>6.73</v>
      </c>
      <c r="AN2651">
        <v>6.77</v>
      </c>
      <c r="AO2651">
        <v>4.0599999999999996</v>
      </c>
    </row>
    <row r="2652" spans="1:41" x14ac:dyDescent="0.3">
      <c r="A2652">
        <v>2</v>
      </c>
      <c r="B2652">
        <v>2</v>
      </c>
      <c r="C2652">
        <f t="shared" si="123"/>
        <v>1.1646528560862337</v>
      </c>
      <c r="D2652" t="s">
        <v>34</v>
      </c>
      <c r="E2652">
        <v>0</v>
      </c>
      <c r="F2652">
        <v>1</v>
      </c>
      <c r="G2652">
        <v>0</v>
      </c>
      <c r="H2652">
        <v>0</v>
      </c>
      <c r="I2652">
        <v>0</v>
      </c>
      <c r="J2652" t="s">
        <v>47</v>
      </c>
      <c r="K2652">
        <v>0</v>
      </c>
      <c r="L2652">
        <v>0</v>
      </c>
      <c r="M2652">
        <v>0</v>
      </c>
      <c r="N2652">
        <v>1</v>
      </c>
      <c r="O2652">
        <v>0</v>
      </c>
      <c r="P2652">
        <v>0</v>
      </c>
      <c r="Q2652">
        <v>0</v>
      </c>
      <c r="R2652" t="s">
        <v>36</v>
      </c>
      <c r="S2652">
        <v>0</v>
      </c>
      <c r="T2652">
        <v>0</v>
      </c>
      <c r="U2652">
        <v>1</v>
      </c>
      <c r="V2652">
        <v>0</v>
      </c>
      <c r="W2652">
        <v>0</v>
      </c>
      <c r="X2652">
        <v>0</v>
      </c>
      <c r="Y2652">
        <v>0</v>
      </c>
      <c r="Z2652">
        <v>0</v>
      </c>
      <c r="AA2652">
        <v>63.6</v>
      </c>
      <c r="AB2652">
        <v>61</v>
      </c>
      <c r="AC2652">
        <v>17405</v>
      </c>
      <c r="AD2652">
        <v>9.764512800245539</v>
      </c>
      <c r="AE2652">
        <f t="shared" si="124"/>
        <v>17404.999999999996</v>
      </c>
      <c r="AF2652">
        <v>9.8444664384105067</v>
      </c>
      <c r="AG2652">
        <f t="shared" si="125"/>
        <v>18853.737298761651</v>
      </c>
      <c r="AH2652">
        <v>-7.99536381649677E-2</v>
      </c>
      <c r="AJ2652">
        <v>17405</v>
      </c>
      <c r="AK2652">
        <v>0</v>
      </c>
      <c r="AL2652">
        <v>1</v>
      </c>
      <c r="AM2652">
        <v>7.9</v>
      </c>
      <c r="AN2652">
        <v>7.83</v>
      </c>
      <c r="AO2652">
        <v>5</v>
      </c>
    </row>
    <row r="2653" spans="1:41" x14ac:dyDescent="0.3">
      <c r="A2653">
        <v>2</v>
      </c>
      <c r="B2653">
        <v>1.54</v>
      </c>
      <c r="C2653">
        <f t="shared" si="123"/>
        <v>1.09960272268227</v>
      </c>
      <c r="D2653" t="s">
        <v>37</v>
      </c>
      <c r="E2653">
        <v>0</v>
      </c>
      <c r="F2653">
        <v>0</v>
      </c>
      <c r="G2653">
        <v>1</v>
      </c>
      <c r="H2653">
        <v>0</v>
      </c>
      <c r="I2653">
        <v>0</v>
      </c>
      <c r="J2653" t="s">
        <v>38</v>
      </c>
      <c r="K2653">
        <v>0</v>
      </c>
      <c r="L2653">
        <v>0</v>
      </c>
      <c r="M2653">
        <v>0</v>
      </c>
      <c r="N2653">
        <v>0</v>
      </c>
      <c r="O2653">
        <v>1</v>
      </c>
      <c r="P2653">
        <v>0</v>
      </c>
      <c r="Q2653">
        <v>0</v>
      </c>
      <c r="R2653" t="s">
        <v>39</v>
      </c>
      <c r="S2653">
        <v>0</v>
      </c>
      <c r="T2653">
        <v>0</v>
      </c>
      <c r="U2653">
        <v>0</v>
      </c>
      <c r="V2653">
        <v>0</v>
      </c>
      <c r="W2653">
        <v>0</v>
      </c>
      <c r="X2653">
        <v>0</v>
      </c>
      <c r="Y2653">
        <v>0</v>
      </c>
      <c r="Z2653">
        <v>1</v>
      </c>
      <c r="AA2653">
        <v>62.6</v>
      </c>
      <c r="AB2653">
        <v>56</v>
      </c>
      <c r="AC2653">
        <v>12061</v>
      </c>
      <c r="AD2653">
        <v>9.3977323855832431</v>
      </c>
      <c r="AE2653">
        <f t="shared" si="124"/>
        <v>12061.000000000002</v>
      </c>
      <c r="AF2653">
        <v>9.6070863675685043</v>
      </c>
      <c r="AG2653">
        <f t="shared" si="125"/>
        <v>14869.781830660175</v>
      </c>
      <c r="AH2653">
        <v>-0.20935398198526123</v>
      </c>
      <c r="AJ2653">
        <v>12061</v>
      </c>
      <c r="AK2653">
        <v>0</v>
      </c>
      <c r="AL2653">
        <v>1</v>
      </c>
      <c r="AM2653">
        <v>7.35</v>
      </c>
      <c r="AN2653">
        <v>7.42</v>
      </c>
      <c r="AO2653">
        <v>4.62</v>
      </c>
    </row>
    <row r="2654" spans="1:41" x14ac:dyDescent="0.3">
      <c r="A2654">
        <v>2</v>
      </c>
      <c r="B2654">
        <v>1.1599999999999999</v>
      </c>
      <c r="C2654">
        <f t="shared" si="123"/>
        <v>1.0331760061571806</v>
      </c>
      <c r="D2654" t="s">
        <v>37</v>
      </c>
      <c r="E2654">
        <v>0</v>
      </c>
      <c r="F2654">
        <v>0</v>
      </c>
      <c r="G2654">
        <v>1</v>
      </c>
      <c r="H2654">
        <v>0</v>
      </c>
      <c r="I2654">
        <v>0</v>
      </c>
      <c r="J2654" t="s">
        <v>47</v>
      </c>
      <c r="K2654">
        <v>0</v>
      </c>
      <c r="L2654">
        <v>0</v>
      </c>
      <c r="M2654">
        <v>0</v>
      </c>
      <c r="N2654">
        <v>1</v>
      </c>
      <c r="O2654">
        <v>0</v>
      </c>
      <c r="P2654">
        <v>0</v>
      </c>
      <c r="Q2654">
        <v>0</v>
      </c>
      <c r="R2654" t="s">
        <v>45</v>
      </c>
      <c r="S2654">
        <v>0</v>
      </c>
      <c r="T2654">
        <v>0</v>
      </c>
      <c r="U2654">
        <v>0</v>
      </c>
      <c r="V2654">
        <v>1</v>
      </c>
      <c r="W2654">
        <v>0</v>
      </c>
      <c r="X2654">
        <v>0</v>
      </c>
      <c r="Y2654">
        <v>0</v>
      </c>
      <c r="Z2654">
        <v>0</v>
      </c>
      <c r="AA2654">
        <v>61.6</v>
      </c>
      <c r="AB2654">
        <v>55</v>
      </c>
      <c r="AC2654">
        <v>5078</v>
      </c>
      <c r="AD2654">
        <v>8.5326727622646246</v>
      </c>
      <c r="AE2654">
        <f t="shared" si="124"/>
        <v>5078.0000000000045</v>
      </c>
      <c r="AF2654">
        <v>8.5554175169485553</v>
      </c>
      <c r="AG2654">
        <f t="shared" si="125"/>
        <v>5194.8213647634529</v>
      </c>
      <c r="AH2654">
        <v>-2.2744754683930779E-2</v>
      </c>
      <c r="AJ2654">
        <v>5078</v>
      </c>
      <c r="AK2654">
        <v>0</v>
      </c>
      <c r="AL2654">
        <v>1</v>
      </c>
      <c r="AM2654">
        <v>6.78</v>
      </c>
      <c r="AN2654">
        <v>6.8</v>
      </c>
      <c r="AO2654">
        <v>4.18</v>
      </c>
    </row>
    <row r="2655" spans="1:41" x14ac:dyDescent="0.3">
      <c r="A2655">
        <v>2</v>
      </c>
      <c r="B2655">
        <v>1.72</v>
      </c>
      <c r="C2655">
        <f t="shared" si="123"/>
        <v>1.1266595582400232</v>
      </c>
      <c r="D2655" t="s">
        <v>46</v>
      </c>
      <c r="E2655">
        <v>0</v>
      </c>
      <c r="F2655">
        <v>0</v>
      </c>
      <c r="G2655">
        <v>0</v>
      </c>
      <c r="H2655">
        <v>1</v>
      </c>
      <c r="I2655">
        <v>0</v>
      </c>
      <c r="J2655" t="s">
        <v>35</v>
      </c>
      <c r="K2655">
        <v>0</v>
      </c>
      <c r="L2655">
        <v>0</v>
      </c>
      <c r="M2655">
        <v>0</v>
      </c>
      <c r="N2655">
        <v>0</v>
      </c>
      <c r="O2655">
        <v>0</v>
      </c>
      <c r="P2655">
        <v>0</v>
      </c>
      <c r="Q2655">
        <v>1</v>
      </c>
      <c r="R2655" t="s">
        <v>36</v>
      </c>
      <c r="S2655">
        <v>0</v>
      </c>
      <c r="T2655">
        <v>0</v>
      </c>
      <c r="U2655">
        <v>1</v>
      </c>
      <c r="V2655">
        <v>0</v>
      </c>
      <c r="W2655">
        <v>0</v>
      </c>
      <c r="X2655">
        <v>0</v>
      </c>
      <c r="Y2655">
        <v>0</v>
      </c>
      <c r="Z2655">
        <v>0</v>
      </c>
      <c r="AA2655">
        <v>61.7</v>
      </c>
      <c r="AB2655">
        <v>58</v>
      </c>
      <c r="AC2655">
        <v>8324</v>
      </c>
      <c r="AD2655">
        <v>9.0268981875135257</v>
      </c>
      <c r="AE2655">
        <f t="shared" si="124"/>
        <v>8324.0000000000055</v>
      </c>
      <c r="AF2655">
        <v>9.1338411512341651</v>
      </c>
      <c r="AG2655">
        <f t="shared" si="125"/>
        <v>9263.5363615700626</v>
      </c>
      <c r="AH2655">
        <v>-0.10694296372063938</v>
      </c>
      <c r="AJ2655">
        <v>8324</v>
      </c>
      <c r="AK2655">
        <v>0</v>
      </c>
      <c r="AL2655">
        <v>1</v>
      </c>
      <c r="AM2655">
        <v>7.71</v>
      </c>
      <c r="AN2655">
        <v>7.81</v>
      </c>
      <c r="AO2655">
        <v>4.79</v>
      </c>
    </row>
    <row r="2656" spans="1:41" x14ac:dyDescent="0.3">
      <c r="A2656">
        <v>2</v>
      </c>
      <c r="B2656">
        <v>1.52</v>
      </c>
      <c r="C2656">
        <f t="shared" si="123"/>
        <v>1.0964463975475236</v>
      </c>
      <c r="D2656" t="s">
        <v>46</v>
      </c>
      <c r="E2656">
        <v>0</v>
      </c>
      <c r="F2656">
        <v>0</v>
      </c>
      <c r="G2656">
        <v>0</v>
      </c>
      <c r="H2656">
        <v>1</v>
      </c>
      <c r="I2656">
        <v>0</v>
      </c>
      <c r="J2656" t="s">
        <v>44</v>
      </c>
      <c r="K2656">
        <v>0</v>
      </c>
      <c r="L2656">
        <v>0</v>
      </c>
      <c r="M2656">
        <v>0</v>
      </c>
      <c r="N2656">
        <v>0</v>
      </c>
      <c r="O2656">
        <v>0</v>
      </c>
      <c r="P2656">
        <v>1</v>
      </c>
      <c r="Q2656">
        <v>0</v>
      </c>
      <c r="R2656" t="s">
        <v>36</v>
      </c>
      <c r="S2656">
        <v>0</v>
      </c>
      <c r="T2656">
        <v>0</v>
      </c>
      <c r="U2656">
        <v>1</v>
      </c>
      <c r="V2656">
        <v>0</v>
      </c>
      <c r="W2656">
        <v>0</v>
      </c>
      <c r="X2656">
        <v>0</v>
      </c>
      <c r="Y2656">
        <v>0</v>
      </c>
      <c r="Z2656">
        <v>0</v>
      </c>
      <c r="AA2656">
        <v>60.5</v>
      </c>
      <c r="AB2656">
        <v>60</v>
      </c>
      <c r="AC2656">
        <v>8852</v>
      </c>
      <c r="AD2656">
        <v>9.0883987011709397</v>
      </c>
      <c r="AE2656">
        <f t="shared" si="124"/>
        <v>8851.9999999999945</v>
      </c>
      <c r="AF2656">
        <v>9.0238641760482761</v>
      </c>
      <c r="AG2656">
        <f t="shared" si="125"/>
        <v>8298.7831619949666</v>
      </c>
      <c r="AH2656">
        <v>6.4534525122663666E-2</v>
      </c>
      <c r="AJ2656">
        <v>8852</v>
      </c>
      <c r="AK2656">
        <v>0</v>
      </c>
      <c r="AL2656">
        <v>1</v>
      </c>
      <c r="AM2656">
        <v>7.48</v>
      </c>
      <c r="AN2656">
        <v>7.4</v>
      </c>
      <c r="AO2656">
        <v>4.5</v>
      </c>
    </row>
    <row r="2657" spans="1:41" x14ac:dyDescent="0.3">
      <c r="A2657">
        <v>2</v>
      </c>
      <c r="B2657">
        <v>1.01</v>
      </c>
      <c r="C2657">
        <f t="shared" si="123"/>
        <v>1.0021904733436682</v>
      </c>
      <c r="D2657" t="s">
        <v>52</v>
      </c>
      <c r="E2657">
        <v>0</v>
      </c>
      <c r="F2657">
        <v>0</v>
      </c>
      <c r="G2657">
        <v>0</v>
      </c>
      <c r="H2657">
        <v>0</v>
      </c>
      <c r="I2657">
        <v>1</v>
      </c>
      <c r="J2657" t="s">
        <v>40</v>
      </c>
      <c r="K2657">
        <v>0</v>
      </c>
      <c r="L2657">
        <v>1</v>
      </c>
      <c r="M2657">
        <v>0</v>
      </c>
      <c r="N2657">
        <v>0</v>
      </c>
      <c r="O2657">
        <v>0</v>
      </c>
      <c r="P2657">
        <v>0</v>
      </c>
      <c r="Q2657">
        <v>0</v>
      </c>
      <c r="R2657" t="s">
        <v>45</v>
      </c>
      <c r="S2657">
        <v>0</v>
      </c>
      <c r="T2657">
        <v>0</v>
      </c>
      <c r="U2657">
        <v>0</v>
      </c>
      <c r="V2657">
        <v>1</v>
      </c>
      <c r="W2657">
        <v>0</v>
      </c>
      <c r="X2657">
        <v>0</v>
      </c>
      <c r="Y2657">
        <v>0</v>
      </c>
      <c r="Z2657">
        <v>0</v>
      </c>
      <c r="AA2657">
        <v>60.9</v>
      </c>
      <c r="AB2657">
        <v>58</v>
      </c>
      <c r="AC2657">
        <v>4566</v>
      </c>
      <c r="AD2657">
        <v>8.4263928270897406</v>
      </c>
      <c r="AE2657">
        <f t="shared" si="124"/>
        <v>4565.9999999999991</v>
      </c>
      <c r="AF2657">
        <v>8.3811394086518831</v>
      </c>
      <c r="AG2657">
        <f t="shared" si="125"/>
        <v>4363.9784493073057</v>
      </c>
      <c r="AH2657">
        <v>4.5253418437857462E-2</v>
      </c>
      <c r="AJ2657">
        <v>4566</v>
      </c>
      <c r="AK2657">
        <v>0</v>
      </c>
      <c r="AL2657">
        <v>1</v>
      </c>
      <c r="AM2657">
        <v>6.45</v>
      </c>
      <c r="AN2657">
        <v>6.49</v>
      </c>
      <c r="AO2657">
        <v>3.94</v>
      </c>
    </row>
    <row r="2658" spans="1:41" x14ac:dyDescent="0.3">
      <c r="A2658">
        <v>2</v>
      </c>
      <c r="B2658">
        <v>1.5</v>
      </c>
      <c r="C2658">
        <f t="shared" si="123"/>
        <v>1.0932575062388263</v>
      </c>
      <c r="D2658" t="s">
        <v>46</v>
      </c>
      <c r="E2658">
        <v>0</v>
      </c>
      <c r="F2658">
        <v>0</v>
      </c>
      <c r="G2658">
        <v>0</v>
      </c>
      <c r="H2658">
        <v>1</v>
      </c>
      <c r="I2658">
        <v>0</v>
      </c>
      <c r="J2658" t="s">
        <v>48</v>
      </c>
      <c r="K2658">
        <v>0</v>
      </c>
      <c r="L2658">
        <v>0</v>
      </c>
      <c r="M2658">
        <v>1</v>
      </c>
      <c r="N2658">
        <v>0</v>
      </c>
      <c r="O2658">
        <v>0</v>
      </c>
      <c r="P2658">
        <v>0</v>
      </c>
      <c r="Q2658">
        <v>0</v>
      </c>
      <c r="R2658" t="s">
        <v>41</v>
      </c>
      <c r="S2658">
        <v>0</v>
      </c>
      <c r="T2658">
        <v>0</v>
      </c>
      <c r="U2658">
        <v>0</v>
      </c>
      <c r="V2658">
        <v>0</v>
      </c>
      <c r="W2658">
        <v>1</v>
      </c>
      <c r="X2658">
        <v>0</v>
      </c>
      <c r="Y2658">
        <v>0</v>
      </c>
      <c r="Z2658">
        <v>0</v>
      </c>
      <c r="AA2658">
        <v>59.6</v>
      </c>
      <c r="AB2658">
        <v>60</v>
      </c>
      <c r="AC2658">
        <v>15338</v>
      </c>
      <c r="AD2658">
        <v>9.6380886883248049</v>
      </c>
      <c r="AE2658">
        <f t="shared" si="124"/>
        <v>15338.000000000005</v>
      </c>
      <c r="AF2658">
        <v>9.5445716208007951</v>
      </c>
      <c r="AG2658">
        <f t="shared" si="125"/>
        <v>13968.661298786397</v>
      </c>
      <c r="AH2658">
        <v>9.3517067524009789E-2</v>
      </c>
      <c r="AJ2658">
        <v>15338</v>
      </c>
      <c r="AK2658">
        <v>0</v>
      </c>
      <c r="AL2658">
        <v>1</v>
      </c>
      <c r="AM2658">
        <v>7.41</v>
      </c>
      <c r="AN2658">
        <v>7.49</v>
      </c>
      <c r="AO2658">
        <v>4.4400000000000004</v>
      </c>
    </row>
    <row r="2659" spans="1:41" x14ac:dyDescent="0.3">
      <c r="A2659">
        <v>2</v>
      </c>
      <c r="B2659">
        <v>1.06</v>
      </c>
      <c r="C2659">
        <f t="shared" si="123"/>
        <v>1.0128957753911554</v>
      </c>
      <c r="D2659" t="s">
        <v>46</v>
      </c>
      <c r="E2659">
        <v>0</v>
      </c>
      <c r="F2659">
        <v>0</v>
      </c>
      <c r="G2659">
        <v>0</v>
      </c>
      <c r="H2659">
        <v>1</v>
      </c>
      <c r="I2659">
        <v>0</v>
      </c>
      <c r="J2659" t="s">
        <v>40</v>
      </c>
      <c r="K2659">
        <v>0</v>
      </c>
      <c r="L2659">
        <v>1</v>
      </c>
      <c r="M2659">
        <v>0</v>
      </c>
      <c r="N2659">
        <v>0</v>
      </c>
      <c r="O2659">
        <v>0</v>
      </c>
      <c r="P2659">
        <v>0</v>
      </c>
      <c r="Q2659">
        <v>0</v>
      </c>
      <c r="R2659" t="s">
        <v>49</v>
      </c>
      <c r="S2659">
        <v>0</v>
      </c>
      <c r="T2659">
        <v>0</v>
      </c>
      <c r="U2659">
        <v>0</v>
      </c>
      <c r="V2659">
        <v>0</v>
      </c>
      <c r="W2659">
        <v>0</v>
      </c>
      <c r="X2659">
        <v>1</v>
      </c>
      <c r="Y2659">
        <v>0</v>
      </c>
      <c r="Z2659">
        <v>0</v>
      </c>
      <c r="AA2659">
        <v>62.3</v>
      </c>
      <c r="AB2659">
        <v>58</v>
      </c>
      <c r="AC2659">
        <v>6716</v>
      </c>
      <c r="AD2659">
        <v>8.8122480181974314</v>
      </c>
      <c r="AE2659">
        <f t="shared" si="124"/>
        <v>6716</v>
      </c>
      <c r="AF2659">
        <v>8.8250474616863936</v>
      </c>
      <c r="AG2659">
        <f t="shared" si="125"/>
        <v>6802.5135439882033</v>
      </c>
      <c r="AH2659">
        <v>-1.2799443488962226E-2</v>
      </c>
      <c r="AJ2659">
        <v>6716</v>
      </c>
      <c r="AK2659">
        <v>0</v>
      </c>
      <c r="AL2659">
        <v>1</v>
      </c>
      <c r="AM2659">
        <v>6.49</v>
      </c>
      <c r="AN2659">
        <v>6.52</v>
      </c>
      <c r="AO2659">
        <v>4.05</v>
      </c>
    </row>
    <row r="2660" spans="1:41" x14ac:dyDescent="0.3">
      <c r="A2660">
        <v>2</v>
      </c>
      <c r="B2660">
        <v>1.22</v>
      </c>
      <c r="C2660">
        <f t="shared" si="123"/>
        <v>1.0446974310615553</v>
      </c>
      <c r="D2660" t="s">
        <v>37</v>
      </c>
      <c r="E2660">
        <v>0</v>
      </c>
      <c r="F2660">
        <v>0</v>
      </c>
      <c r="G2660">
        <v>1</v>
      </c>
      <c r="H2660">
        <v>0</v>
      </c>
      <c r="I2660">
        <v>0</v>
      </c>
      <c r="J2660" t="s">
        <v>48</v>
      </c>
      <c r="K2660">
        <v>0</v>
      </c>
      <c r="L2660">
        <v>0</v>
      </c>
      <c r="M2660">
        <v>1</v>
      </c>
      <c r="N2660">
        <v>0</v>
      </c>
      <c r="O2660">
        <v>0</v>
      </c>
      <c r="P2660">
        <v>0</v>
      </c>
      <c r="Q2660">
        <v>0</v>
      </c>
      <c r="R2660" t="s">
        <v>45</v>
      </c>
      <c r="S2660">
        <v>0</v>
      </c>
      <c r="T2660">
        <v>0</v>
      </c>
      <c r="U2660">
        <v>0</v>
      </c>
      <c r="V2660">
        <v>1</v>
      </c>
      <c r="W2660">
        <v>0</v>
      </c>
      <c r="X2660">
        <v>0</v>
      </c>
      <c r="Y2660">
        <v>0</v>
      </c>
      <c r="Z2660">
        <v>0</v>
      </c>
      <c r="AA2660">
        <v>62</v>
      </c>
      <c r="AB2660">
        <v>57</v>
      </c>
      <c r="AC2660">
        <v>4852</v>
      </c>
      <c r="AD2660">
        <v>8.4871462700639402</v>
      </c>
      <c r="AE2660">
        <f t="shared" si="124"/>
        <v>4851.9999999999973</v>
      </c>
      <c r="AF2660">
        <v>8.7234969773763389</v>
      </c>
      <c r="AG2660">
        <f t="shared" si="125"/>
        <v>6145.6326933558039</v>
      </c>
      <c r="AH2660">
        <v>-0.23635070731239871</v>
      </c>
      <c r="AJ2660">
        <v>4852</v>
      </c>
      <c r="AK2660">
        <v>0</v>
      </c>
      <c r="AL2660">
        <v>1</v>
      </c>
      <c r="AM2660">
        <v>6.88</v>
      </c>
      <c r="AN2660">
        <v>6.83</v>
      </c>
      <c r="AO2660">
        <v>4.25</v>
      </c>
    </row>
    <row r="2661" spans="1:41" x14ac:dyDescent="0.3">
      <c r="A2661">
        <v>2</v>
      </c>
      <c r="B2661">
        <v>1.05</v>
      </c>
      <c r="C2661">
        <f t="shared" si="123"/>
        <v>1.010786718750355</v>
      </c>
      <c r="D2661" t="s">
        <v>37</v>
      </c>
      <c r="E2661">
        <v>0</v>
      </c>
      <c r="F2661">
        <v>0</v>
      </c>
      <c r="G2661">
        <v>1</v>
      </c>
      <c r="H2661">
        <v>0</v>
      </c>
      <c r="I2661">
        <v>0</v>
      </c>
      <c r="J2661" t="s">
        <v>48</v>
      </c>
      <c r="K2661">
        <v>0</v>
      </c>
      <c r="L2661">
        <v>0</v>
      </c>
      <c r="M2661">
        <v>1</v>
      </c>
      <c r="N2661">
        <v>0</v>
      </c>
      <c r="O2661">
        <v>0</v>
      </c>
      <c r="P2661">
        <v>0</v>
      </c>
      <c r="Q2661">
        <v>0</v>
      </c>
      <c r="R2661" t="s">
        <v>36</v>
      </c>
      <c r="S2661">
        <v>0</v>
      </c>
      <c r="T2661">
        <v>0</v>
      </c>
      <c r="U2661">
        <v>1</v>
      </c>
      <c r="V2661">
        <v>0</v>
      </c>
      <c r="W2661">
        <v>0</v>
      </c>
      <c r="X2661">
        <v>0</v>
      </c>
      <c r="Y2661">
        <v>0</v>
      </c>
      <c r="Z2661">
        <v>0</v>
      </c>
      <c r="AA2661">
        <v>60.6</v>
      </c>
      <c r="AB2661">
        <v>59</v>
      </c>
      <c r="AC2661">
        <v>5586</v>
      </c>
      <c r="AD2661">
        <v>8.6280187465051217</v>
      </c>
      <c r="AE2661">
        <f t="shared" si="124"/>
        <v>5585.9999999999982</v>
      </c>
      <c r="AF2661">
        <v>8.6787428589377242</v>
      </c>
      <c r="AG2661">
        <f t="shared" si="125"/>
        <v>5876.6541623904277</v>
      </c>
      <c r="AH2661">
        <v>-5.0724112432602553E-2</v>
      </c>
      <c r="AJ2661">
        <v>5586</v>
      </c>
      <c r="AK2661">
        <v>0</v>
      </c>
      <c r="AL2661">
        <v>1</v>
      </c>
      <c r="AM2661">
        <v>6.51</v>
      </c>
      <c r="AN2661">
        <v>6.56</v>
      </c>
      <c r="AO2661">
        <v>3.96</v>
      </c>
    </row>
    <row r="2662" spans="1:41" x14ac:dyDescent="0.3">
      <c r="A2662">
        <v>2</v>
      </c>
      <c r="B2662">
        <v>1.24</v>
      </c>
      <c r="C2662">
        <f t="shared" si="123"/>
        <v>1.0484396301753314</v>
      </c>
      <c r="D2662" t="s">
        <v>46</v>
      </c>
      <c r="E2662">
        <v>0</v>
      </c>
      <c r="F2662">
        <v>0</v>
      </c>
      <c r="G2662">
        <v>0</v>
      </c>
      <c r="H2662">
        <v>1</v>
      </c>
      <c r="I2662">
        <v>0</v>
      </c>
      <c r="J2662" t="s">
        <v>51</v>
      </c>
      <c r="K2662">
        <v>1</v>
      </c>
      <c r="L2662">
        <v>0</v>
      </c>
      <c r="M2662">
        <v>0</v>
      </c>
      <c r="N2662">
        <v>0</v>
      </c>
      <c r="O2662">
        <v>0</v>
      </c>
      <c r="P2662">
        <v>0</v>
      </c>
      <c r="Q2662">
        <v>0</v>
      </c>
      <c r="R2662" t="s">
        <v>45</v>
      </c>
      <c r="S2662">
        <v>0</v>
      </c>
      <c r="T2662">
        <v>0</v>
      </c>
      <c r="U2662">
        <v>0</v>
      </c>
      <c r="V2662">
        <v>1</v>
      </c>
      <c r="W2662">
        <v>0</v>
      </c>
      <c r="X2662">
        <v>0</v>
      </c>
      <c r="Y2662">
        <v>0</v>
      </c>
      <c r="Z2662">
        <v>0</v>
      </c>
      <c r="AA2662">
        <v>59.9</v>
      </c>
      <c r="AB2662">
        <v>59</v>
      </c>
      <c r="AC2662">
        <v>5382</v>
      </c>
      <c r="AD2662">
        <v>8.5908153312868514</v>
      </c>
      <c r="AE2662">
        <f t="shared" si="124"/>
        <v>5382.0000000000018</v>
      </c>
      <c r="AF2662">
        <v>8.8106031350317675</v>
      </c>
      <c r="AG2662">
        <f t="shared" si="125"/>
        <v>6704.9620452211284</v>
      </c>
      <c r="AH2662">
        <v>-0.21978780374491613</v>
      </c>
      <c r="AJ2662">
        <v>5382</v>
      </c>
      <c r="AK2662">
        <v>0</v>
      </c>
      <c r="AL2662">
        <v>1</v>
      </c>
      <c r="AM2662">
        <v>7.01</v>
      </c>
      <c r="AN2662">
        <v>6.95</v>
      </c>
      <c r="AO2662">
        <v>4.18</v>
      </c>
    </row>
    <row r="2663" spans="1:41" x14ac:dyDescent="0.3">
      <c r="A2663">
        <v>2</v>
      </c>
      <c r="B2663">
        <v>1.22</v>
      </c>
      <c r="C2663">
        <f t="shared" si="123"/>
        <v>1.0446974310615553</v>
      </c>
      <c r="D2663" t="s">
        <v>52</v>
      </c>
      <c r="E2663">
        <v>0</v>
      </c>
      <c r="F2663">
        <v>0</v>
      </c>
      <c r="G2663">
        <v>0</v>
      </c>
      <c r="H2663">
        <v>0</v>
      </c>
      <c r="I2663">
        <v>1</v>
      </c>
      <c r="J2663" t="s">
        <v>35</v>
      </c>
      <c r="K2663">
        <v>0</v>
      </c>
      <c r="L2663">
        <v>0</v>
      </c>
      <c r="M2663">
        <v>0</v>
      </c>
      <c r="N2663">
        <v>0</v>
      </c>
      <c r="O2663">
        <v>0</v>
      </c>
      <c r="P2663">
        <v>0</v>
      </c>
      <c r="Q2663">
        <v>1</v>
      </c>
      <c r="R2663" t="s">
        <v>45</v>
      </c>
      <c r="S2663">
        <v>0</v>
      </c>
      <c r="T2663">
        <v>0</v>
      </c>
      <c r="U2663">
        <v>0</v>
      </c>
      <c r="V2663">
        <v>1</v>
      </c>
      <c r="W2663">
        <v>0</v>
      </c>
      <c r="X2663">
        <v>0</v>
      </c>
      <c r="Y2663">
        <v>0</v>
      </c>
      <c r="Z2663">
        <v>0</v>
      </c>
      <c r="AA2663">
        <v>62.2</v>
      </c>
      <c r="AB2663">
        <v>60</v>
      </c>
      <c r="AC2663">
        <v>4058</v>
      </c>
      <c r="AD2663">
        <v>8.3084455203857601</v>
      </c>
      <c r="AE2663">
        <f t="shared" si="124"/>
        <v>4058.0000000000005</v>
      </c>
      <c r="AF2663">
        <v>8.2921902038221624</v>
      </c>
      <c r="AG2663">
        <f t="shared" si="125"/>
        <v>3992.5691656030835</v>
      </c>
      <c r="AH2663">
        <v>1.6255316563597688E-2</v>
      </c>
      <c r="AJ2663">
        <v>4058</v>
      </c>
      <c r="AK2663">
        <v>0</v>
      </c>
      <c r="AL2663">
        <v>1</v>
      </c>
      <c r="AM2663">
        <v>6.77</v>
      </c>
      <c r="AN2663">
        <v>6.89</v>
      </c>
      <c r="AO2663">
        <v>4.25</v>
      </c>
    </row>
    <row r="2664" spans="1:41" x14ac:dyDescent="0.3">
      <c r="A2664">
        <v>2</v>
      </c>
      <c r="B2664">
        <v>1.06</v>
      </c>
      <c r="C2664">
        <f t="shared" si="123"/>
        <v>1.0128957753911554</v>
      </c>
      <c r="D2664" t="s">
        <v>52</v>
      </c>
      <c r="E2664">
        <v>0</v>
      </c>
      <c r="F2664">
        <v>0</v>
      </c>
      <c r="G2664">
        <v>0</v>
      </c>
      <c r="H2664">
        <v>0</v>
      </c>
      <c r="I2664">
        <v>1</v>
      </c>
      <c r="J2664" t="s">
        <v>51</v>
      </c>
      <c r="K2664">
        <v>1</v>
      </c>
      <c r="L2664">
        <v>0</v>
      </c>
      <c r="M2664">
        <v>0</v>
      </c>
      <c r="N2664">
        <v>0</v>
      </c>
      <c r="O2664">
        <v>0</v>
      </c>
      <c r="P2664">
        <v>0</v>
      </c>
      <c r="Q2664">
        <v>0</v>
      </c>
      <c r="R2664" t="s">
        <v>45</v>
      </c>
      <c r="S2664">
        <v>0</v>
      </c>
      <c r="T2664">
        <v>0</v>
      </c>
      <c r="U2664">
        <v>0</v>
      </c>
      <c r="V2664">
        <v>1</v>
      </c>
      <c r="W2664">
        <v>0</v>
      </c>
      <c r="X2664">
        <v>0</v>
      </c>
      <c r="Y2664">
        <v>0</v>
      </c>
      <c r="Z2664">
        <v>0</v>
      </c>
      <c r="AA2664">
        <v>60.9</v>
      </c>
      <c r="AB2664">
        <v>58</v>
      </c>
      <c r="AC2664">
        <v>4471</v>
      </c>
      <c r="AD2664">
        <v>8.4053673762339809</v>
      </c>
      <c r="AE2664">
        <f t="shared" si="124"/>
        <v>4471.0000000000009</v>
      </c>
      <c r="AF2664">
        <v>8.4970613279959739</v>
      </c>
      <c r="AG2664">
        <f t="shared" si="125"/>
        <v>4900.3471473930458</v>
      </c>
      <c r="AH2664">
        <v>-9.169395176199302E-2</v>
      </c>
      <c r="AJ2664">
        <v>4471</v>
      </c>
      <c r="AK2664">
        <v>0</v>
      </c>
      <c r="AL2664">
        <v>1</v>
      </c>
      <c r="AM2664">
        <v>6.57</v>
      </c>
      <c r="AN2664">
        <v>6.63</v>
      </c>
      <c r="AO2664">
        <v>4.0199999999999996</v>
      </c>
    </row>
    <row r="2665" spans="1:41" x14ac:dyDescent="0.3">
      <c r="A2665">
        <v>2</v>
      </c>
      <c r="B2665">
        <v>1.1200000000000001</v>
      </c>
      <c r="C2665">
        <f t="shared" si="123"/>
        <v>1.0252341011706301</v>
      </c>
      <c r="D2665" t="s">
        <v>37</v>
      </c>
      <c r="E2665">
        <v>0</v>
      </c>
      <c r="F2665">
        <v>0</v>
      </c>
      <c r="G2665">
        <v>1</v>
      </c>
      <c r="H2665">
        <v>0</v>
      </c>
      <c r="I2665">
        <v>0</v>
      </c>
      <c r="J2665" t="s">
        <v>48</v>
      </c>
      <c r="K2665">
        <v>0</v>
      </c>
      <c r="L2665">
        <v>0</v>
      </c>
      <c r="M2665">
        <v>1</v>
      </c>
      <c r="N2665">
        <v>0</v>
      </c>
      <c r="O2665">
        <v>0</v>
      </c>
      <c r="P2665">
        <v>0</v>
      </c>
      <c r="Q2665">
        <v>0</v>
      </c>
      <c r="R2665" t="s">
        <v>49</v>
      </c>
      <c r="S2665">
        <v>0</v>
      </c>
      <c r="T2665">
        <v>0</v>
      </c>
      <c r="U2665">
        <v>0</v>
      </c>
      <c r="V2665">
        <v>0</v>
      </c>
      <c r="W2665">
        <v>0</v>
      </c>
      <c r="X2665">
        <v>1</v>
      </c>
      <c r="Y2665">
        <v>0</v>
      </c>
      <c r="Z2665">
        <v>0</v>
      </c>
      <c r="AA2665">
        <v>61.8</v>
      </c>
      <c r="AB2665">
        <v>55</v>
      </c>
      <c r="AC2665">
        <v>9138</v>
      </c>
      <c r="AD2665">
        <v>9.1201968221232175</v>
      </c>
      <c r="AE2665">
        <f t="shared" si="124"/>
        <v>9138.0000000000055</v>
      </c>
      <c r="AF2665">
        <v>8.9226979255098122</v>
      </c>
      <c r="AG2665">
        <f t="shared" si="125"/>
        <v>7500.2972007789758</v>
      </c>
      <c r="AH2665">
        <v>0.19749889661340525</v>
      </c>
      <c r="AJ2665">
        <v>9138</v>
      </c>
      <c r="AK2665">
        <v>0</v>
      </c>
      <c r="AL2665">
        <v>1</v>
      </c>
      <c r="AM2665">
        <v>6.63</v>
      </c>
      <c r="AN2665">
        <v>6.67</v>
      </c>
      <c r="AO2665">
        <v>4.1100000000000003</v>
      </c>
    </row>
    <row r="2666" spans="1:41" x14ac:dyDescent="0.3">
      <c r="A2666">
        <v>2</v>
      </c>
      <c r="B2666">
        <v>1.23</v>
      </c>
      <c r="C2666">
        <f t="shared" si="123"/>
        <v>1.0465744642047201</v>
      </c>
      <c r="D2666" t="s">
        <v>52</v>
      </c>
      <c r="E2666">
        <v>0</v>
      </c>
      <c r="F2666">
        <v>0</v>
      </c>
      <c r="G2666">
        <v>0</v>
      </c>
      <c r="H2666">
        <v>0</v>
      </c>
      <c r="I2666">
        <v>1</v>
      </c>
      <c r="J2666" t="s">
        <v>38</v>
      </c>
      <c r="K2666">
        <v>0</v>
      </c>
      <c r="L2666">
        <v>0</v>
      </c>
      <c r="M2666">
        <v>0</v>
      </c>
      <c r="N2666">
        <v>0</v>
      </c>
      <c r="O2666">
        <v>1</v>
      </c>
      <c r="P2666">
        <v>0</v>
      </c>
      <c r="Q2666">
        <v>0</v>
      </c>
      <c r="R2666" t="s">
        <v>49</v>
      </c>
      <c r="S2666">
        <v>0</v>
      </c>
      <c r="T2666">
        <v>0</v>
      </c>
      <c r="U2666">
        <v>0</v>
      </c>
      <c r="V2666">
        <v>0</v>
      </c>
      <c r="W2666">
        <v>0</v>
      </c>
      <c r="X2666">
        <v>1</v>
      </c>
      <c r="Y2666">
        <v>0</v>
      </c>
      <c r="Z2666">
        <v>0</v>
      </c>
      <c r="AA2666">
        <v>58.5</v>
      </c>
      <c r="AB2666">
        <v>62</v>
      </c>
      <c r="AC2666">
        <v>6039</v>
      </c>
      <c r="AD2666">
        <v>8.7059937143079011</v>
      </c>
      <c r="AE2666">
        <f t="shared" si="124"/>
        <v>6039</v>
      </c>
      <c r="AF2666">
        <v>8.9127013418161578</v>
      </c>
      <c r="AG2666">
        <f t="shared" si="125"/>
        <v>7425.6933651006066</v>
      </c>
      <c r="AH2666">
        <v>-0.20670762750825666</v>
      </c>
      <c r="AJ2666">
        <v>6039</v>
      </c>
      <c r="AK2666">
        <v>0</v>
      </c>
      <c r="AL2666">
        <v>1</v>
      </c>
      <c r="AM2666">
        <v>6.98</v>
      </c>
      <c r="AN2666">
        <v>7</v>
      </c>
      <c r="AO2666">
        <v>4.09</v>
      </c>
    </row>
    <row r="2667" spans="1:41" x14ac:dyDescent="0.3">
      <c r="A2667">
        <v>2</v>
      </c>
      <c r="B2667">
        <v>1.3</v>
      </c>
      <c r="C2667">
        <f t="shared" si="123"/>
        <v>1.0593906684519199</v>
      </c>
      <c r="D2667" t="s">
        <v>46</v>
      </c>
      <c r="E2667">
        <v>0</v>
      </c>
      <c r="F2667">
        <v>0</v>
      </c>
      <c r="G2667">
        <v>0</v>
      </c>
      <c r="H2667">
        <v>1</v>
      </c>
      <c r="I2667">
        <v>0</v>
      </c>
      <c r="J2667" t="s">
        <v>48</v>
      </c>
      <c r="K2667">
        <v>0</v>
      </c>
      <c r="L2667">
        <v>0</v>
      </c>
      <c r="M2667">
        <v>1</v>
      </c>
      <c r="N2667">
        <v>0</v>
      </c>
      <c r="O2667">
        <v>0</v>
      </c>
      <c r="P2667">
        <v>0</v>
      </c>
      <c r="Q2667">
        <v>0</v>
      </c>
      <c r="R2667" t="s">
        <v>36</v>
      </c>
      <c r="S2667">
        <v>0</v>
      </c>
      <c r="T2667">
        <v>0</v>
      </c>
      <c r="U2667">
        <v>1</v>
      </c>
      <c r="V2667">
        <v>0</v>
      </c>
      <c r="W2667">
        <v>0</v>
      </c>
      <c r="X2667">
        <v>0</v>
      </c>
      <c r="Y2667">
        <v>0</v>
      </c>
      <c r="Z2667">
        <v>0</v>
      </c>
      <c r="AA2667">
        <v>61.4</v>
      </c>
      <c r="AB2667">
        <v>59</v>
      </c>
      <c r="AC2667">
        <v>8164</v>
      </c>
      <c r="AD2667">
        <v>9.0074895239297348</v>
      </c>
      <c r="AE2667">
        <f t="shared" si="124"/>
        <v>8163.9999999999945</v>
      </c>
      <c r="AF2667">
        <v>9.0316848155668872</v>
      </c>
      <c r="AG2667">
        <f t="shared" si="125"/>
        <v>8363.9394031930988</v>
      </c>
      <c r="AH2667">
        <v>-2.4195291637152394E-2</v>
      </c>
      <c r="AJ2667">
        <v>8164</v>
      </c>
      <c r="AK2667">
        <v>0</v>
      </c>
      <c r="AL2667">
        <v>1</v>
      </c>
      <c r="AM2667">
        <v>7.01</v>
      </c>
      <c r="AN2667">
        <v>6.97</v>
      </c>
      <c r="AO2667">
        <v>4.29</v>
      </c>
    </row>
    <row r="2668" spans="1:41" x14ac:dyDescent="0.3">
      <c r="A2668">
        <v>2</v>
      </c>
      <c r="B2668">
        <v>1.52</v>
      </c>
      <c r="C2668">
        <f t="shared" si="123"/>
        <v>1.0964463975475236</v>
      </c>
      <c r="D2668" t="s">
        <v>46</v>
      </c>
      <c r="E2668">
        <v>0</v>
      </c>
      <c r="F2668">
        <v>0</v>
      </c>
      <c r="G2668">
        <v>0</v>
      </c>
      <c r="H2668">
        <v>1</v>
      </c>
      <c r="I2668">
        <v>0</v>
      </c>
      <c r="J2668" t="s">
        <v>35</v>
      </c>
      <c r="K2668">
        <v>0</v>
      </c>
      <c r="L2668">
        <v>0</v>
      </c>
      <c r="M2668">
        <v>0</v>
      </c>
      <c r="N2668">
        <v>0</v>
      </c>
      <c r="O2668">
        <v>0</v>
      </c>
      <c r="P2668">
        <v>0</v>
      </c>
      <c r="Q2668">
        <v>1</v>
      </c>
      <c r="R2668" t="s">
        <v>41</v>
      </c>
      <c r="S2668">
        <v>0</v>
      </c>
      <c r="T2668">
        <v>0</v>
      </c>
      <c r="U2668">
        <v>0</v>
      </c>
      <c r="V2668">
        <v>0</v>
      </c>
      <c r="W2668">
        <v>1</v>
      </c>
      <c r="X2668">
        <v>0</v>
      </c>
      <c r="Y2668">
        <v>0</v>
      </c>
      <c r="Z2668">
        <v>0</v>
      </c>
      <c r="AA2668">
        <v>62.2</v>
      </c>
      <c r="AB2668">
        <v>59</v>
      </c>
      <c r="AC2668">
        <v>8580</v>
      </c>
      <c r="AD2668">
        <v>9.0571891924820083</v>
      </c>
      <c r="AE2668">
        <f t="shared" si="124"/>
        <v>8580.0000000000018</v>
      </c>
      <c r="AF2668">
        <v>9.1031325628052269</v>
      </c>
      <c r="AG2668">
        <f t="shared" si="125"/>
        <v>8983.3897051503409</v>
      </c>
      <c r="AH2668">
        <v>-4.5943370323218602E-2</v>
      </c>
      <c r="AJ2668">
        <v>8580</v>
      </c>
      <c r="AK2668">
        <v>0</v>
      </c>
      <c r="AL2668">
        <v>1</v>
      </c>
      <c r="AM2668">
        <v>7.38</v>
      </c>
      <c r="AN2668">
        <v>7.32</v>
      </c>
      <c r="AO2668">
        <v>4.57</v>
      </c>
    </row>
    <row r="2669" spans="1:41" x14ac:dyDescent="0.3">
      <c r="A2669">
        <v>2</v>
      </c>
      <c r="B2669">
        <v>1.59</v>
      </c>
      <c r="C2669">
        <f t="shared" si="123"/>
        <v>1.1073559094839769</v>
      </c>
      <c r="D2669" t="s">
        <v>52</v>
      </c>
      <c r="E2669">
        <v>0</v>
      </c>
      <c r="F2669">
        <v>0</v>
      </c>
      <c r="G2669">
        <v>0</v>
      </c>
      <c r="H2669">
        <v>0</v>
      </c>
      <c r="I2669">
        <v>1</v>
      </c>
      <c r="J2669" t="s">
        <v>44</v>
      </c>
      <c r="K2669">
        <v>0</v>
      </c>
      <c r="L2669">
        <v>0</v>
      </c>
      <c r="M2669">
        <v>0</v>
      </c>
      <c r="N2669">
        <v>0</v>
      </c>
      <c r="O2669">
        <v>0</v>
      </c>
      <c r="P2669">
        <v>1</v>
      </c>
      <c r="Q2669">
        <v>0</v>
      </c>
      <c r="R2669" t="s">
        <v>45</v>
      </c>
      <c r="S2669">
        <v>0</v>
      </c>
      <c r="T2669">
        <v>0</v>
      </c>
      <c r="U2669">
        <v>0</v>
      </c>
      <c r="V2669">
        <v>1</v>
      </c>
      <c r="W2669">
        <v>0</v>
      </c>
      <c r="X2669">
        <v>0</v>
      </c>
      <c r="Y2669">
        <v>0</v>
      </c>
      <c r="Z2669">
        <v>0</v>
      </c>
      <c r="AA2669">
        <v>61.6</v>
      </c>
      <c r="AB2669">
        <v>57</v>
      </c>
      <c r="AC2669">
        <v>7835</v>
      </c>
      <c r="AD2669">
        <v>8.9663561547901214</v>
      </c>
      <c r="AE2669">
        <f t="shared" si="124"/>
        <v>7835.0000000000018</v>
      </c>
      <c r="AF2669">
        <v>8.9153009874672211</v>
      </c>
      <c r="AG2669">
        <f t="shared" si="125"/>
        <v>7445.0226503235917</v>
      </c>
      <c r="AH2669">
        <v>5.1055167322900274E-2</v>
      </c>
      <c r="AJ2669">
        <v>7835</v>
      </c>
      <c r="AK2669">
        <v>0</v>
      </c>
      <c r="AL2669">
        <v>1</v>
      </c>
      <c r="AM2669">
        <v>7.51</v>
      </c>
      <c r="AN2669">
        <v>7.56</v>
      </c>
      <c r="AO2669">
        <v>4.6399999999999997</v>
      </c>
    </row>
    <row r="2670" spans="1:41" x14ac:dyDescent="0.3">
      <c r="A2670">
        <v>2</v>
      </c>
      <c r="B2670">
        <v>1.1599999999999999</v>
      </c>
      <c r="C2670">
        <f t="shared" si="123"/>
        <v>1.0331760061571806</v>
      </c>
      <c r="D2670" t="s">
        <v>37</v>
      </c>
      <c r="E2670">
        <v>0</v>
      </c>
      <c r="F2670">
        <v>0</v>
      </c>
      <c r="G2670">
        <v>1</v>
      </c>
      <c r="H2670">
        <v>0</v>
      </c>
      <c r="I2670">
        <v>0</v>
      </c>
      <c r="J2670" t="s">
        <v>48</v>
      </c>
      <c r="K2670">
        <v>0</v>
      </c>
      <c r="L2670">
        <v>0</v>
      </c>
      <c r="M2670">
        <v>1</v>
      </c>
      <c r="N2670">
        <v>0</v>
      </c>
      <c r="O2670">
        <v>0</v>
      </c>
      <c r="P2670">
        <v>0</v>
      </c>
      <c r="Q2670">
        <v>0</v>
      </c>
      <c r="R2670" t="s">
        <v>49</v>
      </c>
      <c r="S2670">
        <v>0</v>
      </c>
      <c r="T2670">
        <v>0</v>
      </c>
      <c r="U2670">
        <v>0</v>
      </c>
      <c r="V2670">
        <v>0</v>
      </c>
      <c r="W2670">
        <v>0</v>
      </c>
      <c r="X2670">
        <v>1</v>
      </c>
      <c r="Y2670">
        <v>0</v>
      </c>
      <c r="Z2670">
        <v>0</v>
      </c>
      <c r="AA2670">
        <v>61.3</v>
      </c>
      <c r="AB2670">
        <v>57</v>
      </c>
      <c r="AC2670">
        <v>9432</v>
      </c>
      <c r="AD2670">
        <v>9.1518634422172074</v>
      </c>
      <c r="AE2670">
        <f t="shared" si="124"/>
        <v>9432.0000000000055</v>
      </c>
      <c r="AF2670">
        <v>8.9738991595028015</v>
      </c>
      <c r="AG2670">
        <f t="shared" si="125"/>
        <v>7894.3228970961218</v>
      </c>
      <c r="AH2670">
        <v>0.1779642827144059</v>
      </c>
      <c r="AJ2670">
        <v>9432</v>
      </c>
      <c r="AK2670">
        <v>0</v>
      </c>
      <c r="AL2670">
        <v>1</v>
      </c>
      <c r="AM2670">
        <v>6.76</v>
      </c>
      <c r="AN2670">
        <v>6.79</v>
      </c>
      <c r="AO2670">
        <v>4.1500000000000004</v>
      </c>
    </row>
    <row r="2671" spans="1:41" x14ac:dyDescent="0.3">
      <c r="A2671">
        <v>2</v>
      </c>
      <c r="B2671">
        <v>1.02</v>
      </c>
      <c r="C2671">
        <f t="shared" si="123"/>
        <v>1.0043640927805335</v>
      </c>
      <c r="D2671" t="s">
        <v>52</v>
      </c>
      <c r="E2671">
        <v>0</v>
      </c>
      <c r="F2671">
        <v>0</v>
      </c>
      <c r="G2671">
        <v>0</v>
      </c>
      <c r="H2671">
        <v>0</v>
      </c>
      <c r="I2671">
        <v>1</v>
      </c>
      <c r="J2671" t="s">
        <v>38</v>
      </c>
      <c r="K2671">
        <v>0</v>
      </c>
      <c r="L2671">
        <v>0</v>
      </c>
      <c r="M2671">
        <v>0</v>
      </c>
      <c r="N2671">
        <v>0</v>
      </c>
      <c r="O2671">
        <v>1</v>
      </c>
      <c r="P2671">
        <v>0</v>
      </c>
      <c r="Q2671">
        <v>0</v>
      </c>
      <c r="R2671" t="s">
        <v>49</v>
      </c>
      <c r="S2671">
        <v>0</v>
      </c>
      <c r="T2671">
        <v>0</v>
      </c>
      <c r="U2671">
        <v>0</v>
      </c>
      <c r="V2671">
        <v>0</v>
      </c>
      <c r="W2671">
        <v>0</v>
      </c>
      <c r="X2671">
        <v>1</v>
      </c>
      <c r="Y2671">
        <v>0</v>
      </c>
      <c r="Z2671">
        <v>0</v>
      </c>
      <c r="AA2671">
        <v>63.3</v>
      </c>
      <c r="AB2671">
        <v>60</v>
      </c>
      <c r="AC2671">
        <v>5255</v>
      </c>
      <c r="AD2671">
        <v>8.5669352833110519</v>
      </c>
      <c r="AE2671">
        <f t="shared" si="124"/>
        <v>5255.0000000000018</v>
      </c>
      <c r="AF2671">
        <v>8.4887820814224249</v>
      </c>
      <c r="AG2671">
        <f t="shared" si="125"/>
        <v>4859.943451934505</v>
      </c>
      <c r="AH2671">
        <v>7.8153201888627066E-2</v>
      </c>
      <c r="AJ2671">
        <v>5255</v>
      </c>
      <c r="AK2671">
        <v>0</v>
      </c>
      <c r="AL2671">
        <v>1</v>
      </c>
      <c r="AM2671">
        <v>6.42</v>
      </c>
      <c r="AN2671">
        <v>6.38</v>
      </c>
      <c r="AO2671">
        <v>4.05</v>
      </c>
    </row>
    <row r="2672" spans="1:41" x14ac:dyDescent="0.3">
      <c r="A2672">
        <v>2</v>
      </c>
      <c r="B2672">
        <v>1.1100000000000001</v>
      </c>
      <c r="C2672">
        <f t="shared" si="123"/>
        <v>1.023214116253905</v>
      </c>
      <c r="D2672" t="s">
        <v>46</v>
      </c>
      <c r="E2672">
        <v>0</v>
      </c>
      <c r="F2672">
        <v>0</v>
      </c>
      <c r="G2672">
        <v>0</v>
      </c>
      <c r="H2672">
        <v>1</v>
      </c>
      <c r="I2672">
        <v>0</v>
      </c>
      <c r="J2672" t="s">
        <v>48</v>
      </c>
      <c r="K2672">
        <v>0</v>
      </c>
      <c r="L2672">
        <v>0</v>
      </c>
      <c r="M2672">
        <v>1</v>
      </c>
      <c r="N2672">
        <v>0</v>
      </c>
      <c r="O2672">
        <v>0</v>
      </c>
      <c r="P2672">
        <v>0</v>
      </c>
      <c r="Q2672">
        <v>0</v>
      </c>
      <c r="R2672" t="s">
        <v>49</v>
      </c>
      <c r="S2672">
        <v>0</v>
      </c>
      <c r="T2672">
        <v>0</v>
      </c>
      <c r="U2672">
        <v>0</v>
      </c>
      <c r="V2672">
        <v>0</v>
      </c>
      <c r="W2672">
        <v>0</v>
      </c>
      <c r="X2672">
        <v>1</v>
      </c>
      <c r="Y2672">
        <v>0</v>
      </c>
      <c r="Z2672">
        <v>0</v>
      </c>
      <c r="AA2672">
        <v>61.9</v>
      </c>
      <c r="AB2672">
        <v>58</v>
      </c>
      <c r="AC2672">
        <v>7371</v>
      </c>
      <c r="AD2672">
        <v>8.905308661189288</v>
      </c>
      <c r="AE2672">
        <f t="shared" si="124"/>
        <v>7370.9999999999936</v>
      </c>
      <c r="AF2672">
        <v>8.805547175154933</v>
      </c>
      <c r="AG2672">
        <f t="shared" si="125"/>
        <v>6671.1475804657948</v>
      </c>
      <c r="AH2672">
        <v>9.9761486034354974E-2</v>
      </c>
      <c r="AJ2672">
        <v>7371</v>
      </c>
      <c r="AK2672">
        <v>0</v>
      </c>
      <c r="AL2672">
        <v>1</v>
      </c>
      <c r="AM2672">
        <v>6.7</v>
      </c>
      <c r="AN2672">
        <v>6.64</v>
      </c>
      <c r="AO2672">
        <v>4.13</v>
      </c>
    </row>
    <row r="2673" spans="1:41" x14ac:dyDescent="0.3">
      <c r="A2673">
        <v>2</v>
      </c>
      <c r="B2673">
        <v>1.51</v>
      </c>
      <c r="C2673">
        <f t="shared" si="123"/>
        <v>1.0948560705584958</v>
      </c>
      <c r="D2673" t="s">
        <v>37</v>
      </c>
      <c r="E2673">
        <v>0</v>
      </c>
      <c r="F2673">
        <v>0</v>
      </c>
      <c r="G2673">
        <v>1</v>
      </c>
      <c r="H2673">
        <v>0</v>
      </c>
      <c r="I2673">
        <v>0</v>
      </c>
      <c r="J2673" t="s">
        <v>40</v>
      </c>
      <c r="K2673">
        <v>0</v>
      </c>
      <c r="L2673">
        <v>1</v>
      </c>
      <c r="M2673">
        <v>0</v>
      </c>
      <c r="N2673">
        <v>0</v>
      </c>
      <c r="O2673">
        <v>0</v>
      </c>
      <c r="P2673">
        <v>0</v>
      </c>
      <c r="Q2673">
        <v>0</v>
      </c>
      <c r="R2673" t="s">
        <v>49</v>
      </c>
      <c r="S2673">
        <v>0</v>
      </c>
      <c r="T2673">
        <v>0</v>
      </c>
      <c r="U2673">
        <v>0</v>
      </c>
      <c r="V2673">
        <v>0</v>
      </c>
      <c r="W2673">
        <v>0</v>
      </c>
      <c r="X2673">
        <v>1</v>
      </c>
      <c r="Y2673">
        <v>0</v>
      </c>
      <c r="Z2673">
        <v>0</v>
      </c>
      <c r="AA2673">
        <v>59.8</v>
      </c>
      <c r="AB2673">
        <v>59</v>
      </c>
      <c r="AC2673">
        <v>13986</v>
      </c>
      <c r="AD2673">
        <v>9.5458121082638119</v>
      </c>
      <c r="AE2673">
        <f t="shared" si="124"/>
        <v>13985.999999999996</v>
      </c>
      <c r="AF2673">
        <v>9.4967402943287116</v>
      </c>
      <c r="AG2673">
        <f t="shared" si="125"/>
        <v>13316.248953386792</v>
      </c>
      <c r="AH2673">
        <v>4.9071813935100295E-2</v>
      </c>
      <c r="AJ2673">
        <v>13986</v>
      </c>
      <c r="AK2673">
        <v>0</v>
      </c>
      <c r="AL2673">
        <v>1</v>
      </c>
      <c r="AM2673">
        <v>7.55</v>
      </c>
      <c r="AN2673">
        <v>7.47</v>
      </c>
      <c r="AO2673">
        <v>4.49</v>
      </c>
    </row>
    <row r="2674" spans="1:41" x14ac:dyDescent="0.3">
      <c r="A2674">
        <v>2</v>
      </c>
      <c r="B2674">
        <v>1.02</v>
      </c>
      <c r="C2674">
        <f t="shared" si="123"/>
        <v>1.0043640927805335</v>
      </c>
      <c r="D2674" t="s">
        <v>46</v>
      </c>
      <c r="E2674">
        <v>0</v>
      </c>
      <c r="F2674">
        <v>0</v>
      </c>
      <c r="G2674">
        <v>0</v>
      </c>
      <c r="H2674">
        <v>1</v>
      </c>
      <c r="I2674">
        <v>0</v>
      </c>
      <c r="J2674" t="s">
        <v>38</v>
      </c>
      <c r="K2674">
        <v>0</v>
      </c>
      <c r="L2674">
        <v>0</v>
      </c>
      <c r="M2674">
        <v>0</v>
      </c>
      <c r="N2674">
        <v>0</v>
      </c>
      <c r="O2674">
        <v>1</v>
      </c>
      <c r="P2674">
        <v>0</v>
      </c>
      <c r="Q2674">
        <v>0</v>
      </c>
      <c r="R2674" t="s">
        <v>41</v>
      </c>
      <c r="S2674">
        <v>0</v>
      </c>
      <c r="T2674">
        <v>0</v>
      </c>
      <c r="U2674">
        <v>0</v>
      </c>
      <c r="V2674">
        <v>0</v>
      </c>
      <c r="W2674">
        <v>1</v>
      </c>
      <c r="X2674">
        <v>0</v>
      </c>
      <c r="Y2674">
        <v>0</v>
      </c>
      <c r="Z2674">
        <v>0</v>
      </c>
      <c r="AA2674">
        <v>62.1</v>
      </c>
      <c r="AB2674">
        <v>59</v>
      </c>
      <c r="AC2674">
        <v>5469</v>
      </c>
      <c r="AD2674">
        <v>8.6068510633467721</v>
      </c>
      <c r="AE2674">
        <f t="shared" si="124"/>
        <v>5468.9999999999964</v>
      </c>
      <c r="AF2674">
        <v>8.6341310647166569</v>
      </c>
      <c r="AG2674">
        <f t="shared" si="125"/>
        <v>5620.2479701489392</v>
      </c>
      <c r="AH2674">
        <v>-2.7280001369884843E-2</v>
      </c>
      <c r="AJ2674">
        <v>5469</v>
      </c>
      <c r="AK2674">
        <v>0</v>
      </c>
      <c r="AL2674">
        <v>1</v>
      </c>
      <c r="AM2674">
        <v>6.38</v>
      </c>
      <c r="AN2674">
        <v>6.43</v>
      </c>
      <c r="AO2674">
        <v>3.98</v>
      </c>
    </row>
    <row r="2675" spans="1:41" x14ac:dyDescent="0.3">
      <c r="A2675">
        <v>2</v>
      </c>
      <c r="B2675">
        <v>1.01</v>
      </c>
      <c r="C2675">
        <f t="shared" si="123"/>
        <v>1.0021904733436682</v>
      </c>
      <c r="D2675" t="s">
        <v>46</v>
      </c>
      <c r="E2675">
        <v>0</v>
      </c>
      <c r="F2675">
        <v>0</v>
      </c>
      <c r="G2675">
        <v>0</v>
      </c>
      <c r="H2675">
        <v>1</v>
      </c>
      <c r="I2675">
        <v>0</v>
      </c>
      <c r="J2675" t="s">
        <v>47</v>
      </c>
      <c r="K2675">
        <v>0</v>
      </c>
      <c r="L2675">
        <v>0</v>
      </c>
      <c r="M2675">
        <v>0</v>
      </c>
      <c r="N2675">
        <v>1</v>
      </c>
      <c r="O2675">
        <v>0</v>
      </c>
      <c r="P2675">
        <v>0</v>
      </c>
      <c r="Q2675">
        <v>0</v>
      </c>
      <c r="R2675" t="s">
        <v>41</v>
      </c>
      <c r="S2675">
        <v>0</v>
      </c>
      <c r="T2675">
        <v>0</v>
      </c>
      <c r="U2675">
        <v>0</v>
      </c>
      <c r="V2675">
        <v>0</v>
      </c>
      <c r="W2675">
        <v>1</v>
      </c>
      <c r="X2675">
        <v>0</v>
      </c>
      <c r="Y2675">
        <v>0</v>
      </c>
      <c r="Z2675">
        <v>0</v>
      </c>
      <c r="AA2675">
        <v>60.2</v>
      </c>
      <c r="AB2675">
        <v>59</v>
      </c>
      <c r="AC2675">
        <v>6618</v>
      </c>
      <c r="AD2675">
        <v>8.7975484884815582</v>
      </c>
      <c r="AE2675">
        <f t="shared" si="124"/>
        <v>6618.0000000000055</v>
      </c>
      <c r="AF2675">
        <v>8.6193222694162106</v>
      </c>
      <c r="AG2675">
        <f t="shared" si="125"/>
        <v>5537.6320989859714</v>
      </c>
      <c r="AH2675">
        <v>0.17822621906534764</v>
      </c>
      <c r="AJ2675">
        <v>6618</v>
      </c>
      <c r="AK2675">
        <v>0</v>
      </c>
      <c r="AL2675">
        <v>1</v>
      </c>
      <c r="AM2675">
        <v>6.58</v>
      </c>
      <c r="AN2675">
        <v>6.51</v>
      </c>
      <c r="AO2675">
        <v>3.94</v>
      </c>
    </row>
    <row r="2676" spans="1:41" x14ac:dyDescent="0.3">
      <c r="A2676">
        <v>2</v>
      </c>
      <c r="B2676">
        <v>1.26</v>
      </c>
      <c r="C2676">
        <f t="shared" si="123"/>
        <v>1.0521350361527664</v>
      </c>
      <c r="D2676" t="s">
        <v>37</v>
      </c>
      <c r="E2676">
        <v>0</v>
      </c>
      <c r="F2676">
        <v>0</v>
      </c>
      <c r="G2676">
        <v>1</v>
      </c>
      <c r="H2676">
        <v>0</v>
      </c>
      <c r="I2676">
        <v>0</v>
      </c>
      <c r="J2676" t="s">
        <v>51</v>
      </c>
      <c r="K2676">
        <v>1</v>
      </c>
      <c r="L2676">
        <v>0</v>
      </c>
      <c r="M2676">
        <v>0</v>
      </c>
      <c r="N2676">
        <v>0</v>
      </c>
      <c r="O2676">
        <v>0</v>
      </c>
      <c r="P2676">
        <v>0</v>
      </c>
      <c r="Q2676">
        <v>0</v>
      </c>
      <c r="R2676" t="s">
        <v>45</v>
      </c>
      <c r="S2676">
        <v>0</v>
      </c>
      <c r="T2676">
        <v>0</v>
      </c>
      <c r="U2676">
        <v>0</v>
      </c>
      <c r="V2676">
        <v>1</v>
      </c>
      <c r="W2676">
        <v>0</v>
      </c>
      <c r="X2676">
        <v>0</v>
      </c>
      <c r="Y2676">
        <v>0</v>
      </c>
      <c r="Z2676">
        <v>0</v>
      </c>
      <c r="AA2676">
        <v>61.6</v>
      </c>
      <c r="AB2676">
        <v>56</v>
      </c>
      <c r="AC2676">
        <v>5412</v>
      </c>
      <c r="AD2676">
        <v>8.5963739892906794</v>
      </c>
      <c r="AE2676">
        <f t="shared" si="124"/>
        <v>5412.0000000000045</v>
      </c>
      <c r="AF2676">
        <v>8.8559222657515075</v>
      </c>
      <c r="AG2676">
        <f t="shared" si="125"/>
        <v>7015.8157040241931</v>
      </c>
      <c r="AH2676">
        <v>-0.25954827646082812</v>
      </c>
      <c r="AJ2676">
        <v>5412</v>
      </c>
      <c r="AK2676">
        <v>0</v>
      </c>
      <c r="AL2676">
        <v>1</v>
      </c>
      <c r="AM2676">
        <v>6.99</v>
      </c>
      <c r="AN2676">
        <v>6.95</v>
      </c>
      <c r="AO2676">
        <v>4.3</v>
      </c>
    </row>
    <row r="2677" spans="1:41" x14ac:dyDescent="0.3">
      <c r="A2677">
        <v>2</v>
      </c>
      <c r="B2677">
        <v>1.02</v>
      </c>
      <c r="C2677">
        <f t="shared" si="123"/>
        <v>1.0043640927805335</v>
      </c>
      <c r="D2677" t="s">
        <v>37</v>
      </c>
      <c r="E2677">
        <v>0</v>
      </c>
      <c r="F2677">
        <v>0</v>
      </c>
      <c r="G2677">
        <v>1</v>
      </c>
      <c r="H2677">
        <v>0</v>
      </c>
      <c r="I2677">
        <v>0</v>
      </c>
      <c r="J2677" t="s">
        <v>40</v>
      </c>
      <c r="K2677">
        <v>0</v>
      </c>
      <c r="L2677">
        <v>1</v>
      </c>
      <c r="M2677">
        <v>0</v>
      </c>
      <c r="N2677">
        <v>0</v>
      </c>
      <c r="O2677">
        <v>0</v>
      </c>
      <c r="P2677">
        <v>0</v>
      </c>
      <c r="Q2677">
        <v>0</v>
      </c>
      <c r="R2677" t="s">
        <v>36</v>
      </c>
      <c r="S2677">
        <v>0</v>
      </c>
      <c r="T2677">
        <v>0</v>
      </c>
      <c r="U2677">
        <v>1</v>
      </c>
      <c r="V2677">
        <v>0</v>
      </c>
      <c r="W2677">
        <v>0</v>
      </c>
      <c r="X2677">
        <v>0</v>
      </c>
      <c r="Y2677">
        <v>0</v>
      </c>
      <c r="Z2677">
        <v>0</v>
      </c>
      <c r="AA2677">
        <v>62.2</v>
      </c>
      <c r="AB2677">
        <v>57</v>
      </c>
      <c r="AC2677">
        <v>5553</v>
      </c>
      <c r="AD2677">
        <v>8.6220936012416072</v>
      </c>
      <c r="AE2677">
        <f t="shared" si="124"/>
        <v>5553</v>
      </c>
      <c r="AF2677">
        <v>8.6460377820202758</v>
      </c>
      <c r="AG2677">
        <f t="shared" si="125"/>
        <v>5687.5666508441172</v>
      </c>
      <c r="AH2677">
        <v>-2.3944180778668667E-2</v>
      </c>
      <c r="AJ2677">
        <v>5553</v>
      </c>
      <c r="AK2677">
        <v>0</v>
      </c>
      <c r="AL2677">
        <v>1</v>
      </c>
      <c r="AM2677">
        <v>6.41</v>
      </c>
      <c r="AN2677">
        <v>6.45</v>
      </c>
      <c r="AO2677">
        <v>4</v>
      </c>
    </row>
    <row r="2678" spans="1:41" x14ac:dyDescent="0.3">
      <c r="A2678">
        <v>2</v>
      </c>
      <c r="B2678">
        <v>1.51</v>
      </c>
      <c r="C2678">
        <f t="shared" si="123"/>
        <v>1.0948560705584958</v>
      </c>
      <c r="D2678" t="s">
        <v>34</v>
      </c>
      <c r="E2678">
        <v>0</v>
      </c>
      <c r="F2678">
        <v>1</v>
      </c>
      <c r="G2678">
        <v>0</v>
      </c>
      <c r="H2678">
        <v>0</v>
      </c>
      <c r="I2678">
        <v>0</v>
      </c>
      <c r="J2678" t="s">
        <v>35</v>
      </c>
      <c r="K2678">
        <v>0</v>
      </c>
      <c r="L2678">
        <v>0</v>
      </c>
      <c r="M2678">
        <v>0</v>
      </c>
      <c r="N2678">
        <v>0</v>
      </c>
      <c r="O2678">
        <v>0</v>
      </c>
      <c r="P2678">
        <v>0</v>
      </c>
      <c r="Q2678">
        <v>1</v>
      </c>
      <c r="R2678" t="s">
        <v>49</v>
      </c>
      <c r="S2678">
        <v>0</v>
      </c>
      <c r="T2678">
        <v>0</v>
      </c>
      <c r="U2678">
        <v>0</v>
      </c>
      <c r="V2678">
        <v>0</v>
      </c>
      <c r="W2678">
        <v>0</v>
      </c>
      <c r="X2678">
        <v>1</v>
      </c>
      <c r="Y2678">
        <v>0</v>
      </c>
      <c r="Z2678">
        <v>0</v>
      </c>
      <c r="AA2678">
        <v>64</v>
      </c>
      <c r="AB2678">
        <v>58</v>
      </c>
      <c r="AC2678">
        <v>7062</v>
      </c>
      <c r="AD2678">
        <v>8.8624835764883318</v>
      </c>
      <c r="AE2678">
        <f t="shared" si="124"/>
        <v>7062.0000000000009</v>
      </c>
      <c r="AF2678">
        <v>8.9577439513512065</v>
      </c>
      <c r="AG2678">
        <f t="shared" si="125"/>
        <v>7767.8131148883022</v>
      </c>
      <c r="AH2678">
        <v>-9.5260374862874642E-2</v>
      </c>
      <c r="AJ2678">
        <v>7062</v>
      </c>
      <c r="AK2678">
        <v>0</v>
      </c>
      <c r="AL2678">
        <v>1</v>
      </c>
      <c r="AM2678">
        <v>7.27</v>
      </c>
      <c r="AN2678">
        <v>7.24</v>
      </c>
      <c r="AO2678">
        <v>4.6399999999999997</v>
      </c>
    </row>
    <row r="2679" spans="1:41" x14ac:dyDescent="0.3">
      <c r="A2679">
        <v>2</v>
      </c>
      <c r="B2679">
        <v>1.08</v>
      </c>
      <c r="C2679">
        <f t="shared" si="123"/>
        <v>1.0170677506059698</v>
      </c>
      <c r="D2679" t="s">
        <v>37</v>
      </c>
      <c r="E2679">
        <v>0</v>
      </c>
      <c r="F2679">
        <v>0</v>
      </c>
      <c r="G2679">
        <v>1</v>
      </c>
      <c r="H2679">
        <v>0</v>
      </c>
      <c r="I2679">
        <v>0</v>
      </c>
      <c r="J2679" t="s">
        <v>47</v>
      </c>
      <c r="K2679">
        <v>0</v>
      </c>
      <c r="L2679">
        <v>0</v>
      </c>
      <c r="M2679">
        <v>0</v>
      </c>
      <c r="N2679">
        <v>1</v>
      </c>
      <c r="O2679">
        <v>0</v>
      </c>
      <c r="P2679">
        <v>0</v>
      </c>
      <c r="Q2679">
        <v>0</v>
      </c>
      <c r="R2679" t="s">
        <v>49</v>
      </c>
      <c r="S2679">
        <v>0</v>
      </c>
      <c r="T2679">
        <v>0</v>
      </c>
      <c r="U2679">
        <v>0</v>
      </c>
      <c r="V2679">
        <v>0</v>
      </c>
      <c r="W2679">
        <v>0</v>
      </c>
      <c r="X2679">
        <v>1</v>
      </c>
      <c r="Y2679">
        <v>0</v>
      </c>
      <c r="Z2679">
        <v>0</v>
      </c>
      <c r="AA2679">
        <v>62.1</v>
      </c>
      <c r="AB2679">
        <v>57</v>
      </c>
      <c r="AC2679">
        <v>5559</v>
      </c>
      <c r="AD2679">
        <v>8.6231735149534696</v>
      </c>
      <c r="AE2679">
        <f t="shared" si="124"/>
        <v>5559.0000000000009</v>
      </c>
      <c r="AF2679">
        <v>8.7840499376784429</v>
      </c>
      <c r="AG2679">
        <f t="shared" si="125"/>
        <v>6529.2668227770419</v>
      </c>
      <c r="AH2679">
        <v>-0.16087642272497327</v>
      </c>
      <c r="AJ2679">
        <v>5559</v>
      </c>
      <c r="AK2679">
        <v>0</v>
      </c>
      <c r="AL2679">
        <v>1</v>
      </c>
      <c r="AM2679">
        <v>6.54</v>
      </c>
      <c r="AN2679">
        <v>6.57</v>
      </c>
      <c r="AO2679">
        <v>4.07</v>
      </c>
    </row>
    <row r="2680" spans="1:41" x14ac:dyDescent="0.3">
      <c r="A2680">
        <v>2</v>
      </c>
      <c r="B2680">
        <v>1.02</v>
      </c>
      <c r="C2680">
        <f t="shared" si="123"/>
        <v>1.0043640927805335</v>
      </c>
      <c r="D2680" t="s">
        <v>52</v>
      </c>
      <c r="E2680">
        <v>0</v>
      </c>
      <c r="F2680">
        <v>0</v>
      </c>
      <c r="G2680">
        <v>0</v>
      </c>
      <c r="H2680">
        <v>0</v>
      </c>
      <c r="I2680">
        <v>1</v>
      </c>
      <c r="J2680" t="s">
        <v>47</v>
      </c>
      <c r="K2680">
        <v>0</v>
      </c>
      <c r="L2680">
        <v>0</v>
      </c>
      <c r="M2680">
        <v>0</v>
      </c>
      <c r="N2680">
        <v>1</v>
      </c>
      <c r="O2680">
        <v>0</v>
      </c>
      <c r="P2680">
        <v>0</v>
      </c>
      <c r="Q2680">
        <v>0</v>
      </c>
      <c r="R2680" t="s">
        <v>41</v>
      </c>
      <c r="S2680">
        <v>0</v>
      </c>
      <c r="T2680">
        <v>0</v>
      </c>
      <c r="U2680">
        <v>0</v>
      </c>
      <c r="V2680">
        <v>0</v>
      </c>
      <c r="W2680">
        <v>1</v>
      </c>
      <c r="X2680">
        <v>0</v>
      </c>
      <c r="Y2680">
        <v>0</v>
      </c>
      <c r="Z2680">
        <v>0</v>
      </c>
      <c r="AA2680">
        <v>62</v>
      </c>
      <c r="AB2680">
        <v>59</v>
      </c>
      <c r="AC2680">
        <v>6126</v>
      </c>
      <c r="AD2680">
        <v>8.7202972873927198</v>
      </c>
      <c r="AE2680">
        <f t="shared" si="124"/>
        <v>6125.9999999999955</v>
      </c>
      <c r="AF2680">
        <v>8.7020309336649522</v>
      </c>
      <c r="AG2680">
        <f t="shared" si="125"/>
        <v>6015.1161222367609</v>
      </c>
      <c r="AH2680">
        <v>1.8266353727767637E-2</v>
      </c>
      <c r="AJ2680">
        <v>6126</v>
      </c>
      <c r="AK2680">
        <v>0</v>
      </c>
      <c r="AL2680">
        <v>1</v>
      </c>
      <c r="AM2680">
        <v>6.39</v>
      </c>
      <c r="AN2680">
        <v>6.45</v>
      </c>
      <c r="AO2680">
        <v>3.98</v>
      </c>
    </row>
    <row r="2681" spans="1:41" x14ac:dyDescent="0.3">
      <c r="A2681">
        <v>2</v>
      </c>
      <c r="B2681">
        <v>1.01</v>
      </c>
      <c r="C2681">
        <f t="shared" si="123"/>
        <v>1.0021904733436682</v>
      </c>
      <c r="D2681" t="s">
        <v>34</v>
      </c>
      <c r="E2681">
        <v>0</v>
      </c>
      <c r="F2681">
        <v>1</v>
      </c>
      <c r="G2681">
        <v>0</v>
      </c>
      <c r="H2681">
        <v>0</v>
      </c>
      <c r="I2681">
        <v>0</v>
      </c>
      <c r="J2681" t="s">
        <v>38</v>
      </c>
      <c r="K2681">
        <v>0</v>
      </c>
      <c r="L2681">
        <v>0</v>
      </c>
      <c r="M2681">
        <v>0</v>
      </c>
      <c r="N2681">
        <v>0</v>
      </c>
      <c r="O2681">
        <v>1</v>
      </c>
      <c r="P2681">
        <v>0</v>
      </c>
      <c r="Q2681">
        <v>0</v>
      </c>
      <c r="R2681" t="s">
        <v>53</v>
      </c>
      <c r="S2681">
        <v>1</v>
      </c>
      <c r="T2681">
        <v>0</v>
      </c>
      <c r="U2681">
        <v>0</v>
      </c>
      <c r="V2681">
        <v>0</v>
      </c>
      <c r="W2681">
        <v>0</v>
      </c>
      <c r="X2681">
        <v>0</v>
      </c>
      <c r="Y2681">
        <v>0</v>
      </c>
      <c r="Z2681">
        <v>0</v>
      </c>
      <c r="AA2681">
        <v>63.2</v>
      </c>
      <c r="AB2681">
        <v>58</v>
      </c>
      <c r="AC2681">
        <v>3110</v>
      </c>
      <c r="AD2681">
        <v>8.0423780051732798</v>
      </c>
      <c r="AE2681">
        <f t="shared" si="124"/>
        <v>3110</v>
      </c>
      <c r="AF2681">
        <v>7.7354893868334713</v>
      </c>
      <c r="AG2681">
        <f t="shared" si="125"/>
        <v>2288.1282101477468</v>
      </c>
      <c r="AH2681">
        <v>0.30688861833980852</v>
      </c>
      <c r="AJ2681">
        <v>3110</v>
      </c>
      <c r="AK2681">
        <v>0</v>
      </c>
      <c r="AL2681">
        <v>1</v>
      </c>
      <c r="AM2681">
        <v>6.33</v>
      </c>
      <c r="AN2681">
        <v>6.39</v>
      </c>
      <c r="AO2681">
        <v>4.0199999999999996</v>
      </c>
    </row>
    <row r="2682" spans="1:41" x14ac:dyDescent="0.3">
      <c r="A2682">
        <v>2</v>
      </c>
      <c r="B2682">
        <v>1.69</v>
      </c>
      <c r="C2682">
        <f t="shared" si="123"/>
        <v>1.1223085884030055</v>
      </c>
      <c r="D2682" t="s">
        <v>34</v>
      </c>
      <c r="E2682">
        <v>0</v>
      </c>
      <c r="F2682">
        <v>1</v>
      </c>
      <c r="G2682">
        <v>0</v>
      </c>
      <c r="H2682">
        <v>0</v>
      </c>
      <c r="I2682">
        <v>0</v>
      </c>
      <c r="J2682" t="s">
        <v>47</v>
      </c>
      <c r="K2682">
        <v>0</v>
      </c>
      <c r="L2682">
        <v>0</v>
      </c>
      <c r="M2682">
        <v>0</v>
      </c>
      <c r="N2682">
        <v>1</v>
      </c>
      <c r="O2682">
        <v>0</v>
      </c>
      <c r="P2682">
        <v>0</v>
      </c>
      <c r="Q2682">
        <v>0</v>
      </c>
      <c r="R2682" t="s">
        <v>41</v>
      </c>
      <c r="S2682">
        <v>0</v>
      </c>
      <c r="T2682">
        <v>0</v>
      </c>
      <c r="U2682">
        <v>0</v>
      </c>
      <c r="V2682">
        <v>0</v>
      </c>
      <c r="W2682">
        <v>1</v>
      </c>
      <c r="X2682">
        <v>0</v>
      </c>
      <c r="Y2682">
        <v>0</v>
      </c>
      <c r="Z2682">
        <v>0</v>
      </c>
      <c r="AA2682">
        <v>58.1</v>
      </c>
      <c r="AB2682">
        <v>58</v>
      </c>
      <c r="AC2682">
        <v>17338</v>
      </c>
      <c r="AD2682">
        <v>9.7606559034285851</v>
      </c>
      <c r="AE2682">
        <f t="shared" si="124"/>
        <v>17337.999999999989</v>
      </c>
      <c r="AF2682">
        <v>9.6625694351871765</v>
      </c>
      <c r="AG2682">
        <f t="shared" si="125"/>
        <v>15718.119516370669</v>
      </c>
      <c r="AH2682">
        <v>9.8086468241408653E-2</v>
      </c>
      <c r="AJ2682">
        <v>17338</v>
      </c>
      <c r="AK2682">
        <v>0</v>
      </c>
      <c r="AL2682">
        <v>1</v>
      </c>
      <c r="AM2682">
        <v>7.8</v>
      </c>
      <c r="AN2682">
        <v>7.84</v>
      </c>
      <c r="AO2682">
        <v>4.54</v>
      </c>
    </row>
    <row r="2683" spans="1:41" x14ac:dyDescent="0.3">
      <c r="A2683">
        <v>2</v>
      </c>
      <c r="B2683">
        <v>1.04</v>
      </c>
      <c r="C2683">
        <f t="shared" si="123"/>
        <v>1.0086619341391987</v>
      </c>
      <c r="D2683" t="s">
        <v>37</v>
      </c>
      <c r="E2683">
        <v>0</v>
      </c>
      <c r="F2683">
        <v>0</v>
      </c>
      <c r="G2683">
        <v>1</v>
      </c>
      <c r="H2683">
        <v>0</v>
      </c>
      <c r="I2683">
        <v>0</v>
      </c>
      <c r="J2683" t="s">
        <v>40</v>
      </c>
      <c r="K2683">
        <v>0</v>
      </c>
      <c r="L2683">
        <v>1</v>
      </c>
      <c r="M2683">
        <v>0</v>
      </c>
      <c r="N2683">
        <v>0</v>
      </c>
      <c r="O2683">
        <v>0</v>
      </c>
      <c r="P2683">
        <v>0</v>
      </c>
      <c r="Q2683">
        <v>0</v>
      </c>
      <c r="R2683" t="s">
        <v>36</v>
      </c>
      <c r="S2683">
        <v>0</v>
      </c>
      <c r="T2683">
        <v>0</v>
      </c>
      <c r="U2683">
        <v>1</v>
      </c>
      <c r="V2683">
        <v>0</v>
      </c>
      <c r="W2683">
        <v>0</v>
      </c>
      <c r="X2683">
        <v>0</v>
      </c>
      <c r="Y2683">
        <v>0</v>
      </c>
      <c r="Z2683">
        <v>0</v>
      </c>
      <c r="AA2683">
        <v>62</v>
      </c>
      <c r="AB2683">
        <v>57</v>
      </c>
      <c r="AC2683">
        <v>4530</v>
      </c>
      <c r="AD2683">
        <v>8.4184772184770793</v>
      </c>
      <c r="AE2683">
        <f t="shared" si="124"/>
        <v>4529.9999999999982</v>
      </c>
      <c r="AF2683">
        <v>8.6787120680222909</v>
      </c>
      <c r="AG2683">
        <f t="shared" si="125"/>
        <v>5876.4732176148245</v>
      </c>
      <c r="AH2683">
        <v>-0.26023484954521159</v>
      </c>
      <c r="AJ2683">
        <v>4530</v>
      </c>
      <c r="AK2683">
        <v>0</v>
      </c>
      <c r="AL2683">
        <v>1</v>
      </c>
      <c r="AM2683">
        <v>6.47</v>
      </c>
      <c r="AN2683">
        <v>6.5</v>
      </c>
      <c r="AO2683">
        <v>4.0199999999999996</v>
      </c>
    </row>
    <row r="2684" spans="1:41" x14ac:dyDescent="0.3">
      <c r="A2684">
        <v>2</v>
      </c>
      <c r="B2684">
        <v>1.2</v>
      </c>
      <c r="C2684">
        <f t="shared" si="123"/>
        <v>1.0409070644037852</v>
      </c>
      <c r="D2684" t="s">
        <v>37</v>
      </c>
      <c r="E2684">
        <v>0</v>
      </c>
      <c r="F2684">
        <v>0</v>
      </c>
      <c r="G2684">
        <v>1</v>
      </c>
      <c r="H2684">
        <v>0</v>
      </c>
      <c r="I2684">
        <v>0</v>
      </c>
      <c r="J2684" t="s">
        <v>47</v>
      </c>
      <c r="K2684">
        <v>0</v>
      </c>
      <c r="L2684">
        <v>0</v>
      </c>
      <c r="M2684">
        <v>0</v>
      </c>
      <c r="N2684">
        <v>1</v>
      </c>
      <c r="O2684">
        <v>0</v>
      </c>
      <c r="P2684">
        <v>0</v>
      </c>
      <c r="Q2684">
        <v>0</v>
      </c>
      <c r="R2684" t="s">
        <v>49</v>
      </c>
      <c r="S2684">
        <v>0</v>
      </c>
      <c r="T2684">
        <v>0</v>
      </c>
      <c r="U2684">
        <v>0</v>
      </c>
      <c r="V2684">
        <v>0</v>
      </c>
      <c r="W2684">
        <v>0</v>
      </c>
      <c r="X2684">
        <v>1</v>
      </c>
      <c r="Y2684">
        <v>0</v>
      </c>
      <c r="Z2684">
        <v>0</v>
      </c>
      <c r="AA2684">
        <v>62.8</v>
      </c>
      <c r="AB2684">
        <v>57</v>
      </c>
      <c r="AC2684">
        <v>7243</v>
      </c>
      <c r="AD2684">
        <v>8.8877907641953264</v>
      </c>
      <c r="AE2684">
        <f t="shared" si="124"/>
        <v>7243.0000000000027</v>
      </c>
      <c r="AF2684">
        <v>8.9716600416972145</v>
      </c>
      <c r="AG2684">
        <f t="shared" si="125"/>
        <v>7876.6663530522328</v>
      </c>
      <c r="AH2684">
        <v>-8.3869277501888106E-2</v>
      </c>
      <c r="AJ2684">
        <v>7243</v>
      </c>
      <c r="AK2684">
        <v>0</v>
      </c>
      <c r="AL2684">
        <v>1</v>
      </c>
      <c r="AM2684">
        <v>6.78</v>
      </c>
      <c r="AN2684">
        <v>6.72</v>
      </c>
      <c r="AO2684">
        <v>4.24</v>
      </c>
    </row>
    <row r="2685" spans="1:41" x14ac:dyDescent="0.3">
      <c r="A2685">
        <v>2</v>
      </c>
      <c r="B2685">
        <v>1.2</v>
      </c>
      <c r="C2685">
        <f t="shared" si="123"/>
        <v>1.0409070644037852</v>
      </c>
      <c r="D2685" t="s">
        <v>52</v>
      </c>
      <c r="E2685">
        <v>0</v>
      </c>
      <c r="F2685">
        <v>0</v>
      </c>
      <c r="G2685">
        <v>0</v>
      </c>
      <c r="H2685">
        <v>0</v>
      </c>
      <c r="I2685">
        <v>1</v>
      </c>
      <c r="J2685" t="s">
        <v>38</v>
      </c>
      <c r="K2685">
        <v>0</v>
      </c>
      <c r="L2685">
        <v>0</v>
      </c>
      <c r="M2685">
        <v>0</v>
      </c>
      <c r="N2685">
        <v>0</v>
      </c>
      <c r="O2685">
        <v>1</v>
      </c>
      <c r="P2685">
        <v>0</v>
      </c>
      <c r="Q2685">
        <v>0</v>
      </c>
      <c r="R2685" t="s">
        <v>36</v>
      </c>
      <c r="S2685">
        <v>0</v>
      </c>
      <c r="T2685">
        <v>0</v>
      </c>
      <c r="U2685">
        <v>1</v>
      </c>
      <c r="V2685">
        <v>0</v>
      </c>
      <c r="W2685">
        <v>0</v>
      </c>
      <c r="X2685">
        <v>0</v>
      </c>
      <c r="Y2685">
        <v>0</v>
      </c>
      <c r="Z2685">
        <v>0</v>
      </c>
      <c r="AA2685">
        <v>62.9</v>
      </c>
      <c r="AB2685">
        <v>56</v>
      </c>
      <c r="AC2685">
        <v>6019</v>
      </c>
      <c r="AD2685">
        <v>8.7026764115477704</v>
      </c>
      <c r="AE2685">
        <f t="shared" si="124"/>
        <v>6018.9999999999973</v>
      </c>
      <c r="AF2685">
        <v>8.6950427094799547</v>
      </c>
      <c r="AG2685">
        <f t="shared" si="125"/>
        <v>5973.2276756728061</v>
      </c>
      <c r="AH2685">
        <v>7.633702067815662E-3</v>
      </c>
      <c r="AJ2685">
        <v>6019</v>
      </c>
      <c r="AK2685">
        <v>0</v>
      </c>
      <c r="AL2685">
        <v>1</v>
      </c>
      <c r="AM2685">
        <v>6.74</v>
      </c>
      <c r="AN2685">
        <v>6.8</v>
      </c>
      <c r="AO2685">
        <v>4.26</v>
      </c>
    </row>
    <row r="2686" spans="1:41" x14ac:dyDescent="0.3">
      <c r="A2686">
        <v>2</v>
      </c>
      <c r="B2686">
        <v>1.2</v>
      </c>
      <c r="C2686">
        <f t="shared" si="123"/>
        <v>1.0409070644037852</v>
      </c>
      <c r="D2686" t="s">
        <v>37</v>
      </c>
      <c r="E2686">
        <v>0</v>
      </c>
      <c r="F2686">
        <v>0</v>
      </c>
      <c r="G2686">
        <v>1</v>
      </c>
      <c r="H2686">
        <v>0</v>
      </c>
      <c r="I2686">
        <v>0</v>
      </c>
      <c r="J2686" t="s">
        <v>38</v>
      </c>
      <c r="K2686">
        <v>0</v>
      </c>
      <c r="L2686">
        <v>0</v>
      </c>
      <c r="M2686">
        <v>0</v>
      </c>
      <c r="N2686">
        <v>0</v>
      </c>
      <c r="O2686">
        <v>1</v>
      </c>
      <c r="P2686">
        <v>0</v>
      </c>
      <c r="Q2686">
        <v>0</v>
      </c>
      <c r="R2686" t="s">
        <v>45</v>
      </c>
      <c r="S2686">
        <v>0</v>
      </c>
      <c r="T2686">
        <v>0</v>
      </c>
      <c r="U2686">
        <v>0</v>
      </c>
      <c r="V2686">
        <v>1</v>
      </c>
      <c r="W2686">
        <v>0</v>
      </c>
      <c r="X2686">
        <v>0</v>
      </c>
      <c r="Y2686">
        <v>0</v>
      </c>
      <c r="Z2686">
        <v>0</v>
      </c>
      <c r="AA2686">
        <v>62.3</v>
      </c>
      <c r="AB2686">
        <v>57</v>
      </c>
      <c r="AC2686">
        <v>5040</v>
      </c>
      <c r="AD2686">
        <v>8.5251613610654147</v>
      </c>
      <c r="AE2686">
        <f t="shared" si="124"/>
        <v>5040.0000000000018</v>
      </c>
      <c r="AF2686">
        <v>8.5361954817663523</v>
      </c>
      <c r="AG2686">
        <f t="shared" si="125"/>
        <v>5095.9199145144357</v>
      </c>
      <c r="AH2686">
        <v>-1.1034120700937677E-2</v>
      </c>
      <c r="AJ2686">
        <v>5040</v>
      </c>
      <c r="AK2686">
        <v>0</v>
      </c>
      <c r="AL2686">
        <v>1</v>
      </c>
      <c r="AM2686">
        <v>6.83</v>
      </c>
      <c r="AN2686">
        <v>6.75</v>
      </c>
      <c r="AO2686">
        <v>4.2300000000000004</v>
      </c>
    </row>
    <row r="2687" spans="1:41" x14ac:dyDescent="0.3">
      <c r="A2687">
        <v>2</v>
      </c>
      <c r="B2687">
        <v>1.01</v>
      </c>
      <c r="C2687">
        <f t="shared" si="123"/>
        <v>1.0021904733436682</v>
      </c>
      <c r="D2687" t="s">
        <v>52</v>
      </c>
      <c r="E2687">
        <v>0</v>
      </c>
      <c r="F2687">
        <v>0</v>
      </c>
      <c r="G2687">
        <v>0</v>
      </c>
      <c r="H2687">
        <v>0</v>
      </c>
      <c r="I2687">
        <v>1</v>
      </c>
      <c r="J2687" t="s">
        <v>47</v>
      </c>
      <c r="K2687">
        <v>0</v>
      </c>
      <c r="L2687">
        <v>0</v>
      </c>
      <c r="M2687">
        <v>0</v>
      </c>
      <c r="N2687">
        <v>1</v>
      </c>
      <c r="O2687">
        <v>0</v>
      </c>
      <c r="P2687">
        <v>0</v>
      </c>
      <c r="Q2687">
        <v>0</v>
      </c>
      <c r="R2687" t="s">
        <v>39</v>
      </c>
      <c r="S2687">
        <v>0</v>
      </c>
      <c r="T2687">
        <v>0</v>
      </c>
      <c r="U2687">
        <v>0</v>
      </c>
      <c r="V2687">
        <v>0</v>
      </c>
      <c r="W2687">
        <v>0</v>
      </c>
      <c r="X2687">
        <v>0</v>
      </c>
      <c r="Y2687">
        <v>0</v>
      </c>
      <c r="Z2687">
        <v>1</v>
      </c>
      <c r="AA2687">
        <v>63.3</v>
      </c>
      <c r="AB2687">
        <v>57</v>
      </c>
      <c r="AC2687">
        <v>6975</v>
      </c>
      <c r="AD2687">
        <v>8.8500876066895664</v>
      </c>
      <c r="AE2687">
        <f t="shared" si="124"/>
        <v>6975</v>
      </c>
      <c r="AF2687">
        <v>8.8413181893016759</v>
      </c>
      <c r="AG2687">
        <f t="shared" si="125"/>
        <v>6914.1007295559666</v>
      </c>
      <c r="AH2687">
        <v>8.7694173878904991E-3</v>
      </c>
      <c r="AJ2687">
        <v>6975</v>
      </c>
      <c r="AK2687">
        <v>0</v>
      </c>
      <c r="AL2687">
        <v>1</v>
      </c>
      <c r="AM2687">
        <v>6.29</v>
      </c>
      <c r="AN2687">
        <v>6.36</v>
      </c>
      <c r="AO2687">
        <v>4.01</v>
      </c>
    </row>
    <row r="2688" spans="1:41" x14ac:dyDescent="0.3">
      <c r="A2688">
        <v>2</v>
      </c>
      <c r="B2688">
        <v>1.08</v>
      </c>
      <c r="C2688">
        <f t="shared" si="123"/>
        <v>1.0170677506059698</v>
      </c>
      <c r="D2688" t="s">
        <v>37</v>
      </c>
      <c r="E2688">
        <v>0</v>
      </c>
      <c r="F2688">
        <v>0</v>
      </c>
      <c r="G2688">
        <v>1</v>
      </c>
      <c r="H2688">
        <v>0</v>
      </c>
      <c r="I2688">
        <v>0</v>
      </c>
      <c r="J2688" t="s">
        <v>47</v>
      </c>
      <c r="K2688">
        <v>0</v>
      </c>
      <c r="L2688">
        <v>0</v>
      </c>
      <c r="M2688">
        <v>0</v>
      </c>
      <c r="N2688">
        <v>1</v>
      </c>
      <c r="O2688">
        <v>0</v>
      </c>
      <c r="P2688">
        <v>0</v>
      </c>
      <c r="Q2688">
        <v>0</v>
      </c>
      <c r="R2688" t="s">
        <v>49</v>
      </c>
      <c r="S2688">
        <v>0</v>
      </c>
      <c r="T2688">
        <v>0</v>
      </c>
      <c r="U2688">
        <v>0</v>
      </c>
      <c r="V2688">
        <v>0</v>
      </c>
      <c r="W2688">
        <v>0</v>
      </c>
      <c r="X2688">
        <v>1</v>
      </c>
      <c r="Y2688">
        <v>0</v>
      </c>
      <c r="Z2688">
        <v>0</v>
      </c>
      <c r="AA2688">
        <v>61.8</v>
      </c>
      <c r="AB2688">
        <v>55</v>
      </c>
      <c r="AC2688">
        <v>6931</v>
      </c>
      <c r="AD2688">
        <v>8.8437593819179838</v>
      </c>
      <c r="AE2688">
        <f t="shared" si="124"/>
        <v>6930.9999999999936</v>
      </c>
      <c r="AF2688">
        <v>8.7678788122303413</v>
      </c>
      <c r="AG2688">
        <f t="shared" si="125"/>
        <v>6424.5303655147363</v>
      </c>
      <c r="AH2688">
        <v>7.5880569687642563E-2</v>
      </c>
      <c r="AJ2688">
        <v>6931</v>
      </c>
      <c r="AK2688">
        <v>0</v>
      </c>
      <c r="AL2688">
        <v>1</v>
      </c>
      <c r="AM2688">
        <v>6.57</v>
      </c>
      <c r="AN2688">
        <v>6.63</v>
      </c>
      <c r="AO2688">
        <v>4.08</v>
      </c>
    </row>
    <row r="2689" spans="1:41" x14ac:dyDescent="0.3">
      <c r="A2689">
        <v>2</v>
      </c>
      <c r="B2689">
        <v>1.02</v>
      </c>
      <c r="C2689">
        <f t="shared" si="123"/>
        <v>1.0043640927805335</v>
      </c>
      <c r="D2689" t="s">
        <v>52</v>
      </c>
      <c r="E2689">
        <v>0</v>
      </c>
      <c r="F2689">
        <v>0</v>
      </c>
      <c r="G2689">
        <v>0</v>
      </c>
      <c r="H2689">
        <v>0</v>
      </c>
      <c r="I2689">
        <v>1</v>
      </c>
      <c r="J2689" t="s">
        <v>40</v>
      </c>
      <c r="K2689">
        <v>0</v>
      </c>
      <c r="L2689">
        <v>1</v>
      </c>
      <c r="M2689">
        <v>0</v>
      </c>
      <c r="N2689">
        <v>0</v>
      </c>
      <c r="O2689">
        <v>0</v>
      </c>
      <c r="P2689">
        <v>0</v>
      </c>
      <c r="Q2689">
        <v>0</v>
      </c>
      <c r="R2689" t="s">
        <v>41</v>
      </c>
      <c r="S2689">
        <v>0</v>
      </c>
      <c r="T2689">
        <v>0</v>
      </c>
      <c r="U2689">
        <v>0</v>
      </c>
      <c r="V2689">
        <v>0</v>
      </c>
      <c r="W2689">
        <v>1</v>
      </c>
      <c r="X2689">
        <v>0</v>
      </c>
      <c r="Y2689">
        <v>0</v>
      </c>
      <c r="Z2689">
        <v>0</v>
      </c>
      <c r="AA2689">
        <v>60.1</v>
      </c>
      <c r="AB2689">
        <v>59</v>
      </c>
      <c r="AC2689">
        <v>7779</v>
      </c>
      <c r="AD2689">
        <v>8.9591830742067735</v>
      </c>
      <c r="AE2689">
        <f t="shared" si="124"/>
        <v>7778.9999999999955</v>
      </c>
      <c r="AF2689">
        <v>8.8154974084049567</v>
      </c>
      <c r="AG2689">
        <f t="shared" si="125"/>
        <v>6737.8583986342546</v>
      </c>
      <c r="AH2689">
        <v>0.14368566580181685</v>
      </c>
      <c r="AJ2689">
        <v>7779</v>
      </c>
      <c r="AK2689">
        <v>0</v>
      </c>
      <c r="AL2689">
        <v>1</v>
      </c>
      <c r="AM2689">
        <v>6.48</v>
      </c>
      <c r="AN2689">
        <v>6.53</v>
      </c>
      <c r="AO2689">
        <v>3.91</v>
      </c>
    </row>
    <row r="2690" spans="1:41" x14ac:dyDescent="0.3">
      <c r="A2690">
        <v>2</v>
      </c>
      <c r="B2690">
        <v>1.63</v>
      </c>
      <c r="C2690">
        <f t="shared" si="123"/>
        <v>1.1134226562407845</v>
      </c>
      <c r="D2690" t="s">
        <v>46</v>
      </c>
      <c r="E2690">
        <v>0</v>
      </c>
      <c r="F2690">
        <v>0</v>
      </c>
      <c r="G2690">
        <v>0</v>
      </c>
      <c r="H2690">
        <v>1</v>
      </c>
      <c r="I2690">
        <v>0</v>
      </c>
      <c r="J2690" t="s">
        <v>48</v>
      </c>
      <c r="K2690">
        <v>0</v>
      </c>
      <c r="L2690">
        <v>0</v>
      </c>
      <c r="M2690">
        <v>1</v>
      </c>
      <c r="N2690">
        <v>0</v>
      </c>
      <c r="O2690">
        <v>0</v>
      </c>
      <c r="P2690">
        <v>0</v>
      </c>
      <c r="Q2690">
        <v>0</v>
      </c>
      <c r="R2690" t="s">
        <v>36</v>
      </c>
      <c r="S2690">
        <v>0</v>
      </c>
      <c r="T2690">
        <v>0</v>
      </c>
      <c r="U2690">
        <v>1</v>
      </c>
      <c r="V2690">
        <v>0</v>
      </c>
      <c r="W2690">
        <v>0</v>
      </c>
      <c r="X2690">
        <v>0</v>
      </c>
      <c r="Y2690">
        <v>0</v>
      </c>
      <c r="Z2690">
        <v>0</v>
      </c>
      <c r="AA2690">
        <v>59.7</v>
      </c>
      <c r="AB2690">
        <v>62</v>
      </c>
      <c r="AC2690">
        <v>12394</v>
      </c>
      <c r="AD2690">
        <v>9.4249677635220532</v>
      </c>
      <c r="AE2690">
        <f t="shared" si="124"/>
        <v>12394.000000000005</v>
      </c>
      <c r="AF2690">
        <v>9.4364798229950893</v>
      </c>
      <c r="AG2690">
        <f t="shared" si="125"/>
        <v>12537.504898714369</v>
      </c>
      <c r="AH2690">
        <v>-1.1512059473036018E-2</v>
      </c>
      <c r="AJ2690">
        <v>12394</v>
      </c>
      <c r="AK2690">
        <v>0</v>
      </c>
      <c r="AL2690">
        <v>1</v>
      </c>
      <c r="AM2690">
        <v>7.73</v>
      </c>
      <c r="AN2690">
        <v>7.65</v>
      </c>
      <c r="AO2690">
        <v>4.59</v>
      </c>
    </row>
    <row r="2691" spans="1:41" x14ac:dyDescent="0.3">
      <c r="A2691">
        <v>2</v>
      </c>
      <c r="B2691">
        <v>1.02</v>
      </c>
      <c r="C2691">
        <f t="shared" ref="C2691:C2754" si="126">(B2691^0.2199)</f>
        <v>1.0043640927805335</v>
      </c>
      <c r="D2691" t="s">
        <v>37</v>
      </c>
      <c r="E2691">
        <v>0</v>
      </c>
      <c r="F2691">
        <v>0</v>
      </c>
      <c r="G2691">
        <v>1</v>
      </c>
      <c r="H2691">
        <v>0</v>
      </c>
      <c r="I2691">
        <v>0</v>
      </c>
      <c r="J2691" t="s">
        <v>44</v>
      </c>
      <c r="K2691">
        <v>0</v>
      </c>
      <c r="L2691">
        <v>0</v>
      </c>
      <c r="M2691">
        <v>0</v>
      </c>
      <c r="N2691">
        <v>0</v>
      </c>
      <c r="O2691">
        <v>0</v>
      </c>
      <c r="P2691">
        <v>1</v>
      </c>
      <c r="Q2691">
        <v>0</v>
      </c>
      <c r="R2691" t="s">
        <v>36</v>
      </c>
      <c r="S2691">
        <v>0</v>
      </c>
      <c r="T2691">
        <v>0</v>
      </c>
      <c r="U2691">
        <v>1</v>
      </c>
      <c r="V2691">
        <v>0</v>
      </c>
      <c r="W2691">
        <v>0</v>
      </c>
      <c r="X2691">
        <v>0</v>
      </c>
      <c r="Y2691">
        <v>0</v>
      </c>
      <c r="Z2691">
        <v>0</v>
      </c>
      <c r="AA2691">
        <v>61.9</v>
      </c>
      <c r="AB2691">
        <v>55</v>
      </c>
      <c r="AC2691">
        <v>3983</v>
      </c>
      <c r="AD2691">
        <v>8.2897905831816434</v>
      </c>
      <c r="AE2691">
        <f t="shared" ref="AE2691:AE2754" si="127">EXP(AD2691)</f>
        <v>3982.9999999999968</v>
      </c>
      <c r="AF2691">
        <v>8.3000547744329509</v>
      </c>
      <c r="AG2691">
        <f t="shared" ref="AG2691:AG2754" si="128">EXP(AF2691)</f>
        <v>4024.092805187347</v>
      </c>
      <c r="AH2691">
        <v>-1.0264191251307508E-2</v>
      </c>
      <c r="AJ2691">
        <v>3983</v>
      </c>
      <c r="AK2691">
        <v>0</v>
      </c>
      <c r="AL2691">
        <v>1</v>
      </c>
      <c r="AM2691">
        <v>6.43</v>
      </c>
      <c r="AN2691">
        <v>6.46</v>
      </c>
      <c r="AO2691">
        <v>3.99</v>
      </c>
    </row>
    <row r="2692" spans="1:41" x14ac:dyDescent="0.3">
      <c r="A2692">
        <v>2</v>
      </c>
      <c r="B2692">
        <v>1.1100000000000001</v>
      </c>
      <c r="C2692">
        <f t="shared" si="126"/>
        <v>1.023214116253905</v>
      </c>
      <c r="D2692" t="s">
        <v>37</v>
      </c>
      <c r="E2692">
        <v>0</v>
      </c>
      <c r="F2692">
        <v>0</v>
      </c>
      <c r="G2692">
        <v>1</v>
      </c>
      <c r="H2692">
        <v>0</v>
      </c>
      <c r="I2692">
        <v>0</v>
      </c>
      <c r="J2692" t="s">
        <v>38</v>
      </c>
      <c r="K2692">
        <v>0</v>
      </c>
      <c r="L2692">
        <v>0</v>
      </c>
      <c r="M2692">
        <v>0</v>
      </c>
      <c r="N2692">
        <v>0</v>
      </c>
      <c r="O2692">
        <v>1</v>
      </c>
      <c r="P2692">
        <v>0</v>
      </c>
      <c r="Q2692">
        <v>0</v>
      </c>
      <c r="R2692" t="s">
        <v>45</v>
      </c>
      <c r="S2692">
        <v>0</v>
      </c>
      <c r="T2692">
        <v>0</v>
      </c>
      <c r="U2692">
        <v>0</v>
      </c>
      <c r="V2692">
        <v>1</v>
      </c>
      <c r="W2692">
        <v>0</v>
      </c>
      <c r="X2692">
        <v>0</v>
      </c>
      <c r="Y2692">
        <v>0</v>
      </c>
      <c r="Z2692">
        <v>0</v>
      </c>
      <c r="AA2692">
        <v>62.7</v>
      </c>
      <c r="AB2692">
        <v>57</v>
      </c>
      <c r="AC2692">
        <v>4578</v>
      </c>
      <c r="AD2692">
        <v>8.4290175005125114</v>
      </c>
      <c r="AE2692">
        <f t="shared" si="127"/>
        <v>4577.9999999999973</v>
      </c>
      <c r="AF2692">
        <v>8.408931246647068</v>
      </c>
      <c r="AG2692">
        <f t="shared" si="128"/>
        <v>4486.9624918479285</v>
      </c>
      <c r="AH2692">
        <v>2.0086253865443382E-2</v>
      </c>
      <c r="AJ2692">
        <v>4578</v>
      </c>
      <c r="AK2692">
        <v>0</v>
      </c>
      <c r="AL2692">
        <v>1</v>
      </c>
      <c r="AM2692">
        <v>6.59</v>
      </c>
      <c r="AN2692">
        <v>6.66</v>
      </c>
      <c r="AO2692">
        <v>4.1399999999999997</v>
      </c>
    </row>
    <row r="2693" spans="1:41" x14ac:dyDescent="0.3">
      <c r="A2693">
        <v>2</v>
      </c>
      <c r="B2693">
        <v>1.19</v>
      </c>
      <c r="C2693">
        <f t="shared" si="126"/>
        <v>1.0389933713251536</v>
      </c>
      <c r="D2693" t="s">
        <v>46</v>
      </c>
      <c r="E2693">
        <v>0</v>
      </c>
      <c r="F2693">
        <v>0</v>
      </c>
      <c r="G2693">
        <v>0</v>
      </c>
      <c r="H2693">
        <v>1</v>
      </c>
      <c r="I2693">
        <v>0</v>
      </c>
      <c r="J2693" t="s">
        <v>44</v>
      </c>
      <c r="K2693">
        <v>0</v>
      </c>
      <c r="L2693">
        <v>0</v>
      </c>
      <c r="M2693">
        <v>0</v>
      </c>
      <c r="N2693">
        <v>0</v>
      </c>
      <c r="O2693">
        <v>0</v>
      </c>
      <c r="P2693">
        <v>1</v>
      </c>
      <c r="Q2693">
        <v>0</v>
      </c>
      <c r="R2693" t="s">
        <v>45</v>
      </c>
      <c r="S2693">
        <v>0</v>
      </c>
      <c r="T2693">
        <v>0</v>
      </c>
      <c r="U2693">
        <v>0</v>
      </c>
      <c r="V2693">
        <v>1</v>
      </c>
      <c r="W2693">
        <v>0</v>
      </c>
      <c r="X2693">
        <v>0</v>
      </c>
      <c r="Y2693">
        <v>0</v>
      </c>
      <c r="Z2693">
        <v>0</v>
      </c>
      <c r="AA2693">
        <v>59.5</v>
      </c>
      <c r="AB2693">
        <v>59</v>
      </c>
      <c r="AC2693">
        <v>4498</v>
      </c>
      <c r="AD2693">
        <v>8.4113881325192619</v>
      </c>
      <c r="AE2693">
        <f t="shared" si="127"/>
        <v>4498.0000000000036</v>
      </c>
      <c r="AF2693">
        <v>8.3380825647388459</v>
      </c>
      <c r="AG2693">
        <f t="shared" si="128"/>
        <v>4180.0670444774523</v>
      </c>
      <c r="AH2693">
        <v>7.330556778041597E-2</v>
      </c>
      <c r="AJ2693">
        <v>4498</v>
      </c>
      <c r="AK2693">
        <v>0</v>
      </c>
      <c r="AL2693">
        <v>1</v>
      </c>
      <c r="AM2693">
        <v>6.95</v>
      </c>
      <c r="AN2693">
        <v>6.89</v>
      </c>
      <c r="AO2693">
        <v>4.12</v>
      </c>
    </row>
    <row r="2694" spans="1:41" x14ac:dyDescent="0.3">
      <c r="A2694">
        <v>2</v>
      </c>
      <c r="B2694">
        <v>1.0900000000000001</v>
      </c>
      <c r="C2694">
        <f t="shared" si="126"/>
        <v>1.0191311753072512</v>
      </c>
      <c r="D2694" t="s">
        <v>52</v>
      </c>
      <c r="E2694">
        <v>0</v>
      </c>
      <c r="F2694">
        <v>0</v>
      </c>
      <c r="G2694">
        <v>0</v>
      </c>
      <c r="H2694">
        <v>0</v>
      </c>
      <c r="I2694">
        <v>1</v>
      </c>
      <c r="J2694" t="s">
        <v>47</v>
      </c>
      <c r="K2694">
        <v>0</v>
      </c>
      <c r="L2694">
        <v>0</v>
      </c>
      <c r="M2694">
        <v>0</v>
      </c>
      <c r="N2694">
        <v>1</v>
      </c>
      <c r="O2694">
        <v>0</v>
      </c>
      <c r="P2694">
        <v>0</v>
      </c>
      <c r="Q2694">
        <v>0</v>
      </c>
      <c r="R2694" t="s">
        <v>41</v>
      </c>
      <c r="S2694">
        <v>0</v>
      </c>
      <c r="T2694">
        <v>0</v>
      </c>
      <c r="U2694">
        <v>0</v>
      </c>
      <c r="V2694">
        <v>0</v>
      </c>
      <c r="W2694">
        <v>1</v>
      </c>
      <c r="X2694">
        <v>0</v>
      </c>
      <c r="Y2694">
        <v>0</v>
      </c>
      <c r="Z2694">
        <v>0</v>
      </c>
      <c r="AA2694">
        <v>59.7</v>
      </c>
      <c r="AB2694">
        <v>63</v>
      </c>
      <c r="AC2694">
        <v>6453</v>
      </c>
      <c r="AD2694">
        <v>8.7723004179358401</v>
      </c>
      <c r="AE2694">
        <f t="shared" si="127"/>
        <v>6453.0000000000027</v>
      </c>
      <c r="AF2694">
        <v>8.8206690364180922</v>
      </c>
      <c r="AG2694">
        <f t="shared" si="128"/>
        <v>6772.7943558991765</v>
      </c>
      <c r="AH2694">
        <v>-4.8368618482252046E-2</v>
      </c>
      <c r="AJ2694">
        <v>6453</v>
      </c>
      <c r="AK2694">
        <v>0</v>
      </c>
      <c r="AL2694">
        <v>1</v>
      </c>
      <c r="AM2694">
        <v>6.65</v>
      </c>
      <c r="AN2694">
        <v>6.74</v>
      </c>
      <c r="AO2694">
        <v>4</v>
      </c>
    </row>
    <row r="2695" spans="1:41" x14ac:dyDescent="0.3">
      <c r="A2695">
        <v>2</v>
      </c>
      <c r="B2695">
        <v>1.05</v>
      </c>
      <c r="C2695">
        <f t="shared" si="126"/>
        <v>1.010786718750355</v>
      </c>
      <c r="D2695" t="s">
        <v>37</v>
      </c>
      <c r="E2695">
        <v>0</v>
      </c>
      <c r="F2695">
        <v>0</v>
      </c>
      <c r="G2695">
        <v>1</v>
      </c>
      <c r="H2695">
        <v>0</v>
      </c>
      <c r="I2695">
        <v>0</v>
      </c>
      <c r="J2695" t="s">
        <v>48</v>
      </c>
      <c r="K2695">
        <v>0</v>
      </c>
      <c r="L2695">
        <v>0</v>
      </c>
      <c r="M2695">
        <v>1</v>
      </c>
      <c r="N2695">
        <v>0</v>
      </c>
      <c r="O2695">
        <v>0</v>
      </c>
      <c r="P2695">
        <v>0</v>
      </c>
      <c r="Q2695">
        <v>0</v>
      </c>
      <c r="R2695" t="s">
        <v>39</v>
      </c>
      <c r="S2695">
        <v>0</v>
      </c>
      <c r="T2695">
        <v>0</v>
      </c>
      <c r="U2695">
        <v>0</v>
      </c>
      <c r="V2695">
        <v>0</v>
      </c>
      <c r="W2695">
        <v>0</v>
      </c>
      <c r="X2695">
        <v>0</v>
      </c>
      <c r="Y2695">
        <v>0</v>
      </c>
      <c r="Z2695">
        <v>1</v>
      </c>
      <c r="AA2695">
        <v>62.1</v>
      </c>
      <c r="AB2695">
        <v>54</v>
      </c>
      <c r="AC2695">
        <v>9257</v>
      </c>
      <c r="AD2695">
        <v>9.1331353010672114</v>
      </c>
      <c r="AE2695">
        <f t="shared" si="127"/>
        <v>9257.0000000000018</v>
      </c>
      <c r="AF2695">
        <v>8.9615820410553333</v>
      </c>
      <c r="AG2695">
        <f t="shared" si="128"/>
        <v>7797.6839652609897</v>
      </c>
      <c r="AH2695">
        <v>0.17155326001187809</v>
      </c>
      <c r="AJ2695">
        <v>9257</v>
      </c>
      <c r="AK2695">
        <v>0</v>
      </c>
      <c r="AL2695">
        <v>1</v>
      </c>
      <c r="AM2695">
        <v>6.55</v>
      </c>
      <c r="AN2695">
        <v>6.52</v>
      </c>
      <c r="AO2695">
        <v>4.0599999999999996</v>
      </c>
    </row>
    <row r="2696" spans="1:41" x14ac:dyDescent="0.3">
      <c r="A2696">
        <v>2</v>
      </c>
      <c r="B2696">
        <v>1.23</v>
      </c>
      <c r="C2696">
        <f t="shared" si="126"/>
        <v>1.0465744642047201</v>
      </c>
      <c r="D2696" t="s">
        <v>46</v>
      </c>
      <c r="E2696">
        <v>0</v>
      </c>
      <c r="F2696">
        <v>0</v>
      </c>
      <c r="G2696">
        <v>0</v>
      </c>
      <c r="H2696">
        <v>1</v>
      </c>
      <c r="I2696">
        <v>0</v>
      </c>
      <c r="J2696" t="s">
        <v>47</v>
      </c>
      <c r="K2696">
        <v>0</v>
      </c>
      <c r="L2696">
        <v>0</v>
      </c>
      <c r="M2696">
        <v>0</v>
      </c>
      <c r="N2696">
        <v>1</v>
      </c>
      <c r="O2696">
        <v>0</v>
      </c>
      <c r="P2696">
        <v>0</v>
      </c>
      <c r="Q2696">
        <v>0</v>
      </c>
      <c r="R2696" t="s">
        <v>45</v>
      </c>
      <c r="S2696">
        <v>0</v>
      </c>
      <c r="T2696">
        <v>0</v>
      </c>
      <c r="U2696">
        <v>0</v>
      </c>
      <c r="V2696">
        <v>1</v>
      </c>
      <c r="W2696">
        <v>0</v>
      </c>
      <c r="X2696">
        <v>0</v>
      </c>
      <c r="Y2696">
        <v>0</v>
      </c>
      <c r="Z2696">
        <v>0</v>
      </c>
      <c r="AA2696">
        <v>58.9</v>
      </c>
      <c r="AB2696">
        <v>62</v>
      </c>
      <c r="AC2696">
        <v>4408</v>
      </c>
      <c r="AD2696">
        <v>8.391176350832751</v>
      </c>
      <c r="AE2696">
        <f t="shared" si="127"/>
        <v>4408.0000000000027</v>
      </c>
      <c r="AF2696">
        <v>8.6527499032044055</v>
      </c>
      <c r="AG2696">
        <f t="shared" si="128"/>
        <v>5725.8706943303978</v>
      </c>
      <c r="AH2696">
        <v>-0.26157355237165447</v>
      </c>
      <c r="AJ2696">
        <v>4408</v>
      </c>
      <c r="AK2696">
        <v>0</v>
      </c>
      <c r="AL2696">
        <v>1</v>
      </c>
      <c r="AM2696">
        <v>7.03</v>
      </c>
      <c r="AN2696">
        <v>6.97</v>
      </c>
      <c r="AO2696">
        <v>4.12</v>
      </c>
    </row>
    <row r="2697" spans="1:41" x14ac:dyDescent="0.3">
      <c r="A2697">
        <v>2</v>
      </c>
      <c r="B2697">
        <v>1.1100000000000001</v>
      </c>
      <c r="C2697">
        <f t="shared" si="126"/>
        <v>1.023214116253905</v>
      </c>
      <c r="D2697" t="s">
        <v>37</v>
      </c>
      <c r="E2697">
        <v>0</v>
      </c>
      <c r="F2697">
        <v>0</v>
      </c>
      <c r="G2697">
        <v>1</v>
      </c>
      <c r="H2697">
        <v>0</v>
      </c>
      <c r="I2697">
        <v>0</v>
      </c>
      <c r="J2697" t="s">
        <v>35</v>
      </c>
      <c r="K2697">
        <v>0</v>
      </c>
      <c r="L2697">
        <v>0</v>
      </c>
      <c r="M2697">
        <v>0</v>
      </c>
      <c r="N2697">
        <v>0</v>
      </c>
      <c r="O2697">
        <v>0</v>
      </c>
      <c r="P2697">
        <v>0</v>
      </c>
      <c r="Q2697">
        <v>1</v>
      </c>
      <c r="R2697" t="s">
        <v>45</v>
      </c>
      <c r="S2697">
        <v>0</v>
      </c>
      <c r="T2697">
        <v>0</v>
      </c>
      <c r="U2697">
        <v>0</v>
      </c>
      <c r="V2697">
        <v>1</v>
      </c>
      <c r="W2697">
        <v>0</v>
      </c>
      <c r="X2697">
        <v>0</v>
      </c>
      <c r="Y2697">
        <v>0</v>
      </c>
      <c r="Z2697">
        <v>0</v>
      </c>
      <c r="AA2697">
        <v>61.7</v>
      </c>
      <c r="AB2697">
        <v>57</v>
      </c>
      <c r="AC2697">
        <v>4092</v>
      </c>
      <c r="AD2697">
        <v>8.3167891270715177</v>
      </c>
      <c r="AE2697">
        <f t="shared" si="127"/>
        <v>4092.0000000000027</v>
      </c>
      <c r="AF2697">
        <v>8.1339446675797742</v>
      </c>
      <c r="AG2697">
        <f t="shared" si="128"/>
        <v>3408.2173679127241</v>
      </c>
      <c r="AH2697">
        <v>0.18284445949174355</v>
      </c>
      <c r="AJ2697">
        <v>4092</v>
      </c>
      <c r="AK2697">
        <v>0</v>
      </c>
      <c r="AL2697">
        <v>1</v>
      </c>
      <c r="AM2697">
        <v>6.63</v>
      </c>
      <c r="AN2697">
        <v>6.69</v>
      </c>
      <c r="AO2697">
        <v>4.1100000000000003</v>
      </c>
    </row>
    <row r="2698" spans="1:41" x14ac:dyDescent="0.3">
      <c r="A2698">
        <v>2</v>
      </c>
      <c r="B2698">
        <v>1.04</v>
      </c>
      <c r="C2698">
        <f t="shared" si="126"/>
        <v>1.0086619341391987</v>
      </c>
      <c r="D2698" t="s">
        <v>52</v>
      </c>
      <c r="E2698">
        <v>0</v>
      </c>
      <c r="F2698">
        <v>0</v>
      </c>
      <c r="G2698">
        <v>0</v>
      </c>
      <c r="H2698">
        <v>0</v>
      </c>
      <c r="I2698">
        <v>1</v>
      </c>
      <c r="J2698" t="s">
        <v>38</v>
      </c>
      <c r="K2698">
        <v>0</v>
      </c>
      <c r="L2698">
        <v>0</v>
      </c>
      <c r="M2698">
        <v>0</v>
      </c>
      <c r="N2698">
        <v>0</v>
      </c>
      <c r="O2698">
        <v>1</v>
      </c>
      <c r="P2698">
        <v>0</v>
      </c>
      <c r="Q2698">
        <v>0</v>
      </c>
      <c r="R2698" t="s">
        <v>36</v>
      </c>
      <c r="S2698">
        <v>0</v>
      </c>
      <c r="T2698">
        <v>0</v>
      </c>
      <c r="U2698">
        <v>1</v>
      </c>
      <c r="V2698">
        <v>0</v>
      </c>
      <c r="W2698">
        <v>0</v>
      </c>
      <c r="X2698">
        <v>0</v>
      </c>
      <c r="Y2698">
        <v>0</v>
      </c>
      <c r="Z2698">
        <v>0</v>
      </c>
      <c r="AA2698">
        <v>62.8</v>
      </c>
      <c r="AB2698">
        <v>57</v>
      </c>
      <c r="AC2698">
        <v>4564</v>
      </c>
      <c r="AD2698">
        <v>8.4259547109819657</v>
      </c>
      <c r="AE2698">
        <f t="shared" si="127"/>
        <v>4563.9999999999973</v>
      </c>
      <c r="AF2698">
        <v>8.4071854890573388</v>
      </c>
      <c r="AG2698">
        <f t="shared" si="128"/>
        <v>4479.1361764353887</v>
      </c>
      <c r="AH2698">
        <v>1.8769221924626933E-2</v>
      </c>
      <c r="AJ2698">
        <v>4564</v>
      </c>
      <c r="AK2698">
        <v>0</v>
      </c>
      <c r="AL2698">
        <v>1</v>
      </c>
      <c r="AM2698">
        <v>6.44</v>
      </c>
      <c r="AN2698">
        <v>6.48</v>
      </c>
      <c r="AO2698">
        <v>4.0599999999999996</v>
      </c>
    </row>
    <row r="2699" spans="1:41" x14ac:dyDescent="0.3">
      <c r="A2699">
        <v>2</v>
      </c>
      <c r="B2699">
        <v>1.83</v>
      </c>
      <c r="C2699">
        <f t="shared" si="126"/>
        <v>1.1421233082564641</v>
      </c>
      <c r="D2699" t="s">
        <v>46</v>
      </c>
      <c r="E2699">
        <v>0</v>
      </c>
      <c r="F2699">
        <v>0</v>
      </c>
      <c r="G2699">
        <v>0</v>
      </c>
      <c r="H2699">
        <v>1</v>
      </c>
      <c r="I2699">
        <v>0</v>
      </c>
      <c r="J2699" t="s">
        <v>47</v>
      </c>
      <c r="K2699">
        <v>0</v>
      </c>
      <c r="L2699">
        <v>0</v>
      </c>
      <c r="M2699">
        <v>0</v>
      </c>
      <c r="N2699">
        <v>1</v>
      </c>
      <c r="O2699">
        <v>0</v>
      </c>
      <c r="P2699">
        <v>0</v>
      </c>
      <c r="Q2699">
        <v>0</v>
      </c>
      <c r="R2699" t="s">
        <v>53</v>
      </c>
      <c r="S2699">
        <v>1</v>
      </c>
      <c r="T2699">
        <v>0</v>
      </c>
      <c r="U2699">
        <v>0</v>
      </c>
      <c r="V2699">
        <v>0</v>
      </c>
      <c r="W2699">
        <v>0</v>
      </c>
      <c r="X2699">
        <v>0</v>
      </c>
      <c r="Y2699">
        <v>0</v>
      </c>
      <c r="Z2699">
        <v>0</v>
      </c>
      <c r="AA2699">
        <v>62</v>
      </c>
      <c r="AB2699">
        <v>58</v>
      </c>
      <c r="AC2699">
        <v>6313</v>
      </c>
      <c r="AD2699">
        <v>8.7503662783676255</v>
      </c>
      <c r="AE2699">
        <f t="shared" si="127"/>
        <v>6312.9999999999991</v>
      </c>
      <c r="AF2699">
        <v>9.0600256733898696</v>
      </c>
      <c r="AG2699">
        <f t="shared" si="128"/>
        <v>8604.3715545737141</v>
      </c>
      <c r="AH2699">
        <v>-0.30965939502224415</v>
      </c>
      <c r="AJ2699">
        <v>6313</v>
      </c>
      <c r="AK2699">
        <v>0</v>
      </c>
      <c r="AL2699">
        <v>1</v>
      </c>
      <c r="AM2699">
        <v>7.84</v>
      </c>
      <c r="AN2699">
        <v>7.8</v>
      </c>
      <c r="AO2699">
        <v>4.8499999999999996</v>
      </c>
    </row>
    <row r="2700" spans="1:41" x14ac:dyDescent="0.3">
      <c r="A2700">
        <v>2</v>
      </c>
      <c r="B2700">
        <v>1.08</v>
      </c>
      <c r="C2700">
        <f t="shared" si="126"/>
        <v>1.0170677506059698</v>
      </c>
      <c r="D2700" t="s">
        <v>52</v>
      </c>
      <c r="E2700">
        <v>0</v>
      </c>
      <c r="F2700">
        <v>0</v>
      </c>
      <c r="G2700">
        <v>0</v>
      </c>
      <c r="H2700">
        <v>0</v>
      </c>
      <c r="I2700">
        <v>1</v>
      </c>
      <c r="J2700" t="s">
        <v>44</v>
      </c>
      <c r="K2700">
        <v>0</v>
      </c>
      <c r="L2700">
        <v>0</v>
      </c>
      <c r="M2700">
        <v>0</v>
      </c>
      <c r="N2700">
        <v>0</v>
      </c>
      <c r="O2700">
        <v>0</v>
      </c>
      <c r="P2700">
        <v>1</v>
      </c>
      <c r="Q2700">
        <v>0</v>
      </c>
      <c r="R2700" t="s">
        <v>36</v>
      </c>
      <c r="S2700">
        <v>0</v>
      </c>
      <c r="T2700">
        <v>0</v>
      </c>
      <c r="U2700">
        <v>1</v>
      </c>
      <c r="V2700">
        <v>0</v>
      </c>
      <c r="W2700">
        <v>0</v>
      </c>
      <c r="X2700">
        <v>0</v>
      </c>
      <c r="Y2700">
        <v>0</v>
      </c>
      <c r="Z2700">
        <v>0</v>
      </c>
      <c r="AA2700">
        <v>60.5</v>
      </c>
      <c r="AB2700">
        <v>60</v>
      </c>
      <c r="AC2700">
        <v>4276</v>
      </c>
      <c r="AD2700">
        <v>8.3607732721449359</v>
      </c>
      <c r="AE2700">
        <f t="shared" si="127"/>
        <v>4276</v>
      </c>
      <c r="AF2700">
        <v>8.356161941376115</v>
      </c>
      <c r="AG2700">
        <f t="shared" si="128"/>
        <v>4256.327343057199</v>
      </c>
      <c r="AH2700">
        <v>4.6113307688209204E-3</v>
      </c>
      <c r="AJ2700">
        <v>4276</v>
      </c>
      <c r="AK2700">
        <v>0</v>
      </c>
      <c r="AL2700">
        <v>1</v>
      </c>
      <c r="AM2700">
        <v>6.61</v>
      </c>
      <c r="AN2700">
        <v>6.67</v>
      </c>
      <c r="AO2700">
        <v>4.0199999999999996</v>
      </c>
    </row>
    <row r="2701" spans="1:41" x14ac:dyDescent="0.3">
      <c r="A2701">
        <v>2</v>
      </c>
      <c r="B2701">
        <v>1.01</v>
      </c>
      <c r="C2701">
        <f t="shared" si="126"/>
        <v>1.0021904733436682</v>
      </c>
      <c r="D2701" t="s">
        <v>52</v>
      </c>
      <c r="E2701">
        <v>0</v>
      </c>
      <c r="F2701">
        <v>0</v>
      </c>
      <c r="G2701">
        <v>0</v>
      </c>
      <c r="H2701">
        <v>0</v>
      </c>
      <c r="I2701">
        <v>1</v>
      </c>
      <c r="J2701" t="s">
        <v>48</v>
      </c>
      <c r="K2701">
        <v>0</v>
      </c>
      <c r="L2701">
        <v>0</v>
      </c>
      <c r="M2701">
        <v>1</v>
      </c>
      <c r="N2701">
        <v>0</v>
      </c>
      <c r="O2701">
        <v>0</v>
      </c>
      <c r="P2701">
        <v>0</v>
      </c>
      <c r="Q2701">
        <v>0</v>
      </c>
      <c r="R2701" t="s">
        <v>41</v>
      </c>
      <c r="S2701">
        <v>0</v>
      </c>
      <c r="T2701">
        <v>0</v>
      </c>
      <c r="U2701">
        <v>0</v>
      </c>
      <c r="V2701">
        <v>0</v>
      </c>
      <c r="W2701">
        <v>1</v>
      </c>
      <c r="X2701">
        <v>0</v>
      </c>
      <c r="Y2701">
        <v>0</v>
      </c>
      <c r="Z2701">
        <v>0</v>
      </c>
      <c r="AA2701">
        <v>62.9</v>
      </c>
      <c r="AB2701">
        <v>58</v>
      </c>
      <c r="AC2701">
        <v>7455</v>
      </c>
      <c r="AD2701">
        <v>8.9166402271988385</v>
      </c>
      <c r="AE2701">
        <f t="shared" si="127"/>
        <v>7454.9999999999982</v>
      </c>
      <c r="AF2701">
        <v>8.7833175798856917</v>
      </c>
      <c r="AG2701">
        <f t="shared" si="128"/>
        <v>6524.486813890454</v>
      </c>
      <c r="AH2701">
        <v>0.1333226473131468</v>
      </c>
      <c r="AJ2701">
        <v>7455</v>
      </c>
      <c r="AK2701">
        <v>0</v>
      </c>
      <c r="AL2701">
        <v>1</v>
      </c>
      <c r="AM2701">
        <v>6.29</v>
      </c>
      <c r="AN2701">
        <v>6.31</v>
      </c>
      <c r="AO2701">
        <v>3.96</v>
      </c>
    </row>
    <row r="2702" spans="1:41" x14ac:dyDescent="0.3">
      <c r="A2702">
        <v>2</v>
      </c>
      <c r="B2702">
        <v>1.71</v>
      </c>
      <c r="C2702">
        <f t="shared" si="126"/>
        <v>1.1252158592910855</v>
      </c>
      <c r="D2702" t="s">
        <v>52</v>
      </c>
      <c r="E2702">
        <v>0</v>
      </c>
      <c r="F2702">
        <v>0</v>
      </c>
      <c r="G2702">
        <v>0</v>
      </c>
      <c r="H2702">
        <v>0</v>
      </c>
      <c r="I2702">
        <v>1</v>
      </c>
      <c r="J2702" t="s">
        <v>40</v>
      </c>
      <c r="K2702">
        <v>0</v>
      </c>
      <c r="L2702">
        <v>1</v>
      </c>
      <c r="M2702">
        <v>0</v>
      </c>
      <c r="N2702">
        <v>0</v>
      </c>
      <c r="O2702">
        <v>0</v>
      </c>
      <c r="P2702">
        <v>0</v>
      </c>
      <c r="Q2702">
        <v>0</v>
      </c>
      <c r="R2702" t="s">
        <v>36</v>
      </c>
      <c r="S2702">
        <v>0</v>
      </c>
      <c r="T2702">
        <v>0</v>
      </c>
      <c r="U2702">
        <v>1</v>
      </c>
      <c r="V2702">
        <v>0</v>
      </c>
      <c r="W2702">
        <v>0</v>
      </c>
      <c r="X2702">
        <v>0</v>
      </c>
      <c r="Y2702">
        <v>0</v>
      </c>
      <c r="Z2702">
        <v>0</v>
      </c>
      <c r="AA2702">
        <v>63.4</v>
      </c>
      <c r="AB2702">
        <v>56</v>
      </c>
      <c r="AC2702">
        <v>13970</v>
      </c>
      <c r="AD2702">
        <v>9.5446674522510069</v>
      </c>
      <c r="AE2702">
        <f t="shared" si="127"/>
        <v>13969.999999999991</v>
      </c>
      <c r="AF2702">
        <v>9.6207166010056575</v>
      </c>
      <c r="AG2702">
        <f t="shared" si="128"/>
        <v>15073.848003628522</v>
      </c>
      <c r="AH2702">
        <v>-7.6049148754650631E-2</v>
      </c>
      <c r="AJ2702">
        <v>13970</v>
      </c>
      <c r="AK2702">
        <v>0</v>
      </c>
      <c r="AL2702">
        <v>1</v>
      </c>
      <c r="AM2702">
        <v>7.58</v>
      </c>
      <c r="AN2702">
        <v>7.5</v>
      </c>
      <c r="AO2702">
        <v>4.78</v>
      </c>
    </row>
    <row r="2703" spans="1:41" x14ac:dyDescent="0.3">
      <c r="A2703">
        <v>2</v>
      </c>
      <c r="B2703">
        <v>1.21</v>
      </c>
      <c r="C2703">
        <f t="shared" si="126"/>
        <v>1.0428083570334503</v>
      </c>
      <c r="D2703" t="s">
        <v>37</v>
      </c>
      <c r="E2703">
        <v>0</v>
      </c>
      <c r="F2703">
        <v>0</v>
      </c>
      <c r="G2703">
        <v>1</v>
      </c>
      <c r="H2703">
        <v>0</v>
      </c>
      <c r="I2703">
        <v>0</v>
      </c>
      <c r="J2703" t="s">
        <v>47</v>
      </c>
      <c r="K2703">
        <v>0</v>
      </c>
      <c r="L2703">
        <v>0</v>
      </c>
      <c r="M2703">
        <v>0</v>
      </c>
      <c r="N2703">
        <v>1</v>
      </c>
      <c r="O2703">
        <v>0</v>
      </c>
      <c r="P2703">
        <v>0</v>
      </c>
      <c r="Q2703">
        <v>0</v>
      </c>
      <c r="R2703" t="s">
        <v>41</v>
      </c>
      <c r="S2703">
        <v>0</v>
      </c>
      <c r="T2703">
        <v>0</v>
      </c>
      <c r="U2703">
        <v>0</v>
      </c>
      <c r="V2703">
        <v>0</v>
      </c>
      <c r="W2703">
        <v>1</v>
      </c>
      <c r="X2703">
        <v>0</v>
      </c>
      <c r="Y2703">
        <v>0</v>
      </c>
      <c r="Z2703">
        <v>0</v>
      </c>
      <c r="AA2703">
        <v>62</v>
      </c>
      <c r="AB2703">
        <v>55</v>
      </c>
      <c r="AC2703">
        <v>9287</v>
      </c>
      <c r="AD2703">
        <v>9.1363708517760092</v>
      </c>
      <c r="AE2703">
        <f t="shared" si="127"/>
        <v>9287.0000000000073</v>
      </c>
      <c r="AF2703">
        <v>9.0452440378753547</v>
      </c>
      <c r="AG2703">
        <f t="shared" si="128"/>
        <v>8478.1202694454496</v>
      </c>
      <c r="AH2703">
        <v>9.1126813900654469E-2</v>
      </c>
      <c r="AJ2703">
        <v>9287</v>
      </c>
      <c r="AK2703">
        <v>0</v>
      </c>
      <c r="AL2703">
        <v>1</v>
      </c>
      <c r="AM2703">
        <v>6.84</v>
      </c>
      <c r="AN2703">
        <v>6.88</v>
      </c>
      <c r="AO2703">
        <v>4.25</v>
      </c>
    </row>
    <row r="2704" spans="1:41" x14ac:dyDescent="0.3">
      <c r="A2704">
        <v>2</v>
      </c>
      <c r="B2704">
        <v>1.31</v>
      </c>
      <c r="C2704">
        <f t="shared" si="126"/>
        <v>1.0611773162346796</v>
      </c>
      <c r="D2704" t="s">
        <v>46</v>
      </c>
      <c r="E2704">
        <v>0</v>
      </c>
      <c r="F2704">
        <v>0</v>
      </c>
      <c r="G2704">
        <v>0</v>
      </c>
      <c r="H2704">
        <v>1</v>
      </c>
      <c r="I2704">
        <v>0</v>
      </c>
      <c r="J2704" t="s">
        <v>38</v>
      </c>
      <c r="K2704">
        <v>0</v>
      </c>
      <c r="L2704">
        <v>0</v>
      </c>
      <c r="M2704">
        <v>0</v>
      </c>
      <c r="N2704">
        <v>0</v>
      </c>
      <c r="O2704">
        <v>1</v>
      </c>
      <c r="P2704">
        <v>0</v>
      </c>
      <c r="Q2704">
        <v>0</v>
      </c>
      <c r="R2704" t="s">
        <v>45</v>
      </c>
      <c r="S2704">
        <v>0</v>
      </c>
      <c r="T2704">
        <v>0</v>
      </c>
      <c r="U2704">
        <v>0</v>
      </c>
      <c r="V2704">
        <v>1</v>
      </c>
      <c r="W2704">
        <v>0</v>
      </c>
      <c r="X2704">
        <v>0</v>
      </c>
      <c r="Y2704">
        <v>0</v>
      </c>
      <c r="Z2704">
        <v>0</v>
      </c>
      <c r="AA2704">
        <v>60</v>
      </c>
      <c r="AB2704">
        <v>57</v>
      </c>
      <c r="AC2704">
        <v>6089</v>
      </c>
      <c r="AD2704">
        <v>8.7142391436085749</v>
      </c>
      <c r="AE2704">
        <f t="shared" si="127"/>
        <v>6089.0000000000045</v>
      </c>
      <c r="AF2704">
        <v>8.7010682914064486</v>
      </c>
      <c r="AG2704">
        <f t="shared" si="128"/>
        <v>6009.3285034178543</v>
      </c>
      <c r="AH2704">
        <v>1.3170852202126326E-2</v>
      </c>
      <c r="AJ2704">
        <v>6089</v>
      </c>
      <c r="AK2704">
        <v>0</v>
      </c>
      <c r="AL2704">
        <v>1</v>
      </c>
      <c r="AM2704">
        <v>7.1</v>
      </c>
      <c r="AN2704">
        <v>7.07</v>
      </c>
      <c r="AO2704">
        <v>4.25</v>
      </c>
    </row>
    <row r="2705" spans="1:41" x14ac:dyDescent="0.3">
      <c r="A2705">
        <v>2</v>
      </c>
      <c r="B2705">
        <v>1.2</v>
      </c>
      <c r="C2705">
        <f t="shared" si="126"/>
        <v>1.0409070644037852</v>
      </c>
      <c r="D2705" t="s">
        <v>46</v>
      </c>
      <c r="E2705">
        <v>0</v>
      </c>
      <c r="F2705">
        <v>0</v>
      </c>
      <c r="G2705">
        <v>0</v>
      </c>
      <c r="H2705">
        <v>1</v>
      </c>
      <c r="I2705">
        <v>0</v>
      </c>
      <c r="J2705" t="s">
        <v>35</v>
      </c>
      <c r="K2705">
        <v>0</v>
      </c>
      <c r="L2705">
        <v>0</v>
      </c>
      <c r="M2705">
        <v>0</v>
      </c>
      <c r="N2705">
        <v>0</v>
      </c>
      <c r="O2705">
        <v>0</v>
      </c>
      <c r="P2705">
        <v>0</v>
      </c>
      <c r="Q2705">
        <v>1</v>
      </c>
      <c r="R2705" t="s">
        <v>45</v>
      </c>
      <c r="S2705">
        <v>0</v>
      </c>
      <c r="T2705">
        <v>0</v>
      </c>
      <c r="U2705">
        <v>0</v>
      </c>
      <c r="V2705">
        <v>1</v>
      </c>
      <c r="W2705">
        <v>0</v>
      </c>
      <c r="X2705">
        <v>0</v>
      </c>
      <c r="Y2705">
        <v>0</v>
      </c>
      <c r="Z2705">
        <v>0</v>
      </c>
      <c r="AA2705">
        <v>59.6</v>
      </c>
      <c r="AB2705">
        <v>62</v>
      </c>
      <c r="AC2705">
        <v>3951</v>
      </c>
      <c r="AD2705">
        <v>8.2817239904113915</v>
      </c>
      <c r="AE2705">
        <f t="shared" si="127"/>
        <v>3951.0000000000032</v>
      </c>
      <c r="AF2705">
        <v>8.2272210163461708</v>
      </c>
      <c r="AG2705">
        <f t="shared" si="128"/>
        <v>3741.4219412478515</v>
      </c>
      <c r="AH2705">
        <v>5.4502974065220755E-2</v>
      </c>
      <c r="AJ2705">
        <v>3951</v>
      </c>
      <c r="AK2705">
        <v>0</v>
      </c>
      <c r="AL2705">
        <v>1</v>
      </c>
      <c r="AM2705">
        <v>6.95</v>
      </c>
      <c r="AN2705">
        <v>6.9</v>
      </c>
      <c r="AO2705">
        <v>4.13</v>
      </c>
    </row>
    <row r="2706" spans="1:41" x14ac:dyDescent="0.3">
      <c r="A2706">
        <v>2</v>
      </c>
      <c r="B2706">
        <v>1.5</v>
      </c>
      <c r="C2706">
        <f t="shared" si="126"/>
        <v>1.0932575062388263</v>
      </c>
      <c r="D2706" t="s">
        <v>37</v>
      </c>
      <c r="E2706">
        <v>0</v>
      </c>
      <c r="F2706">
        <v>0</v>
      </c>
      <c r="G2706">
        <v>1</v>
      </c>
      <c r="H2706">
        <v>0</v>
      </c>
      <c r="I2706">
        <v>0</v>
      </c>
      <c r="J2706" t="s">
        <v>47</v>
      </c>
      <c r="K2706">
        <v>0</v>
      </c>
      <c r="L2706">
        <v>0</v>
      </c>
      <c r="M2706">
        <v>0</v>
      </c>
      <c r="N2706">
        <v>1</v>
      </c>
      <c r="O2706">
        <v>0</v>
      </c>
      <c r="P2706">
        <v>0</v>
      </c>
      <c r="Q2706">
        <v>0</v>
      </c>
      <c r="R2706" t="s">
        <v>45</v>
      </c>
      <c r="S2706">
        <v>0</v>
      </c>
      <c r="T2706">
        <v>0</v>
      </c>
      <c r="U2706">
        <v>0</v>
      </c>
      <c r="V2706">
        <v>1</v>
      </c>
      <c r="W2706">
        <v>0</v>
      </c>
      <c r="X2706">
        <v>0</v>
      </c>
      <c r="Y2706">
        <v>0</v>
      </c>
      <c r="Z2706">
        <v>0</v>
      </c>
      <c r="AA2706">
        <v>61.4</v>
      </c>
      <c r="AB2706">
        <v>56</v>
      </c>
      <c r="AC2706">
        <v>8736</v>
      </c>
      <c r="AD2706">
        <v>9.0752076979846859</v>
      </c>
      <c r="AE2706">
        <f t="shared" si="127"/>
        <v>8735.9999999999964</v>
      </c>
      <c r="AF2706">
        <v>9.0859666337547562</v>
      </c>
      <c r="AG2706">
        <f t="shared" si="128"/>
        <v>8830.4974975985224</v>
      </c>
      <c r="AH2706">
        <v>-1.0758935770070366E-2</v>
      </c>
      <c r="AJ2706">
        <v>8736</v>
      </c>
      <c r="AK2706">
        <v>0</v>
      </c>
      <c r="AL2706">
        <v>1</v>
      </c>
      <c r="AM2706">
        <v>7.38</v>
      </c>
      <c r="AN2706">
        <v>7.34</v>
      </c>
      <c r="AO2706">
        <v>4.5199999999999996</v>
      </c>
    </row>
    <row r="2707" spans="1:41" x14ac:dyDescent="0.3">
      <c r="A2707">
        <v>2</v>
      </c>
      <c r="B2707">
        <v>1.01</v>
      </c>
      <c r="C2707">
        <f t="shared" si="126"/>
        <v>1.0021904733436682</v>
      </c>
      <c r="D2707" t="s">
        <v>52</v>
      </c>
      <c r="E2707">
        <v>0</v>
      </c>
      <c r="F2707">
        <v>0</v>
      </c>
      <c r="G2707">
        <v>0</v>
      </c>
      <c r="H2707">
        <v>0</v>
      </c>
      <c r="I2707">
        <v>1</v>
      </c>
      <c r="J2707" t="s">
        <v>40</v>
      </c>
      <c r="K2707">
        <v>0</v>
      </c>
      <c r="L2707">
        <v>1</v>
      </c>
      <c r="M2707">
        <v>0</v>
      </c>
      <c r="N2707">
        <v>0</v>
      </c>
      <c r="O2707">
        <v>0</v>
      </c>
      <c r="P2707">
        <v>0</v>
      </c>
      <c r="Q2707">
        <v>0</v>
      </c>
      <c r="R2707" t="s">
        <v>49</v>
      </c>
      <c r="S2707">
        <v>0</v>
      </c>
      <c r="T2707">
        <v>0</v>
      </c>
      <c r="U2707">
        <v>0</v>
      </c>
      <c r="V2707">
        <v>0</v>
      </c>
      <c r="W2707">
        <v>0</v>
      </c>
      <c r="X2707">
        <v>1</v>
      </c>
      <c r="Y2707">
        <v>0</v>
      </c>
      <c r="Z2707">
        <v>0</v>
      </c>
      <c r="AA2707">
        <v>60.4</v>
      </c>
      <c r="AB2707">
        <v>58</v>
      </c>
      <c r="AC2707">
        <v>6522</v>
      </c>
      <c r="AD2707">
        <v>8.7829363563492642</v>
      </c>
      <c r="AE2707">
        <f t="shared" si="127"/>
        <v>6521.9999999999982</v>
      </c>
      <c r="AF2707">
        <v>8.7005969223679713</v>
      </c>
      <c r="AG2707">
        <f t="shared" si="128"/>
        <v>6006.496559517077</v>
      </c>
      <c r="AH2707">
        <v>8.2339433981292842E-2</v>
      </c>
      <c r="AJ2707">
        <v>6522</v>
      </c>
      <c r="AK2707">
        <v>0</v>
      </c>
      <c r="AL2707">
        <v>1</v>
      </c>
      <c r="AM2707">
        <v>6.47</v>
      </c>
      <c r="AN2707">
        <v>6.6</v>
      </c>
      <c r="AO2707">
        <v>3.95</v>
      </c>
    </row>
    <row r="2708" spans="1:41" x14ac:dyDescent="0.3">
      <c r="A2708">
        <v>2</v>
      </c>
      <c r="B2708">
        <v>1.2</v>
      </c>
      <c r="C2708">
        <f t="shared" si="126"/>
        <v>1.0409070644037852</v>
      </c>
      <c r="D2708" t="s">
        <v>46</v>
      </c>
      <c r="E2708">
        <v>0</v>
      </c>
      <c r="F2708">
        <v>0</v>
      </c>
      <c r="G2708">
        <v>0</v>
      </c>
      <c r="H2708">
        <v>1</v>
      </c>
      <c r="I2708">
        <v>0</v>
      </c>
      <c r="J2708" t="s">
        <v>48</v>
      </c>
      <c r="K2708">
        <v>0</v>
      </c>
      <c r="L2708">
        <v>0</v>
      </c>
      <c r="M2708">
        <v>1</v>
      </c>
      <c r="N2708">
        <v>0</v>
      </c>
      <c r="O2708">
        <v>0</v>
      </c>
      <c r="P2708">
        <v>0</v>
      </c>
      <c r="Q2708">
        <v>0</v>
      </c>
      <c r="R2708" t="s">
        <v>49</v>
      </c>
      <c r="S2708">
        <v>0</v>
      </c>
      <c r="T2708">
        <v>0</v>
      </c>
      <c r="U2708">
        <v>0</v>
      </c>
      <c r="V2708">
        <v>0</v>
      </c>
      <c r="W2708">
        <v>0</v>
      </c>
      <c r="X2708">
        <v>1</v>
      </c>
      <c r="Y2708">
        <v>0</v>
      </c>
      <c r="Z2708">
        <v>0</v>
      </c>
      <c r="AA2708">
        <v>60.2</v>
      </c>
      <c r="AB2708">
        <v>60</v>
      </c>
      <c r="AC2708">
        <v>9442</v>
      </c>
      <c r="AD2708">
        <v>9.1529231011062322</v>
      </c>
      <c r="AE2708">
        <f t="shared" si="127"/>
        <v>9442.0000000000018</v>
      </c>
      <c r="AF2708">
        <v>8.9992837973078181</v>
      </c>
      <c r="AG2708">
        <f t="shared" si="128"/>
        <v>8097.2825547788689</v>
      </c>
      <c r="AH2708">
        <v>0.15363930379841406</v>
      </c>
      <c r="AJ2708">
        <v>9442</v>
      </c>
      <c r="AK2708">
        <v>0</v>
      </c>
      <c r="AL2708">
        <v>1</v>
      </c>
      <c r="AM2708">
        <v>6.91</v>
      </c>
      <c r="AN2708">
        <v>6.82</v>
      </c>
      <c r="AO2708">
        <v>4.13</v>
      </c>
    </row>
    <row r="2709" spans="1:41" x14ac:dyDescent="0.3">
      <c r="A2709">
        <v>2</v>
      </c>
      <c r="B2709">
        <v>1.77</v>
      </c>
      <c r="C2709">
        <f t="shared" si="126"/>
        <v>1.1337813824608589</v>
      </c>
      <c r="D2709" t="s">
        <v>37</v>
      </c>
      <c r="E2709">
        <v>0</v>
      </c>
      <c r="F2709">
        <v>0</v>
      </c>
      <c r="G2709">
        <v>1</v>
      </c>
      <c r="H2709">
        <v>0</v>
      </c>
      <c r="I2709">
        <v>0</v>
      </c>
      <c r="J2709" t="s">
        <v>35</v>
      </c>
      <c r="K2709">
        <v>0</v>
      </c>
      <c r="L2709">
        <v>0</v>
      </c>
      <c r="M2709">
        <v>0</v>
      </c>
      <c r="N2709">
        <v>0</v>
      </c>
      <c r="O2709">
        <v>0</v>
      </c>
      <c r="P2709">
        <v>0</v>
      </c>
      <c r="Q2709">
        <v>1</v>
      </c>
      <c r="R2709" t="s">
        <v>41</v>
      </c>
      <c r="S2709">
        <v>0</v>
      </c>
      <c r="T2709">
        <v>0</v>
      </c>
      <c r="U2709">
        <v>0</v>
      </c>
      <c r="V2709">
        <v>0</v>
      </c>
      <c r="W2709">
        <v>1</v>
      </c>
      <c r="X2709">
        <v>0</v>
      </c>
      <c r="Y2709">
        <v>0</v>
      </c>
      <c r="Z2709">
        <v>0</v>
      </c>
      <c r="AA2709">
        <v>62.2</v>
      </c>
      <c r="AB2709">
        <v>56</v>
      </c>
      <c r="AC2709">
        <v>11150</v>
      </c>
      <c r="AD2709">
        <v>9.3191947768882653</v>
      </c>
      <c r="AE2709">
        <f t="shared" si="127"/>
        <v>11150.000000000005</v>
      </c>
      <c r="AF2709">
        <v>9.4476719289866438</v>
      </c>
      <c r="AG2709">
        <f t="shared" si="128"/>
        <v>12678.61416435862</v>
      </c>
      <c r="AH2709">
        <v>-0.12847715209837851</v>
      </c>
      <c r="AJ2709">
        <v>11150</v>
      </c>
      <c r="AK2709">
        <v>0</v>
      </c>
      <c r="AL2709">
        <v>1</v>
      </c>
      <c r="AM2709">
        <v>7.77</v>
      </c>
      <c r="AN2709">
        <v>7.73</v>
      </c>
      <c r="AO2709">
        <v>4.82</v>
      </c>
    </row>
    <row r="2710" spans="1:41" x14ac:dyDescent="0.3">
      <c r="A2710">
        <v>2</v>
      </c>
      <c r="B2710">
        <v>1.01</v>
      </c>
      <c r="C2710">
        <f t="shared" si="126"/>
        <v>1.0021904733436682</v>
      </c>
      <c r="D2710" t="s">
        <v>46</v>
      </c>
      <c r="E2710">
        <v>0</v>
      </c>
      <c r="F2710">
        <v>0</v>
      </c>
      <c r="G2710">
        <v>0</v>
      </c>
      <c r="H2710">
        <v>1</v>
      </c>
      <c r="I2710">
        <v>0</v>
      </c>
      <c r="J2710" t="s">
        <v>38</v>
      </c>
      <c r="K2710">
        <v>0</v>
      </c>
      <c r="L2710">
        <v>0</v>
      </c>
      <c r="M2710">
        <v>0</v>
      </c>
      <c r="N2710">
        <v>0</v>
      </c>
      <c r="O2710">
        <v>1</v>
      </c>
      <c r="P2710">
        <v>0</v>
      </c>
      <c r="Q2710">
        <v>0</v>
      </c>
      <c r="R2710" t="s">
        <v>36</v>
      </c>
      <c r="S2710">
        <v>0</v>
      </c>
      <c r="T2710">
        <v>0</v>
      </c>
      <c r="U2710">
        <v>1</v>
      </c>
      <c r="V2710">
        <v>0</v>
      </c>
      <c r="W2710">
        <v>0</v>
      </c>
      <c r="X2710">
        <v>0</v>
      </c>
      <c r="Y2710">
        <v>0</v>
      </c>
      <c r="Z2710">
        <v>0</v>
      </c>
      <c r="AA2710">
        <v>62.8</v>
      </c>
      <c r="AB2710">
        <v>58</v>
      </c>
      <c r="AC2710">
        <v>3869</v>
      </c>
      <c r="AD2710">
        <v>8.2607513547005134</v>
      </c>
      <c r="AE2710">
        <f t="shared" si="127"/>
        <v>3869.0000000000014</v>
      </c>
      <c r="AF2710">
        <v>8.3450967563429526</v>
      </c>
      <c r="AG2710">
        <f t="shared" si="128"/>
        <v>4209.4899038009598</v>
      </c>
      <c r="AH2710">
        <v>-8.4345401642439199E-2</v>
      </c>
      <c r="AJ2710">
        <v>3869</v>
      </c>
      <c r="AK2710">
        <v>0</v>
      </c>
      <c r="AL2710">
        <v>1</v>
      </c>
      <c r="AM2710">
        <v>6.43</v>
      </c>
      <c r="AN2710">
        <v>6.34</v>
      </c>
      <c r="AO2710">
        <v>4.01</v>
      </c>
    </row>
    <row r="2711" spans="1:41" x14ac:dyDescent="0.3">
      <c r="A2711">
        <v>2</v>
      </c>
      <c r="B2711">
        <v>1.1200000000000001</v>
      </c>
      <c r="C2711">
        <f t="shared" si="126"/>
        <v>1.0252341011706301</v>
      </c>
      <c r="D2711" t="s">
        <v>37</v>
      </c>
      <c r="E2711">
        <v>0</v>
      </c>
      <c r="F2711">
        <v>0</v>
      </c>
      <c r="G2711">
        <v>1</v>
      </c>
      <c r="H2711">
        <v>0</v>
      </c>
      <c r="I2711">
        <v>0</v>
      </c>
      <c r="J2711" t="s">
        <v>47</v>
      </c>
      <c r="K2711">
        <v>0</v>
      </c>
      <c r="L2711">
        <v>0</v>
      </c>
      <c r="M2711">
        <v>0</v>
      </c>
      <c r="N2711">
        <v>1</v>
      </c>
      <c r="O2711">
        <v>0</v>
      </c>
      <c r="P2711">
        <v>0</v>
      </c>
      <c r="Q2711">
        <v>0</v>
      </c>
      <c r="R2711" t="s">
        <v>45</v>
      </c>
      <c r="S2711">
        <v>0</v>
      </c>
      <c r="T2711">
        <v>0</v>
      </c>
      <c r="U2711">
        <v>0</v>
      </c>
      <c r="V2711">
        <v>1</v>
      </c>
      <c r="W2711">
        <v>0</v>
      </c>
      <c r="X2711">
        <v>0</v>
      </c>
      <c r="Y2711">
        <v>0</v>
      </c>
      <c r="Z2711">
        <v>0</v>
      </c>
      <c r="AA2711">
        <v>61.3</v>
      </c>
      <c r="AB2711">
        <v>55</v>
      </c>
      <c r="AC2711">
        <v>4990</v>
      </c>
      <c r="AD2711">
        <v>8.5151911887455647</v>
      </c>
      <c r="AE2711">
        <f t="shared" si="127"/>
        <v>4990.0000000000018</v>
      </c>
      <c r="AF2711">
        <v>8.4726852044979886</v>
      </c>
      <c r="AG2711">
        <f t="shared" si="128"/>
        <v>4782.3398041585151</v>
      </c>
      <c r="AH2711">
        <v>4.2505984247576123E-2</v>
      </c>
      <c r="AJ2711">
        <v>4990</v>
      </c>
      <c r="AK2711">
        <v>0</v>
      </c>
      <c r="AL2711">
        <v>1</v>
      </c>
      <c r="AM2711">
        <v>6.74</v>
      </c>
      <c r="AN2711">
        <v>6.7</v>
      </c>
      <c r="AO2711">
        <v>4.12</v>
      </c>
    </row>
    <row r="2712" spans="1:41" x14ac:dyDescent="0.3">
      <c r="A2712">
        <v>2</v>
      </c>
      <c r="B2712">
        <v>1.5</v>
      </c>
      <c r="C2712">
        <f t="shared" si="126"/>
        <v>1.0932575062388263</v>
      </c>
      <c r="D2712" t="s">
        <v>52</v>
      </c>
      <c r="E2712">
        <v>0</v>
      </c>
      <c r="F2712">
        <v>0</v>
      </c>
      <c r="G2712">
        <v>0</v>
      </c>
      <c r="H2712">
        <v>0</v>
      </c>
      <c r="I2712">
        <v>1</v>
      </c>
      <c r="J2712" t="s">
        <v>44</v>
      </c>
      <c r="K2712">
        <v>0</v>
      </c>
      <c r="L2712">
        <v>0</v>
      </c>
      <c r="M2712">
        <v>0</v>
      </c>
      <c r="N2712">
        <v>0</v>
      </c>
      <c r="O2712">
        <v>0</v>
      </c>
      <c r="P2712">
        <v>1</v>
      </c>
      <c r="Q2712">
        <v>0</v>
      </c>
      <c r="R2712" t="s">
        <v>41</v>
      </c>
      <c r="S2712">
        <v>0</v>
      </c>
      <c r="T2712">
        <v>0</v>
      </c>
      <c r="U2712">
        <v>0</v>
      </c>
      <c r="V2712">
        <v>0</v>
      </c>
      <c r="W2712">
        <v>1</v>
      </c>
      <c r="X2712">
        <v>0</v>
      </c>
      <c r="Y2712">
        <v>0</v>
      </c>
      <c r="Z2712">
        <v>0</v>
      </c>
      <c r="AA2712">
        <v>62.7</v>
      </c>
      <c r="AB2712">
        <v>59</v>
      </c>
      <c r="AC2712">
        <v>9519</v>
      </c>
      <c r="AD2712">
        <v>9.1610450802513057</v>
      </c>
      <c r="AE2712">
        <f t="shared" si="127"/>
        <v>9519.0000000000036</v>
      </c>
      <c r="AF2712">
        <v>9.2784360204288916</v>
      </c>
      <c r="AG2712">
        <f t="shared" si="128"/>
        <v>10704.676921607059</v>
      </c>
      <c r="AH2712">
        <v>-0.11739094017758589</v>
      </c>
      <c r="AJ2712">
        <v>9519</v>
      </c>
      <c r="AK2712">
        <v>0</v>
      </c>
      <c r="AL2712">
        <v>1</v>
      </c>
      <c r="AM2712">
        <v>7.19</v>
      </c>
      <c r="AN2712">
        <v>7.26</v>
      </c>
      <c r="AO2712">
        <v>4.53</v>
      </c>
    </row>
    <row r="2713" spans="1:41" x14ac:dyDescent="0.3">
      <c r="A2713">
        <v>2</v>
      </c>
      <c r="B2713">
        <v>1.08</v>
      </c>
      <c r="C2713">
        <f t="shared" si="126"/>
        <v>1.0170677506059698</v>
      </c>
      <c r="D2713" t="s">
        <v>37</v>
      </c>
      <c r="E2713">
        <v>0</v>
      </c>
      <c r="F2713">
        <v>0</v>
      </c>
      <c r="G2713">
        <v>1</v>
      </c>
      <c r="H2713">
        <v>0</v>
      </c>
      <c r="I2713">
        <v>0</v>
      </c>
      <c r="J2713" t="s">
        <v>40</v>
      </c>
      <c r="K2713">
        <v>0</v>
      </c>
      <c r="L2713">
        <v>1</v>
      </c>
      <c r="M2713">
        <v>0</v>
      </c>
      <c r="N2713">
        <v>0</v>
      </c>
      <c r="O2713">
        <v>0</v>
      </c>
      <c r="P2713">
        <v>0</v>
      </c>
      <c r="Q2713">
        <v>0</v>
      </c>
      <c r="R2713" t="s">
        <v>45</v>
      </c>
      <c r="S2713">
        <v>0</v>
      </c>
      <c r="T2713">
        <v>0</v>
      </c>
      <c r="U2713">
        <v>0</v>
      </c>
      <c r="V2713">
        <v>1</v>
      </c>
      <c r="W2713">
        <v>0</v>
      </c>
      <c r="X2713">
        <v>0</v>
      </c>
      <c r="Y2713">
        <v>0</v>
      </c>
      <c r="Z2713">
        <v>0</v>
      </c>
      <c r="AA2713">
        <v>61.7</v>
      </c>
      <c r="AB2713">
        <v>57</v>
      </c>
      <c r="AC2713">
        <v>4989</v>
      </c>
      <c r="AD2713">
        <v>8.5149907678610379</v>
      </c>
      <c r="AE2713">
        <f t="shared" si="127"/>
        <v>4989.0000000000027</v>
      </c>
      <c r="AF2713">
        <v>8.5736803159236175</v>
      </c>
      <c r="AG2713">
        <f t="shared" si="128"/>
        <v>5290.5649549325653</v>
      </c>
      <c r="AH2713">
        <v>-5.8689548062579533E-2</v>
      </c>
      <c r="AJ2713">
        <v>4989</v>
      </c>
      <c r="AK2713">
        <v>0</v>
      </c>
      <c r="AL2713">
        <v>1</v>
      </c>
      <c r="AM2713">
        <v>6.55</v>
      </c>
      <c r="AN2713">
        <v>6.6</v>
      </c>
      <c r="AO2713">
        <v>4.0599999999999996</v>
      </c>
    </row>
    <row r="2714" spans="1:41" x14ac:dyDescent="0.3">
      <c r="A2714">
        <v>2</v>
      </c>
      <c r="B2714">
        <v>1.28</v>
      </c>
      <c r="C2714">
        <f t="shared" si="126"/>
        <v>1.0557849631181644</v>
      </c>
      <c r="D2714" t="s">
        <v>37</v>
      </c>
      <c r="E2714">
        <v>0</v>
      </c>
      <c r="F2714">
        <v>0</v>
      </c>
      <c r="G2714">
        <v>1</v>
      </c>
      <c r="H2714">
        <v>0</v>
      </c>
      <c r="I2714">
        <v>0</v>
      </c>
      <c r="J2714" t="s">
        <v>44</v>
      </c>
      <c r="K2714">
        <v>0</v>
      </c>
      <c r="L2714">
        <v>0</v>
      </c>
      <c r="M2714">
        <v>0</v>
      </c>
      <c r="N2714">
        <v>0</v>
      </c>
      <c r="O2714">
        <v>0</v>
      </c>
      <c r="P2714">
        <v>1</v>
      </c>
      <c r="Q2714">
        <v>0</v>
      </c>
      <c r="R2714" t="s">
        <v>45</v>
      </c>
      <c r="S2714">
        <v>0</v>
      </c>
      <c r="T2714">
        <v>0</v>
      </c>
      <c r="U2714">
        <v>0</v>
      </c>
      <c r="V2714">
        <v>1</v>
      </c>
      <c r="W2714">
        <v>0</v>
      </c>
      <c r="X2714">
        <v>0</v>
      </c>
      <c r="Y2714">
        <v>0</v>
      </c>
      <c r="Z2714">
        <v>0</v>
      </c>
      <c r="AA2714">
        <v>61.7</v>
      </c>
      <c r="AB2714">
        <v>59</v>
      </c>
      <c r="AC2714">
        <v>5419</v>
      </c>
      <c r="AD2714">
        <v>8.5976665755661141</v>
      </c>
      <c r="AE2714">
        <f t="shared" si="127"/>
        <v>5419</v>
      </c>
      <c r="AF2714">
        <v>8.5601300879765159</v>
      </c>
      <c r="AG2714">
        <f t="shared" si="128"/>
        <v>5219.360104285257</v>
      </c>
      <c r="AH2714">
        <v>3.7536487589598266E-2</v>
      </c>
      <c r="AJ2714">
        <v>5419</v>
      </c>
      <c r="AK2714">
        <v>0</v>
      </c>
      <c r="AL2714">
        <v>1</v>
      </c>
      <c r="AM2714">
        <v>6.96</v>
      </c>
      <c r="AN2714">
        <v>6.92</v>
      </c>
      <c r="AO2714">
        <v>4.28</v>
      </c>
    </row>
    <row r="2715" spans="1:41" x14ac:dyDescent="0.3">
      <c r="A2715">
        <v>2</v>
      </c>
      <c r="B2715">
        <v>1.03</v>
      </c>
      <c r="C2715">
        <f t="shared" si="126"/>
        <v>1.0065211513317971</v>
      </c>
      <c r="D2715" t="s">
        <v>46</v>
      </c>
      <c r="E2715">
        <v>0</v>
      </c>
      <c r="F2715">
        <v>0</v>
      </c>
      <c r="G2715">
        <v>0</v>
      </c>
      <c r="H2715">
        <v>1</v>
      </c>
      <c r="I2715">
        <v>0</v>
      </c>
      <c r="J2715" t="s">
        <v>51</v>
      </c>
      <c r="K2715">
        <v>1</v>
      </c>
      <c r="L2715">
        <v>0</v>
      </c>
      <c r="M2715">
        <v>0</v>
      </c>
      <c r="N2715">
        <v>0</v>
      </c>
      <c r="O2715">
        <v>0</v>
      </c>
      <c r="P2715">
        <v>0</v>
      </c>
      <c r="Q2715">
        <v>0</v>
      </c>
      <c r="R2715" t="s">
        <v>41</v>
      </c>
      <c r="S2715">
        <v>0</v>
      </c>
      <c r="T2715">
        <v>0</v>
      </c>
      <c r="U2715">
        <v>0</v>
      </c>
      <c r="V2715">
        <v>0</v>
      </c>
      <c r="W2715">
        <v>1</v>
      </c>
      <c r="X2715">
        <v>0</v>
      </c>
      <c r="Y2715">
        <v>0</v>
      </c>
      <c r="Z2715">
        <v>0</v>
      </c>
      <c r="AA2715">
        <v>59.6</v>
      </c>
      <c r="AB2715">
        <v>61</v>
      </c>
      <c r="AC2715">
        <v>6974</v>
      </c>
      <c r="AD2715">
        <v>8.8499442272355964</v>
      </c>
      <c r="AE2715">
        <f t="shared" si="127"/>
        <v>6973.9999999999991</v>
      </c>
      <c r="AF2715">
        <v>8.8291150631865065</v>
      </c>
      <c r="AG2715">
        <f t="shared" si="128"/>
        <v>6830.2398097559217</v>
      </c>
      <c r="AH2715">
        <v>2.0829164049089854E-2</v>
      </c>
      <c r="AJ2715">
        <v>6974</v>
      </c>
      <c r="AK2715">
        <v>0</v>
      </c>
      <c r="AL2715">
        <v>1</v>
      </c>
      <c r="AM2715">
        <v>6.62</v>
      </c>
      <c r="AN2715">
        <v>6.57</v>
      </c>
      <c r="AO2715">
        <v>3.93</v>
      </c>
    </row>
    <row r="2716" spans="1:41" x14ac:dyDescent="0.3">
      <c r="A2716">
        <v>2</v>
      </c>
      <c r="B2716">
        <v>1.33</v>
      </c>
      <c r="C2716">
        <f t="shared" si="126"/>
        <v>1.0647189305968536</v>
      </c>
      <c r="D2716" t="s">
        <v>52</v>
      </c>
      <c r="E2716">
        <v>0</v>
      </c>
      <c r="F2716">
        <v>0</v>
      </c>
      <c r="G2716">
        <v>0</v>
      </c>
      <c r="H2716">
        <v>0</v>
      </c>
      <c r="I2716">
        <v>1</v>
      </c>
      <c r="J2716" t="s">
        <v>38</v>
      </c>
      <c r="K2716">
        <v>0</v>
      </c>
      <c r="L2716">
        <v>0</v>
      </c>
      <c r="M2716">
        <v>0</v>
      </c>
      <c r="N2716">
        <v>0</v>
      </c>
      <c r="O2716">
        <v>1</v>
      </c>
      <c r="P2716">
        <v>0</v>
      </c>
      <c r="Q2716">
        <v>0</v>
      </c>
      <c r="R2716" t="s">
        <v>45</v>
      </c>
      <c r="S2716">
        <v>0</v>
      </c>
      <c r="T2716">
        <v>0</v>
      </c>
      <c r="U2716">
        <v>0</v>
      </c>
      <c r="V2716">
        <v>1</v>
      </c>
      <c r="W2716">
        <v>0</v>
      </c>
      <c r="X2716">
        <v>0</v>
      </c>
      <c r="Y2716">
        <v>0</v>
      </c>
      <c r="Z2716">
        <v>0</v>
      </c>
      <c r="AA2716">
        <v>62.5</v>
      </c>
      <c r="AB2716">
        <v>58</v>
      </c>
      <c r="AC2716">
        <v>6482</v>
      </c>
      <c r="AD2716">
        <v>8.7767843837014929</v>
      </c>
      <c r="AE2716">
        <f t="shared" si="127"/>
        <v>6482.0000000000018</v>
      </c>
      <c r="AF2716">
        <v>8.694217645394227</v>
      </c>
      <c r="AG2716">
        <f t="shared" si="128"/>
        <v>5968.3014125625732</v>
      </c>
      <c r="AH2716">
        <v>8.2566738307265908E-2</v>
      </c>
      <c r="AJ2716">
        <v>6482</v>
      </c>
      <c r="AK2716">
        <v>0</v>
      </c>
      <c r="AL2716">
        <v>1</v>
      </c>
      <c r="AM2716">
        <v>7.04</v>
      </c>
      <c r="AN2716">
        <v>6.97</v>
      </c>
      <c r="AO2716">
        <v>4.38</v>
      </c>
    </row>
    <row r="2717" spans="1:41" x14ac:dyDescent="0.3">
      <c r="A2717">
        <v>2</v>
      </c>
      <c r="B2717">
        <v>1.21</v>
      </c>
      <c r="C2717">
        <f t="shared" si="126"/>
        <v>1.0428083570334503</v>
      </c>
      <c r="D2717" t="s">
        <v>52</v>
      </c>
      <c r="E2717">
        <v>0</v>
      </c>
      <c r="F2717">
        <v>0</v>
      </c>
      <c r="G2717">
        <v>0</v>
      </c>
      <c r="H2717">
        <v>0</v>
      </c>
      <c r="I2717">
        <v>1</v>
      </c>
      <c r="J2717" t="s">
        <v>38</v>
      </c>
      <c r="K2717">
        <v>0</v>
      </c>
      <c r="L2717">
        <v>0</v>
      </c>
      <c r="M2717">
        <v>0</v>
      </c>
      <c r="N2717">
        <v>0</v>
      </c>
      <c r="O2717">
        <v>1</v>
      </c>
      <c r="P2717">
        <v>0</v>
      </c>
      <c r="Q2717">
        <v>0</v>
      </c>
      <c r="R2717" t="s">
        <v>41</v>
      </c>
      <c r="S2717">
        <v>0</v>
      </c>
      <c r="T2717">
        <v>0</v>
      </c>
      <c r="U2717">
        <v>0</v>
      </c>
      <c r="V2717">
        <v>0</v>
      </c>
      <c r="W2717">
        <v>1</v>
      </c>
      <c r="X2717">
        <v>0</v>
      </c>
      <c r="Y2717">
        <v>0</v>
      </c>
      <c r="Z2717">
        <v>0</v>
      </c>
      <c r="AA2717">
        <v>63.4</v>
      </c>
      <c r="AB2717">
        <v>55</v>
      </c>
      <c r="AC2717">
        <v>6973</v>
      </c>
      <c r="AD2717">
        <v>8.84980082722101</v>
      </c>
      <c r="AE2717">
        <f t="shared" si="127"/>
        <v>6972.9999999999955</v>
      </c>
      <c r="AF2717">
        <v>8.9050811722408874</v>
      </c>
      <c r="AG2717">
        <f t="shared" si="128"/>
        <v>7369.323369675998</v>
      </c>
      <c r="AH2717">
        <v>-5.5280345019877331E-2</v>
      </c>
      <c r="AJ2717">
        <v>6973</v>
      </c>
      <c r="AK2717">
        <v>0</v>
      </c>
      <c r="AL2717">
        <v>1</v>
      </c>
      <c r="AM2717">
        <v>6.76</v>
      </c>
      <c r="AN2717">
        <v>6.81</v>
      </c>
      <c r="AO2717">
        <v>4.3</v>
      </c>
    </row>
    <row r="2718" spans="1:41" x14ac:dyDescent="0.3">
      <c r="A2718">
        <v>2</v>
      </c>
      <c r="B2718">
        <v>1.22</v>
      </c>
      <c r="C2718">
        <f t="shared" si="126"/>
        <v>1.0446974310615553</v>
      </c>
      <c r="D2718" t="s">
        <v>46</v>
      </c>
      <c r="E2718">
        <v>0</v>
      </c>
      <c r="F2718">
        <v>0</v>
      </c>
      <c r="G2718">
        <v>0</v>
      </c>
      <c r="H2718">
        <v>1</v>
      </c>
      <c r="I2718">
        <v>0</v>
      </c>
      <c r="J2718" t="s">
        <v>51</v>
      </c>
      <c r="K2718">
        <v>1</v>
      </c>
      <c r="L2718">
        <v>0</v>
      </c>
      <c r="M2718">
        <v>0</v>
      </c>
      <c r="N2718">
        <v>0</v>
      </c>
      <c r="O2718">
        <v>0</v>
      </c>
      <c r="P2718">
        <v>0</v>
      </c>
      <c r="Q2718">
        <v>0</v>
      </c>
      <c r="R2718" t="s">
        <v>49</v>
      </c>
      <c r="S2718">
        <v>0</v>
      </c>
      <c r="T2718">
        <v>0</v>
      </c>
      <c r="U2718">
        <v>0</v>
      </c>
      <c r="V2718">
        <v>0</v>
      </c>
      <c r="W2718">
        <v>0</v>
      </c>
      <c r="X2718">
        <v>1</v>
      </c>
      <c r="Y2718">
        <v>0</v>
      </c>
      <c r="Z2718">
        <v>0</v>
      </c>
      <c r="AA2718">
        <v>59.6</v>
      </c>
      <c r="AB2718">
        <v>60</v>
      </c>
      <c r="AC2718">
        <v>8950</v>
      </c>
      <c r="AD2718">
        <v>9.0994088112689013</v>
      </c>
      <c r="AE2718">
        <f t="shared" si="127"/>
        <v>8950.0000000000018</v>
      </c>
      <c r="AF2718">
        <v>9.1133283259355373</v>
      </c>
      <c r="AG2718">
        <f t="shared" si="128"/>
        <v>9075.4507374258101</v>
      </c>
      <c r="AH2718">
        <v>-1.391951466663599E-2</v>
      </c>
      <c r="AJ2718">
        <v>8950</v>
      </c>
      <c r="AK2718">
        <v>0</v>
      </c>
      <c r="AL2718">
        <v>1</v>
      </c>
      <c r="AM2718">
        <v>6.97</v>
      </c>
      <c r="AN2718">
        <v>6.95</v>
      </c>
      <c r="AO2718">
        <v>4.1500000000000004</v>
      </c>
    </row>
    <row r="2719" spans="1:41" x14ac:dyDescent="0.3">
      <c r="A2719">
        <v>2</v>
      </c>
      <c r="B2719">
        <v>1.2</v>
      </c>
      <c r="C2719">
        <f t="shared" si="126"/>
        <v>1.0409070644037852</v>
      </c>
      <c r="D2719" t="s">
        <v>46</v>
      </c>
      <c r="E2719">
        <v>0</v>
      </c>
      <c r="F2719">
        <v>0</v>
      </c>
      <c r="G2719">
        <v>0</v>
      </c>
      <c r="H2719">
        <v>1</v>
      </c>
      <c r="I2719">
        <v>0</v>
      </c>
      <c r="J2719" t="s">
        <v>38</v>
      </c>
      <c r="K2719">
        <v>0</v>
      </c>
      <c r="L2719">
        <v>0</v>
      </c>
      <c r="M2719">
        <v>0</v>
      </c>
      <c r="N2719">
        <v>0</v>
      </c>
      <c r="O2719">
        <v>1</v>
      </c>
      <c r="P2719">
        <v>0</v>
      </c>
      <c r="Q2719">
        <v>0</v>
      </c>
      <c r="R2719" t="s">
        <v>36</v>
      </c>
      <c r="S2719">
        <v>0</v>
      </c>
      <c r="T2719">
        <v>0</v>
      </c>
      <c r="U2719">
        <v>1</v>
      </c>
      <c r="V2719">
        <v>0</v>
      </c>
      <c r="W2719">
        <v>0</v>
      </c>
      <c r="X2719">
        <v>0</v>
      </c>
      <c r="Y2719">
        <v>0</v>
      </c>
      <c r="Z2719">
        <v>0</v>
      </c>
      <c r="AA2719">
        <v>62.1</v>
      </c>
      <c r="AB2719">
        <v>58</v>
      </c>
      <c r="AC2719">
        <v>6129</v>
      </c>
      <c r="AD2719">
        <v>8.7207868834857312</v>
      </c>
      <c r="AE2719">
        <f t="shared" si="127"/>
        <v>6128.9999999999964</v>
      </c>
      <c r="AF2719">
        <v>8.7315545057099442</v>
      </c>
      <c r="AG2719">
        <f t="shared" si="128"/>
        <v>6195.3513386137165</v>
      </c>
      <c r="AH2719">
        <v>-1.0767622224213014E-2</v>
      </c>
      <c r="AJ2719">
        <v>6129</v>
      </c>
      <c r="AK2719">
        <v>0</v>
      </c>
      <c r="AL2719">
        <v>1</v>
      </c>
      <c r="AM2719">
        <v>6.77</v>
      </c>
      <c r="AN2719">
        <v>6.72</v>
      </c>
      <c r="AO2719">
        <v>4.1900000000000004</v>
      </c>
    </row>
    <row r="2720" spans="1:41" x14ac:dyDescent="0.3">
      <c r="A2720">
        <v>2</v>
      </c>
      <c r="B2720">
        <v>1.06</v>
      </c>
      <c r="C2720">
        <f t="shared" si="126"/>
        <v>1.0128957753911554</v>
      </c>
      <c r="D2720" t="s">
        <v>52</v>
      </c>
      <c r="E2720">
        <v>0</v>
      </c>
      <c r="F2720">
        <v>0</v>
      </c>
      <c r="G2720">
        <v>0</v>
      </c>
      <c r="H2720">
        <v>0</v>
      </c>
      <c r="I2720">
        <v>1</v>
      </c>
      <c r="J2720" t="s">
        <v>44</v>
      </c>
      <c r="K2720">
        <v>0</v>
      </c>
      <c r="L2720">
        <v>0</v>
      </c>
      <c r="M2720">
        <v>0</v>
      </c>
      <c r="N2720">
        <v>0</v>
      </c>
      <c r="O2720">
        <v>0</v>
      </c>
      <c r="P2720">
        <v>1</v>
      </c>
      <c r="Q2720">
        <v>0</v>
      </c>
      <c r="R2720" t="s">
        <v>45</v>
      </c>
      <c r="S2720">
        <v>0</v>
      </c>
      <c r="T2720">
        <v>0</v>
      </c>
      <c r="U2720">
        <v>0</v>
      </c>
      <c r="V2720">
        <v>1</v>
      </c>
      <c r="W2720">
        <v>0</v>
      </c>
      <c r="X2720">
        <v>0</v>
      </c>
      <c r="Y2720">
        <v>0</v>
      </c>
      <c r="Z2720">
        <v>0</v>
      </c>
      <c r="AA2720">
        <v>61.4</v>
      </c>
      <c r="AB2720">
        <v>56.5</v>
      </c>
      <c r="AC2720">
        <v>4465</v>
      </c>
      <c r="AD2720">
        <v>8.4040244933105992</v>
      </c>
      <c r="AE2720">
        <f t="shared" si="127"/>
        <v>4464.9999999999991</v>
      </c>
      <c r="AF2720">
        <v>8.121079636224211</v>
      </c>
      <c r="AG2720">
        <f t="shared" si="128"/>
        <v>3364.6513843588359</v>
      </c>
      <c r="AH2720">
        <v>0.28294485708638817</v>
      </c>
      <c r="AJ2720">
        <v>4465</v>
      </c>
      <c r="AK2720">
        <v>0</v>
      </c>
      <c r="AL2720">
        <v>1</v>
      </c>
      <c r="AM2720">
        <v>6.55</v>
      </c>
      <c r="AN2720">
        <v>6.58</v>
      </c>
      <c r="AO2720">
        <v>4.03</v>
      </c>
    </row>
    <row r="2721" spans="1:41" x14ac:dyDescent="0.3">
      <c r="A2721">
        <v>2</v>
      </c>
      <c r="B2721">
        <v>2</v>
      </c>
      <c r="C2721">
        <f t="shared" si="126"/>
        <v>1.1646528560862337</v>
      </c>
      <c r="D2721" t="s">
        <v>34</v>
      </c>
      <c r="E2721">
        <v>0</v>
      </c>
      <c r="F2721">
        <v>1</v>
      </c>
      <c r="G2721">
        <v>0</v>
      </c>
      <c r="H2721">
        <v>0</v>
      </c>
      <c r="I2721">
        <v>0</v>
      </c>
      <c r="J2721" t="s">
        <v>47</v>
      </c>
      <c r="K2721">
        <v>0</v>
      </c>
      <c r="L2721">
        <v>0</v>
      </c>
      <c r="M2721">
        <v>0</v>
      </c>
      <c r="N2721">
        <v>1</v>
      </c>
      <c r="O2721">
        <v>0</v>
      </c>
      <c r="P2721">
        <v>0</v>
      </c>
      <c r="Q2721">
        <v>0</v>
      </c>
      <c r="R2721" t="s">
        <v>45</v>
      </c>
      <c r="S2721">
        <v>0</v>
      </c>
      <c r="T2721">
        <v>0</v>
      </c>
      <c r="U2721">
        <v>0</v>
      </c>
      <c r="V2721">
        <v>1</v>
      </c>
      <c r="W2721">
        <v>0</v>
      </c>
      <c r="X2721">
        <v>0</v>
      </c>
      <c r="Y2721">
        <v>0</v>
      </c>
      <c r="Z2721">
        <v>0</v>
      </c>
      <c r="AA2721">
        <v>64.3</v>
      </c>
      <c r="AB2721">
        <v>60</v>
      </c>
      <c r="AC2721">
        <v>10416</v>
      </c>
      <c r="AD2721">
        <v>9.2510983644483513</v>
      </c>
      <c r="AE2721">
        <f t="shared" si="127"/>
        <v>10416.000000000009</v>
      </c>
      <c r="AF2721">
        <v>9.6462471879440681</v>
      </c>
      <c r="AG2721">
        <f t="shared" si="128"/>
        <v>15463.646915383453</v>
      </c>
      <c r="AH2721">
        <v>-0.39514882349571678</v>
      </c>
      <c r="AJ2721">
        <v>10416</v>
      </c>
      <c r="AK2721">
        <v>0</v>
      </c>
      <c r="AL2721">
        <v>1</v>
      </c>
      <c r="AM2721">
        <v>7.87</v>
      </c>
      <c r="AN2721">
        <v>7.83</v>
      </c>
      <c r="AO2721">
        <v>5.05</v>
      </c>
    </row>
    <row r="2722" spans="1:41" x14ac:dyDescent="0.3">
      <c r="A2722">
        <v>2</v>
      </c>
      <c r="B2722">
        <v>1.06</v>
      </c>
      <c r="C2722">
        <f t="shared" si="126"/>
        <v>1.0128957753911554</v>
      </c>
      <c r="D2722" t="s">
        <v>46</v>
      </c>
      <c r="E2722">
        <v>0</v>
      </c>
      <c r="F2722">
        <v>0</v>
      </c>
      <c r="G2722">
        <v>0</v>
      </c>
      <c r="H2722">
        <v>1</v>
      </c>
      <c r="I2722">
        <v>0</v>
      </c>
      <c r="J2722" t="s">
        <v>47</v>
      </c>
      <c r="K2722">
        <v>0</v>
      </c>
      <c r="L2722">
        <v>0</v>
      </c>
      <c r="M2722">
        <v>0</v>
      </c>
      <c r="N2722">
        <v>1</v>
      </c>
      <c r="O2722">
        <v>0</v>
      </c>
      <c r="P2722">
        <v>0</v>
      </c>
      <c r="Q2722">
        <v>0</v>
      </c>
      <c r="R2722" t="s">
        <v>36</v>
      </c>
      <c r="S2722">
        <v>0</v>
      </c>
      <c r="T2722">
        <v>0</v>
      </c>
      <c r="U2722">
        <v>1</v>
      </c>
      <c r="V2722">
        <v>0</v>
      </c>
      <c r="W2722">
        <v>0</v>
      </c>
      <c r="X2722">
        <v>0</v>
      </c>
      <c r="Y2722">
        <v>0</v>
      </c>
      <c r="Z2722">
        <v>0</v>
      </c>
      <c r="AA2722">
        <v>62.7</v>
      </c>
      <c r="AB2722">
        <v>56</v>
      </c>
      <c r="AC2722">
        <v>5183</v>
      </c>
      <c r="AD2722">
        <v>8.5531393181897073</v>
      </c>
      <c r="AE2722">
        <f t="shared" si="127"/>
        <v>5183.0000000000036</v>
      </c>
      <c r="AF2722">
        <v>8.5202506745806978</v>
      </c>
      <c r="AG2722">
        <f t="shared" si="128"/>
        <v>5015.3108101670832</v>
      </c>
      <c r="AH2722">
        <v>3.2888643609009449E-2</v>
      </c>
      <c r="AJ2722">
        <v>5183</v>
      </c>
      <c r="AK2722">
        <v>0</v>
      </c>
      <c r="AL2722">
        <v>1</v>
      </c>
      <c r="AM2722">
        <v>6.55</v>
      </c>
      <c r="AN2722">
        <v>6.46</v>
      </c>
      <c r="AO2722">
        <v>4.08</v>
      </c>
    </row>
    <row r="2723" spans="1:41" x14ac:dyDescent="0.3">
      <c r="A2723">
        <v>2</v>
      </c>
      <c r="B2723">
        <v>1.7</v>
      </c>
      <c r="C2723">
        <f t="shared" si="126"/>
        <v>1.1237655591061944</v>
      </c>
      <c r="D2723" t="s">
        <v>46</v>
      </c>
      <c r="E2723">
        <v>0</v>
      </c>
      <c r="F2723">
        <v>0</v>
      </c>
      <c r="G2723">
        <v>0</v>
      </c>
      <c r="H2723">
        <v>1</v>
      </c>
      <c r="I2723">
        <v>0</v>
      </c>
      <c r="J2723" t="s">
        <v>44</v>
      </c>
      <c r="K2723">
        <v>0</v>
      </c>
      <c r="L2723">
        <v>0</v>
      </c>
      <c r="M2723">
        <v>0</v>
      </c>
      <c r="N2723">
        <v>0</v>
      </c>
      <c r="O2723">
        <v>0</v>
      </c>
      <c r="P2723">
        <v>1</v>
      </c>
      <c r="Q2723">
        <v>0</v>
      </c>
      <c r="R2723" t="s">
        <v>49</v>
      </c>
      <c r="S2723">
        <v>0</v>
      </c>
      <c r="T2723">
        <v>0</v>
      </c>
      <c r="U2723">
        <v>0</v>
      </c>
      <c r="V2723">
        <v>0</v>
      </c>
      <c r="W2723">
        <v>0</v>
      </c>
      <c r="X2723">
        <v>1</v>
      </c>
      <c r="Y2723">
        <v>0</v>
      </c>
      <c r="Z2723">
        <v>0</v>
      </c>
      <c r="AA2723">
        <v>61.9</v>
      </c>
      <c r="AB2723">
        <v>56</v>
      </c>
      <c r="AC2723">
        <v>10396</v>
      </c>
      <c r="AD2723">
        <v>9.2491763957613813</v>
      </c>
      <c r="AE2723">
        <f t="shared" si="127"/>
        <v>10396.000000000004</v>
      </c>
      <c r="AF2723">
        <v>9.492643811359903</v>
      </c>
      <c r="AG2723">
        <f t="shared" si="128"/>
        <v>13261.810745065508</v>
      </c>
      <c r="AH2723">
        <v>-0.2434674155985217</v>
      </c>
      <c r="AJ2723">
        <v>10396</v>
      </c>
      <c r="AK2723">
        <v>0</v>
      </c>
      <c r="AL2723">
        <v>1</v>
      </c>
      <c r="AM2723">
        <v>7.55</v>
      </c>
      <c r="AN2723">
        <v>7.5</v>
      </c>
      <c r="AO2723">
        <v>4.66</v>
      </c>
    </row>
    <row r="2724" spans="1:41" x14ac:dyDescent="0.3">
      <c r="A2724">
        <v>2</v>
      </c>
      <c r="B2724">
        <v>1.02</v>
      </c>
      <c r="C2724">
        <f t="shared" si="126"/>
        <v>1.0043640927805335</v>
      </c>
      <c r="D2724" t="s">
        <v>52</v>
      </c>
      <c r="E2724">
        <v>0</v>
      </c>
      <c r="F2724">
        <v>0</v>
      </c>
      <c r="G2724">
        <v>0</v>
      </c>
      <c r="H2724">
        <v>0</v>
      </c>
      <c r="I2724">
        <v>1</v>
      </c>
      <c r="J2724" t="s">
        <v>40</v>
      </c>
      <c r="K2724">
        <v>0</v>
      </c>
      <c r="L2724">
        <v>1</v>
      </c>
      <c r="M2724">
        <v>0</v>
      </c>
      <c r="N2724">
        <v>0</v>
      </c>
      <c r="O2724">
        <v>0</v>
      </c>
      <c r="P2724">
        <v>0</v>
      </c>
      <c r="Q2724">
        <v>0</v>
      </c>
      <c r="R2724" t="s">
        <v>36</v>
      </c>
      <c r="S2724">
        <v>0</v>
      </c>
      <c r="T2724">
        <v>0</v>
      </c>
      <c r="U2724">
        <v>1</v>
      </c>
      <c r="V2724">
        <v>0</v>
      </c>
      <c r="W2724">
        <v>0</v>
      </c>
      <c r="X2724">
        <v>0</v>
      </c>
      <c r="Y2724">
        <v>0</v>
      </c>
      <c r="Z2724">
        <v>0</v>
      </c>
      <c r="AA2724">
        <v>63.1</v>
      </c>
      <c r="AB2724">
        <v>57</v>
      </c>
      <c r="AC2724">
        <v>4524</v>
      </c>
      <c r="AD2724">
        <v>8.4171518372360108</v>
      </c>
      <c r="AE2724">
        <f t="shared" si="127"/>
        <v>4523.9999999999991</v>
      </c>
      <c r="AF2724">
        <v>8.553078546980645</v>
      </c>
      <c r="AG2724">
        <f t="shared" si="128"/>
        <v>5182.6850323940116</v>
      </c>
      <c r="AH2724">
        <v>-0.13592670974463417</v>
      </c>
      <c r="AJ2724">
        <v>4524</v>
      </c>
      <c r="AK2724">
        <v>0</v>
      </c>
      <c r="AL2724">
        <v>1</v>
      </c>
      <c r="AM2724">
        <v>6.43</v>
      </c>
      <c r="AN2724">
        <v>6.37</v>
      </c>
      <c r="AO2724">
        <v>4.04</v>
      </c>
    </row>
    <row r="2725" spans="1:41" x14ac:dyDescent="0.3">
      <c r="A2725">
        <v>2</v>
      </c>
      <c r="B2725">
        <v>1.51</v>
      </c>
      <c r="C2725">
        <f t="shared" si="126"/>
        <v>1.0948560705584958</v>
      </c>
      <c r="D2725" t="s">
        <v>46</v>
      </c>
      <c r="E2725">
        <v>0</v>
      </c>
      <c r="F2725">
        <v>0</v>
      </c>
      <c r="G2725">
        <v>0</v>
      </c>
      <c r="H2725">
        <v>1</v>
      </c>
      <c r="I2725">
        <v>0</v>
      </c>
      <c r="J2725" t="s">
        <v>47</v>
      </c>
      <c r="K2725">
        <v>0</v>
      </c>
      <c r="L2725">
        <v>0</v>
      </c>
      <c r="M2725">
        <v>0</v>
      </c>
      <c r="N2725">
        <v>1</v>
      </c>
      <c r="O2725">
        <v>0</v>
      </c>
      <c r="P2725">
        <v>0</v>
      </c>
      <c r="Q2725">
        <v>0</v>
      </c>
      <c r="R2725" t="s">
        <v>49</v>
      </c>
      <c r="S2725">
        <v>0</v>
      </c>
      <c r="T2725">
        <v>0</v>
      </c>
      <c r="U2725">
        <v>0</v>
      </c>
      <c r="V2725">
        <v>0</v>
      </c>
      <c r="W2725">
        <v>0</v>
      </c>
      <c r="X2725">
        <v>1</v>
      </c>
      <c r="Y2725">
        <v>0</v>
      </c>
      <c r="Z2725">
        <v>0</v>
      </c>
      <c r="AA2725">
        <v>61.4</v>
      </c>
      <c r="AB2725">
        <v>58</v>
      </c>
      <c r="AC2725">
        <v>12068</v>
      </c>
      <c r="AD2725">
        <v>9.3983126002789525</v>
      </c>
      <c r="AE2725">
        <f t="shared" si="127"/>
        <v>12068.000000000011</v>
      </c>
      <c r="AF2725">
        <v>9.3939425044536087</v>
      </c>
      <c r="AG2725">
        <f t="shared" si="128"/>
        <v>12015.376751647453</v>
      </c>
      <c r="AH2725">
        <v>4.3700958253438671E-3</v>
      </c>
      <c r="AJ2725">
        <v>12068</v>
      </c>
      <c r="AK2725">
        <v>0</v>
      </c>
      <c r="AL2725">
        <v>1</v>
      </c>
      <c r="AM2725">
        <v>7.4</v>
      </c>
      <c r="AN2725">
        <v>7.3</v>
      </c>
      <c r="AO2725">
        <v>4.51</v>
      </c>
    </row>
    <row r="2726" spans="1:41" x14ac:dyDescent="0.3">
      <c r="A2726">
        <v>2</v>
      </c>
      <c r="B2726">
        <v>1.5</v>
      </c>
      <c r="C2726">
        <f t="shared" si="126"/>
        <v>1.0932575062388263</v>
      </c>
      <c r="D2726" t="s">
        <v>37</v>
      </c>
      <c r="E2726">
        <v>0</v>
      </c>
      <c r="F2726">
        <v>0</v>
      </c>
      <c r="G2726">
        <v>1</v>
      </c>
      <c r="H2726">
        <v>0</v>
      </c>
      <c r="I2726">
        <v>0</v>
      </c>
      <c r="J2726" t="s">
        <v>47</v>
      </c>
      <c r="K2726">
        <v>0</v>
      </c>
      <c r="L2726">
        <v>0</v>
      </c>
      <c r="M2726">
        <v>0</v>
      </c>
      <c r="N2726">
        <v>1</v>
      </c>
      <c r="O2726">
        <v>0</v>
      </c>
      <c r="P2726">
        <v>0</v>
      </c>
      <c r="Q2726">
        <v>0</v>
      </c>
      <c r="R2726" t="s">
        <v>41</v>
      </c>
      <c r="S2726">
        <v>0</v>
      </c>
      <c r="T2726">
        <v>0</v>
      </c>
      <c r="U2726">
        <v>0</v>
      </c>
      <c r="V2726">
        <v>0</v>
      </c>
      <c r="W2726">
        <v>1</v>
      </c>
      <c r="X2726">
        <v>0</v>
      </c>
      <c r="Y2726">
        <v>0</v>
      </c>
      <c r="Z2726">
        <v>0</v>
      </c>
      <c r="AA2726">
        <v>60.6</v>
      </c>
      <c r="AB2726">
        <v>57</v>
      </c>
      <c r="AC2726">
        <v>13034</v>
      </c>
      <c r="AD2726">
        <v>9.475316606892326</v>
      </c>
      <c r="AE2726">
        <f t="shared" si="127"/>
        <v>13034.000000000004</v>
      </c>
      <c r="AF2726">
        <v>9.4555468743492668</v>
      </c>
      <c r="AG2726">
        <f t="shared" si="128"/>
        <v>12778.851722807913</v>
      </c>
      <c r="AH2726">
        <v>1.9769732543059249E-2</v>
      </c>
      <c r="AJ2726">
        <v>13034</v>
      </c>
      <c r="AK2726">
        <v>0</v>
      </c>
      <c r="AL2726">
        <v>1</v>
      </c>
      <c r="AM2726">
        <v>7.47</v>
      </c>
      <c r="AN2726">
        <v>7.36</v>
      </c>
      <c r="AO2726">
        <v>4.49</v>
      </c>
    </row>
    <row r="2727" spans="1:41" x14ac:dyDescent="0.3">
      <c r="A2727">
        <v>2</v>
      </c>
      <c r="B2727">
        <v>1.02</v>
      </c>
      <c r="C2727">
        <f t="shared" si="126"/>
        <v>1.0043640927805335</v>
      </c>
      <c r="D2727" t="s">
        <v>52</v>
      </c>
      <c r="E2727">
        <v>0</v>
      </c>
      <c r="F2727">
        <v>0</v>
      </c>
      <c r="G2727">
        <v>0</v>
      </c>
      <c r="H2727">
        <v>0</v>
      </c>
      <c r="I2727">
        <v>1</v>
      </c>
      <c r="J2727" t="s">
        <v>40</v>
      </c>
      <c r="K2727">
        <v>0</v>
      </c>
      <c r="L2727">
        <v>1</v>
      </c>
      <c r="M2727">
        <v>0</v>
      </c>
      <c r="N2727">
        <v>0</v>
      </c>
      <c r="O2727">
        <v>0</v>
      </c>
      <c r="P2727">
        <v>0</v>
      </c>
      <c r="Q2727">
        <v>0</v>
      </c>
      <c r="R2727" t="s">
        <v>36</v>
      </c>
      <c r="S2727">
        <v>0</v>
      </c>
      <c r="T2727">
        <v>0</v>
      </c>
      <c r="U2727">
        <v>1</v>
      </c>
      <c r="V2727">
        <v>0</v>
      </c>
      <c r="W2727">
        <v>0</v>
      </c>
      <c r="X2727">
        <v>0</v>
      </c>
      <c r="Y2727">
        <v>0</v>
      </c>
      <c r="Z2727">
        <v>0</v>
      </c>
      <c r="AA2727">
        <v>58.9</v>
      </c>
      <c r="AB2727">
        <v>58</v>
      </c>
      <c r="AC2727">
        <v>5232</v>
      </c>
      <c r="AD2727">
        <v>8.5625488931370342</v>
      </c>
      <c r="AE2727">
        <f t="shared" si="127"/>
        <v>5231.9999999999973</v>
      </c>
      <c r="AF2727">
        <v>8.62883347718798</v>
      </c>
      <c r="AG2727">
        <f t="shared" si="128"/>
        <v>5590.5529400525757</v>
      </c>
      <c r="AH2727">
        <v>-6.6284584050945838E-2</v>
      </c>
      <c r="AJ2727">
        <v>5232</v>
      </c>
      <c r="AK2727">
        <v>0</v>
      </c>
      <c r="AL2727">
        <v>1</v>
      </c>
      <c r="AM2727">
        <v>6.51</v>
      </c>
      <c r="AN2727">
        <v>6.54</v>
      </c>
      <c r="AO2727">
        <v>3.84</v>
      </c>
    </row>
    <row r="2728" spans="1:41" x14ac:dyDescent="0.3">
      <c r="A2728">
        <v>2</v>
      </c>
      <c r="B2728">
        <v>1.01</v>
      </c>
      <c r="C2728">
        <f t="shared" si="126"/>
        <v>1.0021904733436682</v>
      </c>
      <c r="D2728" t="s">
        <v>52</v>
      </c>
      <c r="E2728">
        <v>0</v>
      </c>
      <c r="F2728">
        <v>0</v>
      </c>
      <c r="G2728">
        <v>0</v>
      </c>
      <c r="H2728">
        <v>0</v>
      </c>
      <c r="I2728">
        <v>1</v>
      </c>
      <c r="J2728" t="s">
        <v>40</v>
      </c>
      <c r="K2728">
        <v>0</v>
      </c>
      <c r="L2728">
        <v>1</v>
      </c>
      <c r="M2728">
        <v>0</v>
      </c>
      <c r="N2728">
        <v>0</v>
      </c>
      <c r="O2728">
        <v>0</v>
      </c>
      <c r="P2728">
        <v>0</v>
      </c>
      <c r="Q2728">
        <v>0</v>
      </c>
      <c r="R2728" t="s">
        <v>45</v>
      </c>
      <c r="S2728">
        <v>0</v>
      </c>
      <c r="T2728">
        <v>0</v>
      </c>
      <c r="U2728">
        <v>0</v>
      </c>
      <c r="V2728">
        <v>1</v>
      </c>
      <c r="W2728">
        <v>0</v>
      </c>
      <c r="X2728">
        <v>0</v>
      </c>
      <c r="Y2728">
        <v>0</v>
      </c>
      <c r="Z2728">
        <v>0</v>
      </c>
      <c r="AA2728">
        <v>60.2</v>
      </c>
      <c r="AB2728">
        <v>60</v>
      </c>
      <c r="AC2728">
        <v>5340</v>
      </c>
      <c r="AD2728">
        <v>8.5829809319542409</v>
      </c>
      <c r="AE2728">
        <f t="shared" si="127"/>
        <v>5340.0000000000018</v>
      </c>
      <c r="AF2728">
        <v>8.3977970905192549</v>
      </c>
      <c r="AG2728">
        <f t="shared" si="128"/>
        <v>4437.2810446661824</v>
      </c>
      <c r="AH2728">
        <v>0.18518384143498601</v>
      </c>
      <c r="AJ2728">
        <v>5340</v>
      </c>
      <c r="AK2728">
        <v>0</v>
      </c>
      <c r="AL2728">
        <v>1</v>
      </c>
      <c r="AM2728">
        <v>6.46</v>
      </c>
      <c r="AN2728">
        <v>6.5</v>
      </c>
      <c r="AO2728">
        <v>3.9</v>
      </c>
    </row>
    <row r="2729" spans="1:41" x14ac:dyDescent="0.3">
      <c r="A2729">
        <v>2</v>
      </c>
      <c r="B2729">
        <v>1.01</v>
      </c>
      <c r="C2729">
        <f t="shared" si="126"/>
        <v>1.0021904733436682</v>
      </c>
      <c r="D2729" t="s">
        <v>52</v>
      </c>
      <c r="E2729">
        <v>0</v>
      </c>
      <c r="F2729">
        <v>0</v>
      </c>
      <c r="G2729">
        <v>0</v>
      </c>
      <c r="H2729">
        <v>0</v>
      </c>
      <c r="I2729">
        <v>1</v>
      </c>
      <c r="J2729" t="s">
        <v>44</v>
      </c>
      <c r="K2729">
        <v>0</v>
      </c>
      <c r="L2729">
        <v>0</v>
      </c>
      <c r="M2729">
        <v>0</v>
      </c>
      <c r="N2729">
        <v>0</v>
      </c>
      <c r="O2729">
        <v>0</v>
      </c>
      <c r="P2729">
        <v>1</v>
      </c>
      <c r="Q2729">
        <v>0</v>
      </c>
      <c r="R2729" t="s">
        <v>45</v>
      </c>
      <c r="S2729">
        <v>0</v>
      </c>
      <c r="T2729">
        <v>0</v>
      </c>
      <c r="U2729">
        <v>0</v>
      </c>
      <c r="V2729">
        <v>1</v>
      </c>
      <c r="W2729">
        <v>0</v>
      </c>
      <c r="X2729">
        <v>0</v>
      </c>
      <c r="Y2729">
        <v>0</v>
      </c>
      <c r="Z2729">
        <v>0</v>
      </c>
      <c r="AA2729">
        <v>61.8</v>
      </c>
      <c r="AB2729">
        <v>60</v>
      </c>
      <c r="AC2729">
        <v>3885</v>
      </c>
      <c r="AD2729">
        <v>8.2648782628017479</v>
      </c>
      <c r="AE2729">
        <f t="shared" si="127"/>
        <v>3885</v>
      </c>
      <c r="AF2729">
        <v>8.0900195515216318</v>
      </c>
      <c r="AG2729">
        <f t="shared" si="128"/>
        <v>3261.7513418052076</v>
      </c>
      <c r="AH2729">
        <v>0.1748587112801161</v>
      </c>
      <c r="AJ2729">
        <v>3885</v>
      </c>
      <c r="AK2729">
        <v>0</v>
      </c>
      <c r="AL2729">
        <v>1</v>
      </c>
      <c r="AM2729">
        <v>6.34</v>
      </c>
      <c r="AN2729">
        <v>6.37</v>
      </c>
      <c r="AO2729">
        <v>3.93</v>
      </c>
    </row>
    <row r="2730" spans="1:41" x14ac:dyDescent="0.3">
      <c r="A2730">
        <v>2</v>
      </c>
      <c r="B2730">
        <v>1.06</v>
      </c>
      <c r="C2730">
        <f t="shared" si="126"/>
        <v>1.0128957753911554</v>
      </c>
      <c r="D2730" t="s">
        <v>37</v>
      </c>
      <c r="E2730">
        <v>0</v>
      </c>
      <c r="F2730">
        <v>0</v>
      </c>
      <c r="G2730">
        <v>1</v>
      </c>
      <c r="H2730">
        <v>0</v>
      </c>
      <c r="I2730">
        <v>0</v>
      </c>
      <c r="J2730" t="s">
        <v>44</v>
      </c>
      <c r="K2730">
        <v>0</v>
      </c>
      <c r="L2730">
        <v>0</v>
      </c>
      <c r="M2730">
        <v>0</v>
      </c>
      <c r="N2730">
        <v>0</v>
      </c>
      <c r="O2730">
        <v>0</v>
      </c>
      <c r="P2730">
        <v>1</v>
      </c>
      <c r="Q2730">
        <v>0</v>
      </c>
      <c r="R2730" t="s">
        <v>36</v>
      </c>
      <c r="S2730">
        <v>0</v>
      </c>
      <c r="T2730">
        <v>0</v>
      </c>
      <c r="U2730">
        <v>1</v>
      </c>
      <c r="V2730">
        <v>0</v>
      </c>
      <c r="W2730">
        <v>0</v>
      </c>
      <c r="X2730">
        <v>0</v>
      </c>
      <c r="Y2730">
        <v>0</v>
      </c>
      <c r="Z2730">
        <v>0</v>
      </c>
      <c r="AA2730">
        <v>61.2</v>
      </c>
      <c r="AB2730">
        <v>56</v>
      </c>
      <c r="AC2730">
        <v>4630</v>
      </c>
      <c r="AD2730">
        <v>8.4403121470802791</v>
      </c>
      <c r="AE2730">
        <f t="shared" si="127"/>
        <v>4629.9999999999973</v>
      </c>
      <c r="AF2730">
        <v>8.3131061724553028</v>
      </c>
      <c r="AG2730">
        <f t="shared" si="128"/>
        <v>4076.9570679322192</v>
      </c>
      <c r="AH2730">
        <v>0.12720597462497629</v>
      </c>
      <c r="AJ2730">
        <v>4630</v>
      </c>
      <c r="AK2730">
        <v>0</v>
      </c>
      <c r="AL2730">
        <v>1</v>
      </c>
      <c r="AM2730">
        <v>6.64</v>
      </c>
      <c r="AN2730">
        <v>6.6</v>
      </c>
      <c r="AO2730">
        <v>4.05</v>
      </c>
    </row>
    <row r="2731" spans="1:41" x14ac:dyDescent="0.3">
      <c r="A2731">
        <v>2</v>
      </c>
      <c r="B2731">
        <v>1.02</v>
      </c>
      <c r="C2731">
        <f t="shared" si="126"/>
        <v>1.0043640927805335</v>
      </c>
      <c r="D2731" t="s">
        <v>46</v>
      </c>
      <c r="E2731">
        <v>0</v>
      </c>
      <c r="F2731">
        <v>0</v>
      </c>
      <c r="G2731">
        <v>0</v>
      </c>
      <c r="H2731">
        <v>1</v>
      </c>
      <c r="I2731">
        <v>0</v>
      </c>
      <c r="J2731" t="s">
        <v>48</v>
      </c>
      <c r="K2731">
        <v>0</v>
      </c>
      <c r="L2731">
        <v>0</v>
      </c>
      <c r="M2731">
        <v>1</v>
      </c>
      <c r="N2731">
        <v>0</v>
      </c>
      <c r="O2731">
        <v>0</v>
      </c>
      <c r="P2731">
        <v>0</v>
      </c>
      <c r="Q2731">
        <v>0</v>
      </c>
      <c r="R2731" t="s">
        <v>45</v>
      </c>
      <c r="S2731">
        <v>0</v>
      </c>
      <c r="T2731">
        <v>0</v>
      </c>
      <c r="U2731">
        <v>0</v>
      </c>
      <c r="V2731">
        <v>1</v>
      </c>
      <c r="W2731">
        <v>0</v>
      </c>
      <c r="X2731">
        <v>0</v>
      </c>
      <c r="Y2731">
        <v>0</v>
      </c>
      <c r="Z2731">
        <v>0</v>
      </c>
      <c r="AA2731">
        <v>61.5</v>
      </c>
      <c r="AB2731">
        <v>58</v>
      </c>
      <c r="AC2731">
        <v>4459</v>
      </c>
      <c r="AD2731">
        <v>8.4026798046274767</v>
      </c>
      <c r="AE2731">
        <f t="shared" si="127"/>
        <v>4459</v>
      </c>
      <c r="AF2731">
        <v>8.3839931250566657</v>
      </c>
      <c r="AG2731">
        <f t="shared" si="128"/>
        <v>4376.4497925730766</v>
      </c>
      <c r="AH2731">
        <v>1.8686679570810938E-2</v>
      </c>
      <c r="AJ2731">
        <v>4459</v>
      </c>
      <c r="AK2731">
        <v>0</v>
      </c>
      <c r="AL2731">
        <v>1</v>
      </c>
      <c r="AM2731">
        <v>6.42</v>
      </c>
      <c r="AN2731">
        <v>6.49</v>
      </c>
      <c r="AO2731">
        <v>3.97</v>
      </c>
    </row>
    <row r="2732" spans="1:41" x14ac:dyDescent="0.3">
      <c r="A2732">
        <v>2</v>
      </c>
      <c r="B2732">
        <v>1.7</v>
      </c>
      <c r="C2732">
        <f t="shared" si="126"/>
        <v>1.1237655591061944</v>
      </c>
      <c r="D2732" t="s">
        <v>37</v>
      </c>
      <c r="E2732">
        <v>0</v>
      </c>
      <c r="F2732">
        <v>0</v>
      </c>
      <c r="G2732">
        <v>1</v>
      </c>
      <c r="H2732">
        <v>0</v>
      </c>
      <c r="I2732">
        <v>0</v>
      </c>
      <c r="J2732" t="s">
        <v>47</v>
      </c>
      <c r="K2732">
        <v>0</v>
      </c>
      <c r="L2732">
        <v>0</v>
      </c>
      <c r="M2732">
        <v>0</v>
      </c>
      <c r="N2732">
        <v>1</v>
      </c>
      <c r="O2732">
        <v>0</v>
      </c>
      <c r="P2732">
        <v>0</v>
      </c>
      <c r="Q2732">
        <v>0</v>
      </c>
      <c r="R2732" t="s">
        <v>49</v>
      </c>
      <c r="S2732">
        <v>0</v>
      </c>
      <c r="T2732">
        <v>0</v>
      </c>
      <c r="U2732">
        <v>0</v>
      </c>
      <c r="V2732">
        <v>0</v>
      </c>
      <c r="W2732">
        <v>0</v>
      </c>
      <c r="X2732">
        <v>1</v>
      </c>
      <c r="Y2732">
        <v>0</v>
      </c>
      <c r="Z2732">
        <v>0</v>
      </c>
      <c r="AA2732">
        <v>61.3</v>
      </c>
      <c r="AB2732">
        <v>57</v>
      </c>
      <c r="AC2732">
        <v>15941</v>
      </c>
      <c r="AD2732">
        <v>9.676649685633647</v>
      </c>
      <c r="AE2732">
        <f t="shared" si="127"/>
        <v>15941.000000000005</v>
      </c>
      <c r="AF2732">
        <v>9.696173971614936</v>
      </c>
      <c r="AG2732">
        <f t="shared" si="128"/>
        <v>16255.294850118618</v>
      </c>
      <c r="AH2732">
        <v>-1.9524285981288969E-2</v>
      </c>
      <c r="AJ2732">
        <v>15941</v>
      </c>
      <c r="AK2732">
        <v>0</v>
      </c>
      <c r="AL2732">
        <v>1</v>
      </c>
      <c r="AM2732">
        <v>7.67</v>
      </c>
      <c r="AN2732">
        <v>7.6</v>
      </c>
      <c r="AO2732">
        <v>4.68</v>
      </c>
    </row>
    <row r="2733" spans="1:41" x14ac:dyDescent="0.3">
      <c r="A2733">
        <v>2</v>
      </c>
      <c r="B2733">
        <v>1.18</v>
      </c>
      <c r="C2733">
        <f t="shared" si="126"/>
        <v>1.0370670916877107</v>
      </c>
      <c r="D2733" t="s">
        <v>46</v>
      </c>
      <c r="E2733">
        <v>0</v>
      </c>
      <c r="F2733">
        <v>0</v>
      </c>
      <c r="G2733">
        <v>0</v>
      </c>
      <c r="H2733">
        <v>1</v>
      </c>
      <c r="I2733">
        <v>0</v>
      </c>
      <c r="J2733" t="s">
        <v>38</v>
      </c>
      <c r="K2733">
        <v>0</v>
      </c>
      <c r="L2733">
        <v>0</v>
      </c>
      <c r="M2733">
        <v>0</v>
      </c>
      <c r="N2733">
        <v>0</v>
      </c>
      <c r="O2733">
        <v>1</v>
      </c>
      <c r="P2733">
        <v>0</v>
      </c>
      <c r="Q2733">
        <v>0</v>
      </c>
      <c r="R2733" t="s">
        <v>36</v>
      </c>
      <c r="S2733">
        <v>0</v>
      </c>
      <c r="T2733">
        <v>0</v>
      </c>
      <c r="U2733">
        <v>1</v>
      </c>
      <c r="V2733">
        <v>0</v>
      </c>
      <c r="W2733">
        <v>0</v>
      </c>
      <c r="X2733">
        <v>0</v>
      </c>
      <c r="Y2733">
        <v>0</v>
      </c>
      <c r="Z2733">
        <v>0</v>
      </c>
      <c r="AA2733">
        <v>61.8</v>
      </c>
      <c r="AB2733">
        <v>58</v>
      </c>
      <c r="AC2733">
        <v>5801</v>
      </c>
      <c r="AD2733">
        <v>8.6657855954660636</v>
      </c>
      <c r="AE2733">
        <f t="shared" si="127"/>
        <v>5800.9999999999964</v>
      </c>
      <c r="AF2733">
        <v>8.6666804587796342</v>
      </c>
      <c r="AG2733">
        <f t="shared" si="128"/>
        <v>5806.1934254384014</v>
      </c>
      <c r="AH2733">
        <v>-8.9486331357058191E-4</v>
      </c>
      <c r="AJ2733">
        <v>5801</v>
      </c>
      <c r="AK2733">
        <v>0</v>
      </c>
      <c r="AL2733">
        <v>1</v>
      </c>
      <c r="AM2733">
        <v>6.79</v>
      </c>
      <c r="AN2733">
        <v>6.74</v>
      </c>
      <c r="AO2733">
        <v>4.18</v>
      </c>
    </row>
    <row r="2734" spans="1:41" x14ac:dyDescent="0.3">
      <c r="A2734">
        <v>2</v>
      </c>
      <c r="B2734">
        <v>1.07</v>
      </c>
      <c r="C2734">
        <f t="shared" si="126"/>
        <v>1.0149893672259187</v>
      </c>
      <c r="D2734" t="s">
        <v>37</v>
      </c>
      <c r="E2734">
        <v>0</v>
      </c>
      <c r="F2734">
        <v>0</v>
      </c>
      <c r="G2734">
        <v>1</v>
      </c>
      <c r="H2734">
        <v>0</v>
      </c>
      <c r="I2734">
        <v>0</v>
      </c>
      <c r="J2734" t="s">
        <v>40</v>
      </c>
      <c r="K2734">
        <v>0</v>
      </c>
      <c r="L2734">
        <v>1</v>
      </c>
      <c r="M2734">
        <v>0</v>
      </c>
      <c r="N2734">
        <v>0</v>
      </c>
      <c r="O2734">
        <v>0</v>
      </c>
      <c r="P2734">
        <v>0</v>
      </c>
      <c r="Q2734">
        <v>0</v>
      </c>
      <c r="R2734" t="s">
        <v>49</v>
      </c>
      <c r="S2734">
        <v>0</v>
      </c>
      <c r="T2734">
        <v>0</v>
      </c>
      <c r="U2734">
        <v>0</v>
      </c>
      <c r="V2734">
        <v>0</v>
      </c>
      <c r="W2734">
        <v>0</v>
      </c>
      <c r="X2734">
        <v>1</v>
      </c>
      <c r="Y2734">
        <v>0</v>
      </c>
      <c r="Z2734">
        <v>0</v>
      </c>
      <c r="AA2734">
        <v>60</v>
      </c>
      <c r="AB2734">
        <v>56</v>
      </c>
      <c r="AC2734">
        <v>7190</v>
      </c>
      <c r="AD2734">
        <v>8.8804464507150929</v>
      </c>
      <c r="AE2734">
        <f t="shared" si="127"/>
        <v>7190.0000000000036</v>
      </c>
      <c r="AF2734">
        <v>8.8680866753954817</v>
      </c>
      <c r="AG2734">
        <f t="shared" si="128"/>
        <v>7101.6801465630197</v>
      </c>
      <c r="AH2734">
        <v>1.2359775319611188E-2</v>
      </c>
      <c r="AJ2734">
        <v>7190</v>
      </c>
      <c r="AK2734">
        <v>0</v>
      </c>
      <c r="AL2734">
        <v>1</v>
      </c>
      <c r="AM2734">
        <v>6.64</v>
      </c>
      <c r="AN2734">
        <v>6.62</v>
      </c>
      <c r="AO2734">
        <v>3.98</v>
      </c>
    </row>
    <row r="2735" spans="1:41" x14ac:dyDescent="0.3">
      <c r="A2735">
        <v>2</v>
      </c>
      <c r="B2735">
        <v>1.2</v>
      </c>
      <c r="C2735">
        <f t="shared" si="126"/>
        <v>1.0409070644037852</v>
      </c>
      <c r="D2735" t="s">
        <v>46</v>
      </c>
      <c r="E2735">
        <v>0</v>
      </c>
      <c r="F2735">
        <v>0</v>
      </c>
      <c r="G2735">
        <v>0</v>
      </c>
      <c r="H2735">
        <v>1</v>
      </c>
      <c r="I2735">
        <v>0</v>
      </c>
      <c r="J2735" t="s">
        <v>47</v>
      </c>
      <c r="K2735">
        <v>0</v>
      </c>
      <c r="L2735">
        <v>0</v>
      </c>
      <c r="M2735">
        <v>0</v>
      </c>
      <c r="N2735">
        <v>1</v>
      </c>
      <c r="O2735">
        <v>0</v>
      </c>
      <c r="P2735">
        <v>0</v>
      </c>
      <c r="Q2735">
        <v>0</v>
      </c>
      <c r="R2735" t="s">
        <v>36</v>
      </c>
      <c r="S2735">
        <v>0</v>
      </c>
      <c r="T2735">
        <v>0</v>
      </c>
      <c r="U2735">
        <v>1</v>
      </c>
      <c r="V2735">
        <v>0</v>
      </c>
      <c r="W2735">
        <v>0</v>
      </c>
      <c r="X2735">
        <v>0</v>
      </c>
      <c r="Y2735">
        <v>0</v>
      </c>
      <c r="Z2735">
        <v>0</v>
      </c>
      <c r="AA2735">
        <v>62.5</v>
      </c>
      <c r="AB2735">
        <v>60</v>
      </c>
      <c r="AC2735">
        <v>5868</v>
      </c>
      <c r="AD2735">
        <v>8.6772691392628722</v>
      </c>
      <c r="AE2735">
        <f t="shared" si="127"/>
        <v>5867.9999999999991</v>
      </c>
      <c r="AF2735">
        <v>8.8236597857142165</v>
      </c>
      <c r="AG2735">
        <f t="shared" si="128"/>
        <v>6793.0804059760212</v>
      </c>
      <c r="AH2735">
        <v>-0.14639064645134425</v>
      </c>
      <c r="AJ2735">
        <v>5868</v>
      </c>
      <c r="AK2735">
        <v>0</v>
      </c>
      <c r="AL2735">
        <v>1</v>
      </c>
      <c r="AM2735">
        <v>6.74</v>
      </c>
      <c r="AN2735">
        <v>6.68</v>
      </c>
      <c r="AO2735">
        <v>4.21</v>
      </c>
    </row>
    <row r="2736" spans="1:41" x14ac:dyDescent="0.3">
      <c r="A2736">
        <v>2</v>
      </c>
      <c r="B2736">
        <v>1.25</v>
      </c>
      <c r="C2736">
        <f t="shared" si="126"/>
        <v>1.0502930988032313</v>
      </c>
      <c r="D2736" t="s">
        <v>46</v>
      </c>
      <c r="E2736">
        <v>0</v>
      </c>
      <c r="F2736">
        <v>0</v>
      </c>
      <c r="G2736">
        <v>0</v>
      </c>
      <c r="H2736">
        <v>1</v>
      </c>
      <c r="I2736">
        <v>0</v>
      </c>
      <c r="J2736" t="s">
        <v>44</v>
      </c>
      <c r="K2736">
        <v>0</v>
      </c>
      <c r="L2736">
        <v>0</v>
      </c>
      <c r="M2736">
        <v>0</v>
      </c>
      <c r="N2736">
        <v>0</v>
      </c>
      <c r="O2736">
        <v>0</v>
      </c>
      <c r="P2736">
        <v>1</v>
      </c>
      <c r="Q2736">
        <v>0</v>
      </c>
      <c r="R2736" t="s">
        <v>36</v>
      </c>
      <c r="S2736">
        <v>0</v>
      </c>
      <c r="T2736">
        <v>0</v>
      </c>
      <c r="U2736">
        <v>1</v>
      </c>
      <c r="V2736">
        <v>0</v>
      </c>
      <c r="W2736">
        <v>0</v>
      </c>
      <c r="X2736">
        <v>0</v>
      </c>
      <c r="Y2736">
        <v>0</v>
      </c>
      <c r="Z2736">
        <v>0</v>
      </c>
      <c r="AA2736">
        <v>59.7</v>
      </c>
      <c r="AB2736">
        <v>59</v>
      </c>
      <c r="AC2736">
        <v>5390</v>
      </c>
      <c r="AD2736">
        <v>8.5923006639030426</v>
      </c>
      <c r="AE2736">
        <f t="shared" si="127"/>
        <v>5389.9999999999991</v>
      </c>
      <c r="AF2736">
        <v>8.6409192324122088</v>
      </c>
      <c r="AG2736">
        <f t="shared" si="128"/>
        <v>5658.5289376781475</v>
      </c>
      <c r="AH2736">
        <v>-4.8618568509166238E-2</v>
      </c>
      <c r="AJ2736">
        <v>5390</v>
      </c>
      <c r="AK2736">
        <v>0</v>
      </c>
      <c r="AL2736">
        <v>1</v>
      </c>
      <c r="AM2736">
        <v>7.03</v>
      </c>
      <c r="AN2736">
        <v>6.97</v>
      </c>
      <c r="AO2736">
        <v>4.18</v>
      </c>
    </row>
    <row r="2737" spans="1:41" x14ac:dyDescent="0.3">
      <c r="A2737">
        <v>2</v>
      </c>
      <c r="B2737">
        <v>1.01</v>
      </c>
      <c r="C2737">
        <f t="shared" si="126"/>
        <v>1.0021904733436682</v>
      </c>
      <c r="D2737" t="s">
        <v>46</v>
      </c>
      <c r="E2737">
        <v>0</v>
      </c>
      <c r="F2737">
        <v>0</v>
      </c>
      <c r="G2737">
        <v>0</v>
      </c>
      <c r="H2737">
        <v>1</v>
      </c>
      <c r="I2737">
        <v>0</v>
      </c>
      <c r="J2737" t="s">
        <v>47</v>
      </c>
      <c r="K2737">
        <v>0</v>
      </c>
      <c r="L2737">
        <v>0</v>
      </c>
      <c r="M2737">
        <v>0</v>
      </c>
      <c r="N2737">
        <v>1</v>
      </c>
      <c r="O2737">
        <v>0</v>
      </c>
      <c r="P2737">
        <v>0</v>
      </c>
      <c r="Q2737">
        <v>0</v>
      </c>
      <c r="R2737" t="s">
        <v>36</v>
      </c>
      <c r="S2737">
        <v>0</v>
      </c>
      <c r="T2737">
        <v>0</v>
      </c>
      <c r="U2737">
        <v>1</v>
      </c>
      <c r="V2737">
        <v>0</v>
      </c>
      <c r="W2737">
        <v>0</v>
      </c>
      <c r="X2737">
        <v>0</v>
      </c>
      <c r="Y2737">
        <v>0</v>
      </c>
      <c r="Z2737">
        <v>0</v>
      </c>
      <c r="AA2737">
        <v>60.2</v>
      </c>
      <c r="AB2737">
        <v>59</v>
      </c>
      <c r="AC2737">
        <v>5232</v>
      </c>
      <c r="AD2737">
        <v>8.5625488931370342</v>
      </c>
      <c r="AE2737">
        <f t="shared" si="127"/>
        <v>5231.9999999999973</v>
      </c>
      <c r="AF2737">
        <v>8.4383814061804312</v>
      </c>
      <c r="AG2737">
        <f t="shared" si="128"/>
        <v>4621.0692938478114</v>
      </c>
      <c r="AH2737">
        <v>0.12416748695660296</v>
      </c>
      <c r="AJ2737">
        <v>5232</v>
      </c>
      <c r="AK2737">
        <v>0</v>
      </c>
      <c r="AL2737">
        <v>1</v>
      </c>
      <c r="AM2737">
        <v>6.54</v>
      </c>
      <c r="AN2737">
        <v>6.49</v>
      </c>
      <c r="AO2737">
        <v>3.92</v>
      </c>
    </row>
    <row r="2738" spans="1:41" x14ac:dyDescent="0.3">
      <c r="A2738">
        <v>2</v>
      </c>
      <c r="B2738">
        <v>1.28</v>
      </c>
      <c r="C2738">
        <f t="shared" si="126"/>
        <v>1.0557849631181644</v>
      </c>
      <c r="D2738" t="s">
        <v>37</v>
      </c>
      <c r="E2738">
        <v>0</v>
      </c>
      <c r="F2738">
        <v>0</v>
      </c>
      <c r="G2738">
        <v>1</v>
      </c>
      <c r="H2738">
        <v>0</v>
      </c>
      <c r="I2738">
        <v>0</v>
      </c>
      <c r="J2738" t="s">
        <v>44</v>
      </c>
      <c r="K2738">
        <v>0</v>
      </c>
      <c r="L2738">
        <v>0</v>
      </c>
      <c r="M2738">
        <v>0</v>
      </c>
      <c r="N2738">
        <v>0</v>
      </c>
      <c r="O2738">
        <v>0</v>
      </c>
      <c r="P2738">
        <v>1</v>
      </c>
      <c r="Q2738">
        <v>0</v>
      </c>
      <c r="R2738" t="s">
        <v>49</v>
      </c>
      <c r="S2738">
        <v>0</v>
      </c>
      <c r="T2738">
        <v>0</v>
      </c>
      <c r="U2738">
        <v>0</v>
      </c>
      <c r="V2738">
        <v>0</v>
      </c>
      <c r="W2738">
        <v>0</v>
      </c>
      <c r="X2738">
        <v>1</v>
      </c>
      <c r="Y2738">
        <v>0</v>
      </c>
      <c r="Z2738">
        <v>0</v>
      </c>
      <c r="AA2738">
        <v>61.6</v>
      </c>
      <c r="AB2738">
        <v>57</v>
      </c>
      <c r="AC2738">
        <v>6838</v>
      </c>
      <c r="AD2738">
        <v>8.8302505701992473</v>
      </c>
      <c r="AE2738">
        <f t="shared" si="127"/>
        <v>6838.0000000000045</v>
      </c>
      <c r="AF2738">
        <v>8.8519303588709075</v>
      </c>
      <c r="AG2738">
        <f t="shared" si="128"/>
        <v>6987.8650463704607</v>
      </c>
      <c r="AH2738">
        <v>-2.1679788671660205E-2</v>
      </c>
      <c r="AJ2738">
        <v>6838</v>
      </c>
      <c r="AK2738">
        <v>0</v>
      </c>
      <c r="AL2738">
        <v>1</v>
      </c>
      <c r="AM2738">
        <v>7.01</v>
      </c>
      <c r="AN2738">
        <v>6.98</v>
      </c>
      <c r="AO2738">
        <v>4.3099999999999996</v>
      </c>
    </row>
    <row r="2739" spans="1:41" x14ac:dyDescent="0.3">
      <c r="A2739">
        <v>2</v>
      </c>
      <c r="B2739">
        <v>1.22</v>
      </c>
      <c r="C2739">
        <f t="shared" si="126"/>
        <v>1.0446974310615553</v>
      </c>
      <c r="D2739" t="s">
        <v>46</v>
      </c>
      <c r="E2739">
        <v>0</v>
      </c>
      <c r="F2739">
        <v>0</v>
      </c>
      <c r="G2739">
        <v>0</v>
      </c>
      <c r="H2739">
        <v>1</v>
      </c>
      <c r="I2739">
        <v>0</v>
      </c>
      <c r="J2739" t="s">
        <v>48</v>
      </c>
      <c r="K2739">
        <v>0</v>
      </c>
      <c r="L2739">
        <v>0</v>
      </c>
      <c r="M2739">
        <v>1</v>
      </c>
      <c r="N2739">
        <v>0</v>
      </c>
      <c r="O2739">
        <v>0</v>
      </c>
      <c r="P2739">
        <v>0</v>
      </c>
      <c r="Q2739">
        <v>0</v>
      </c>
      <c r="R2739" t="s">
        <v>36</v>
      </c>
      <c r="S2739">
        <v>0</v>
      </c>
      <c r="T2739">
        <v>0</v>
      </c>
      <c r="U2739">
        <v>1</v>
      </c>
      <c r="V2739">
        <v>0</v>
      </c>
      <c r="W2739">
        <v>0</v>
      </c>
      <c r="X2739">
        <v>0</v>
      </c>
      <c r="Y2739">
        <v>0</v>
      </c>
      <c r="Z2739">
        <v>0</v>
      </c>
      <c r="AA2739">
        <v>61.8</v>
      </c>
      <c r="AB2739">
        <v>59</v>
      </c>
      <c r="AC2739">
        <v>6887</v>
      </c>
      <c r="AD2739">
        <v>8.8373908555446974</v>
      </c>
      <c r="AE2739">
        <f t="shared" si="127"/>
        <v>6886.9999999999945</v>
      </c>
      <c r="AF2739">
        <v>8.8909663756324058</v>
      </c>
      <c r="AG2739">
        <f t="shared" si="128"/>
        <v>7266.0375133740827</v>
      </c>
      <c r="AH2739">
        <v>-5.3575520087708384E-2</v>
      </c>
      <c r="AJ2739">
        <v>6887</v>
      </c>
      <c r="AK2739">
        <v>0</v>
      </c>
      <c r="AL2739">
        <v>1</v>
      </c>
      <c r="AM2739">
        <v>6.86</v>
      </c>
      <c r="AN2739">
        <v>6.83</v>
      </c>
      <c r="AO2739">
        <v>4.2300000000000004</v>
      </c>
    </row>
    <row r="2740" spans="1:41" x14ac:dyDescent="0.3">
      <c r="A2740">
        <v>2</v>
      </c>
      <c r="B2740">
        <v>1.51</v>
      </c>
      <c r="C2740">
        <f t="shared" si="126"/>
        <v>1.0948560705584958</v>
      </c>
      <c r="D2740" t="s">
        <v>52</v>
      </c>
      <c r="E2740">
        <v>0</v>
      </c>
      <c r="F2740">
        <v>0</v>
      </c>
      <c r="G2740">
        <v>0</v>
      </c>
      <c r="H2740">
        <v>0</v>
      </c>
      <c r="I2740">
        <v>1</v>
      </c>
      <c r="J2740" t="s">
        <v>48</v>
      </c>
      <c r="K2740">
        <v>0</v>
      </c>
      <c r="L2740">
        <v>0</v>
      </c>
      <c r="M2740">
        <v>1</v>
      </c>
      <c r="N2740">
        <v>0</v>
      </c>
      <c r="O2740">
        <v>0</v>
      </c>
      <c r="P2740">
        <v>0</v>
      </c>
      <c r="Q2740">
        <v>0</v>
      </c>
      <c r="R2740" t="s">
        <v>41</v>
      </c>
      <c r="S2740">
        <v>0</v>
      </c>
      <c r="T2740">
        <v>0</v>
      </c>
      <c r="U2740">
        <v>0</v>
      </c>
      <c r="V2740">
        <v>0</v>
      </c>
      <c r="W2740">
        <v>1</v>
      </c>
      <c r="X2740">
        <v>0</v>
      </c>
      <c r="Y2740">
        <v>0</v>
      </c>
      <c r="Z2740">
        <v>0</v>
      </c>
      <c r="AA2740">
        <v>62.6</v>
      </c>
      <c r="AB2740">
        <v>57</v>
      </c>
      <c r="AC2740">
        <v>14976</v>
      </c>
      <c r="AD2740">
        <v>9.6142041987173741</v>
      </c>
      <c r="AE2740">
        <f t="shared" si="127"/>
        <v>14976.000000000013</v>
      </c>
      <c r="AF2740">
        <v>9.5591655375172859</v>
      </c>
      <c r="AG2740">
        <f t="shared" si="128"/>
        <v>14174.013580783283</v>
      </c>
      <c r="AH2740">
        <v>5.5038661200088157E-2</v>
      </c>
      <c r="AJ2740">
        <v>14976</v>
      </c>
      <c r="AK2740">
        <v>0</v>
      </c>
      <c r="AL2740">
        <v>1</v>
      </c>
      <c r="AM2740">
        <v>7.25</v>
      </c>
      <c r="AN2740">
        <v>7.29</v>
      </c>
      <c r="AO2740">
        <v>4.55</v>
      </c>
    </row>
    <row r="2741" spans="1:41" x14ac:dyDescent="0.3">
      <c r="A2741">
        <v>2</v>
      </c>
      <c r="B2741">
        <v>1.39</v>
      </c>
      <c r="C2741">
        <f t="shared" si="126"/>
        <v>1.0751002295205567</v>
      </c>
      <c r="D2741" t="s">
        <v>46</v>
      </c>
      <c r="E2741">
        <v>0</v>
      </c>
      <c r="F2741">
        <v>0</v>
      </c>
      <c r="G2741">
        <v>0</v>
      </c>
      <c r="H2741">
        <v>1</v>
      </c>
      <c r="I2741">
        <v>0</v>
      </c>
      <c r="J2741" t="s">
        <v>38</v>
      </c>
      <c r="K2741">
        <v>0</v>
      </c>
      <c r="L2741">
        <v>0</v>
      </c>
      <c r="M2741">
        <v>0</v>
      </c>
      <c r="N2741">
        <v>0</v>
      </c>
      <c r="O2741">
        <v>1</v>
      </c>
      <c r="P2741">
        <v>0</v>
      </c>
      <c r="Q2741">
        <v>0</v>
      </c>
      <c r="R2741" t="s">
        <v>36</v>
      </c>
      <c r="S2741">
        <v>0</v>
      </c>
      <c r="T2741">
        <v>0</v>
      </c>
      <c r="U2741">
        <v>1</v>
      </c>
      <c r="V2741">
        <v>0</v>
      </c>
      <c r="W2741">
        <v>0</v>
      </c>
      <c r="X2741">
        <v>0</v>
      </c>
      <c r="Y2741">
        <v>0</v>
      </c>
      <c r="Z2741">
        <v>0</v>
      </c>
      <c r="AA2741">
        <v>62.7</v>
      </c>
      <c r="AB2741">
        <v>58</v>
      </c>
      <c r="AC2741">
        <v>7986</v>
      </c>
      <c r="AD2741">
        <v>8.9854452876231665</v>
      </c>
      <c r="AE2741">
        <f t="shared" si="127"/>
        <v>7985.9999999999991</v>
      </c>
      <c r="AF2741">
        <v>8.9781115000636635</v>
      </c>
      <c r="AG2741">
        <f t="shared" si="128"/>
        <v>7927.6466097752509</v>
      </c>
      <c r="AH2741">
        <v>7.33378755950298E-3</v>
      </c>
      <c r="AJ2741">
        <v>7986</v>
      </c>
      <c r="AK2741">
        <v>0</v>
      </c>
      <c r="AL2741">
        <v>1</v>
      </c>
      <c r="AM2741">
        <v>7.15</v>
      </c>
      <c r="AN2741">
        <v>7.08</v>
      </c>
      <c r="AO2741">
        <v>4.46</v>
      </c>
    </row>
    <row r="2742" spans="1:41" x14ac:dyDescent="0.3">
      <c r="A2742">
        <v>2</v>
      </c>
      <c r="B2742">
        <v>1.01</v>
      </c>
      <c r="C2742">
        <f t="shared" si="126"/>
        <v>1.0021904733436682</v>
      </c>
      <c r="D2742" t="s">
        <v>42</v>
      </c>
      <c r="E2742">
        <v>1</v>
      </c>
      <c r="F2742">
        <v>0</v>
      </c>
      <c r="G2742">
        <v>0</v>
      </c>
      <c r="H2742">
        <v>0</v>
      </c>
      <c r="I2742">
        <v>0</v>
      </c>
      <c r="J2742" t="s">
        <v>51</v>
      </c>
      <c r="K2742">
        <v>1</v>
      </c>
      <c r="L2742">
        <v>0</v>
      </c>
      <c r="M2742">
        <v>0</v>
      </c>
      <c r="N2742">
        <v>0</v>
      </c>
      <c r="O2742">
        <v>0</v>
      </c>
      <c r="P2742">
        <v>0</v>
      </c>
      <c r="Q2742">
        <v>0</v>
      </c>
      <c r="R2742" t="s">
        <v>36</v>
      </c>
      <c r="S2742">
        <v>0</v>
      </c>
      <c r="T2742">
        <v>0</v>
      </c>
      <c r="U2742">
        <v>1</v>
      </c>
      <c r="V2742">
        <v>0</v>
      </c>
      <c r="W2742">
        <v>0</v>
      </c>
      <c r="X2742">
        <v>0</v>
      </c>
      <c r="Y2742">
        <v>0</v>
      </c>
      <c r="Z2742">
        <v>0</v>
      </c>
      <c r="AA2742">
        <v>64.599999999999994</v>
      </c>
      <c r="AB2742">
        <v>60</v>
      </c>
      <c r="AC2742">
        <v>4751</v>
      </c>
      <c r="AD2742">
        <v>8.4661104011869206</v>
      </c>
      <c r="AE2742">
        <f t="shared" si="127"/>
        <v>4750.9999999999964</v>
      </c>
      <c r="AF2742">
        <v>8.623154762706239</v>
      </c>
      <c r="AG2742">
        <f t="shared" si="128"/>
        <v>5558.8957572350419</v>
      </c>
      <c r="AH2742">
        <v>-0.15704436151931844</v>
      </c>
      <c r="AJ2742">
        <v>4751</v>
      </c>
      <c r="AK2742">
        <v>0</v>
      </c>
      <c r="AL2742">
        <v>1</v>
      </c>
      <c r="AM2742">
        <v>6.12</v>
      </c>
      <c r="AN2742">
        <v>6.08</v>
      </c>
      <c r="AO2742">
        <v>3.94</v>
      </c>
    </row>
    <row r="2743" spans="1:41" x14ac:dyDescent="0.3">
      <c r="A2743">
        <v>2</v>
      </c>
      <c r="B2743">
        <v>1.5</v>
      </c>
      <c r="C2743">
        <f t="shared" si="126"/>
        <v>1.0932575062388263</v>
      </c>
      <c r="D2743" t="s">
        <v>52</v>
      </c>
      <c r="E2743">
        <v>0</v>
      </c>
      <c r="F2743">
        <v>0</v>
      </c>
      <c r="G2743">
        <v>0</v>
      </c>
      <c r="H2743">
        <v>0</v>
      </c>
      <c r="I2743">
        <v>1</v>
      </c>
      <c r="J2743" t="s">
        <v>40</v>
      </c>
      <c r="K2743">
        <v>0</v>
      </c>
      <c r="L2743">
        <v>1</v>
      </c>
      <c r="M2743">
        <v>0</v>
      </c>
      <c r="N2743">
        <v>0</v>
      </c>
      <c r="O2743">
        <v>0</v>
      </c>
      <c r="P2743">
        <v>0</v>
      </c>
      <c r="Q2743">
        <v>0</v>
      </c>
      <c r="R2743" t="s">
        <v>49</v>
      </c>
      <c r="S2743">
        <v>0</v>
      </c>
      <c r="T2743">
        <v>0</v>
      </c>
      <c r="U2743">
        <v>0</v>
      </c>
      <c r="V2743">
        <v>0</v>
      </c>
      <c r="W2743">
        <v>0</v>
      </c>
      <c r="X2743">
        <v>1</v>
      </c>
      <c r="Y2743">
        <v>0</v>
      </c>
      <c r="Z2743">
        <v>0</v>
      </c>
      <c r="AA2743">
        <v>61</v>
      </c>
      <c r="AB2743">
        <v>55</v>
      </c>
      <c r="AC2743">
        <v>13963</v>
      </c>
      <c r="AD2743">
        <v>9.544166252942194</v>
      </c>
      <c r="AE2743">
        <f t="shared" si="127"/>
        <v>13962.999999999991</v>
      </c>
      <c r="AF2743">
        <v>9.477761600266227</v>
      </c>
      <c r="AG2743">
        <f t="shared" si="128"/>
        <v>13065.907033983767</v>
      </c>
      <c r="AH2743">
        <v>6.6404652675966958E-2</v>
      </c>
      <c r="AJ2743">
        <v>13963</v>
      </c>
      <c r="AK2743">
        <v>0</v>
      </c>
      <c r="AL2743">
        <v>1</v>
      </c>
      <c r="AM2743">
        <v>7.38</v>
      </c>
      <c r="AN2743">
        <v>7.45</v>
      </c>
      <c r="AO2743">
        <v>4.5199999999999996</v>
      </c>
    </row>
    <row r="2744" spans="1:41" x14ac:dyDescent="0.3">
      <c r="A2744">
        <v>2</v>
      </c>
      <c r="B2744">
        <v>1.7</v>
      </c>
      <c r="C2744">
        <f t="shared" si="126"/>
        <v>1.1237655591061944</v>
      </c>
      <c r="D2744" t="s">
        <v>46</v>
      </c>
      <c r="E2744">
        <v>0</v>
      </c>
      <c r="F2744">
        <v>0</v>
      </c>
      <c r="G2744">
        <v>0</v>
      </c>
      <c r="H2744">
        <v>1</v>
      </c>
      <c r="I2744">
        <v>0</v>
      </c>
      <c r="J2744" t="s">
        <v>44</v>
      </c>
      <c r="K2744">
        <v>0</v>
      </c>
      <c r="L2744">
        <v>0</v>
      </c>
      <c r="M2744">
        <v>0</v>
      </c>
      <c r="N2744">
        <v>0</v>
      </c>
      <c r="O2744">
        <v>0</v>
      </c>
      <c r="P2744">
        <v>1</v>
      </c>
      <c r="Q2744">
        <v>0</v>
      </c>
      <c r="R2744" t="s">
        <v>49</v>
      </c>
      <c r="S2744">
        <v>0</v>
      </c>
      <c r="T2744">
        <v>0</v>
      </c>
      <c r="U2744">
        <v>0</v>
      </c>
      <c r="V2744">
        <v>0</v>
      </c>
      <c r="W2744">
        <v>0</v>
      </c>
      <c r="X2744">
        <v>1</v>
      </c>
      <c r="Y2744">
        <v>0</v>
      </c>
      <c r="Z2744">
        <v>0</v>
      </c>
      <c r="AA2744">
        <v>60.7</v>
      </c>
      <c r="AB2744">
        <v>59</v>
      </c>
      <c r="AC2744">
        <v>11519</v>
      </c>
      <c r="AD2744">
        <v>9.3517531249265069</v>
      </c>
      <c r="AE2744">
        <f t="shared" si="127"/>
        <v>11519.000000000005</v>
      </c>
      <c r="AF2744">
        <v>9.4709376842016866</v>
      </c>
      <c r="AG2744">
        <f t="shared" si="128"/>
        <v>12977.049902688195</v>
      </c>
      <c r="AH2744">
        <v>-0.11918455927517968</v>
      </c>
      <c r="AJ2744">
        <v>11519</v>
      </c>
      <c r="AK2744">
        <v>0</v>
      </c>
      <c r="AL2744">
        <v>1</v>
      </c>
      <c r="AM2744">
        <v>7.63</v>
      </c>
      <c r="AN2744">
        <v>7.7</v>
      </c>
      <c r="AO2744">
        <v>4.6500000000000004</v>
      </c>
    </row>
    <row r="2745" spans="1:41" x14ac:dyDescent="0.3">
      <c r="A2745">
        <v>2</v>
      </c>
      <c r="B2745">
        <v>1.51</v>
      </c>
      <c r="C2745">
        <f t="shared" si="126"/>
        <v>1.0948560705584958</v>
      </c>
      <c r="D2745" t="s">
        <v>37</v>
      </c>
      <c r="E2745">
        <v>0</v>
      </c>
      <c r="F2745">
        <v>0</v>
      </c>
      <c r="G2745">
        <v>1</v>
      </c>
      <c r="H2745">
        <v>0</v>
      </c>
      <c r="I2745">
        <v>0</v>
      </c>
      <c r="J2745" t="s">
        <v>51</v>
      </c>
      <c r="K2745">
        <v>1</v>
      </c>
      <c r="L2745">
        <v>0</v>
      </c>
      <c r="M2745">
        <v>0</v>
      </c>
      <c r="N2745">
        <v>0</v>
      </c>
      <c r="O2745">
        <v>0</v>
      </c>
      <c r="P2745">
        <v>0</v>
      </c>
      <c r="Q2745">
        <v>0</v>
      </c>
      <c r="R2745" t="s">
        <v>45</v>
      </c>
      <c r="S2745">
        <v>0</v>
      </c>
      <c r="T2745">
        <v>0</v>
      </c>
      <c r="U2745">
        <v>0</v>
      </c>
      <c r="V2745">
        <v>1</v>
      </c>
      <c r="W2745">
        <v>0</v>
      </c>
      <c r="X2745">
        <v>0</v>
      </c>
      <c r="Y2745">
        <v>0</v>
      </c>
      <c r="Z2745">
        <v>0</v>
      </c>
      <c r="AA2745">
        <v>61.2</v>
      </c>
      <c r="AB2745">
        <v>56</v>
      </c>
      <c r="AC2745">
        <v>6934</v>
      </c>
      <c r="AD2745">
        <v>8.8441921262449679</v>
      </c>
      <c r="AE2745">
        <f t="shared" si="127"/>
        <v>6933.9999999999936</v>
      </c>
      <c r="AF2745">
        <v>9.2539753346312406</v>
      </c>
      <c r="AG2745">
        <f t="shared" si="128"/>
        <v>10446.009669187648</v>
      </c>
      <c r="AH2745">
        <v>-0.40978320838627269</v>
      </c>
      <c r="AJ2745">
        <v>6934</v>
      </c>
      <c r="AK2745">
        <v>0</v>
      </c>
      <c r="AL2745">
        <v>1</v>
      </c>
      <c r="AM2745">
        <v>7.4</v>
      </c>
      <c r="AN2745">
        <v>7.36</v>
      </c>
      <c r="AO2745">
        <v>4.5199999999999996</v>
      </c>
    </row>
    <row r="2746" spans="1:41" x14ac:dyDescent="0.3">
      <c r="A2746">
        <v>2</v>
      </c>
      <c r="B2746">
        <v>1.1100000000000001</v>
      </c>
      <c r="C2746">
        <f t="shared" si="126"/>
        <v>1.023214116253905</v>
      </c>
      <c r="D2746" t="s">
        <v>46</v>
      </c>
      <c r="E2746">
        <v>0</v>
      </c>
      <c r="F2746">
        <v>0</v>
      </c>
      <c r="G2746">
        <v>0</v>
      </c>
      <c r="H2746">
        <v>1</v>
      </c>
      <c r="I2746">
        <v>0</v>
      </c>
      <c r="J2746" t="s">
        <v>47</v>
      </c>
      <c r="K2746">
        <v>0</v>
      </c>
      <c r="L2746">
        <v>0</v>
      </c>
      <c r="M2746">
        <v>0</v>
      </c>
      <c r="N2746">
        <v>1</v>
      </c>
      <c r="O2746">
        <v>0</v>
      </c>
      <c r="P2746">
        <v>0</v>
      </c>
      <c r="Q2746">
        <v>0</v>
      </c>
      <c r="R2746" t="s">
        <v>45</v>
      </c>
      <c r="S2746">
        <v>0</v>
      </c>
      <c r="T2746">
        <v>0</v>
      </c>
      <c r="U2746">
        <v>0</v>
      </c>
      <c r="V2746">
        <v>1</v>
      </c>
      <c r="W2746">
        <v>0</v>
      </c>
      <c r="X2746">
        <v>0</v>
      </c>
      <c r="Y2746">
        <v>0</v>
      </c>
      <c r="Z2746">
        <v>0</v>
      </c>
      <c r="AA2746">
        <v>58.8</v>
      </c>
      <c r="AB2746">
        <v>59</v>
      </c>
      <c r="AC2746">
        <v>4692</v>
      </c>
      <c r="AD2746">
        <v>8.4536142097733666</v>
      </c>
      <c r="AE2746">
        <f t="shared" si="127"/>
        <v>4692.0000000000027</v>
      </c>
      <c r="AF2746">
        <v>8.4437438543843335</v>
      </c>
      <c r="AG2746">
        <f t="shared" si="128"/>
        <v>4645.9160988943713</v>
      </c>
      <c r="AH2746">
        <v>9.8703553890331364E-3</v>
      </c>
      <c r="AJ2746">
        <v>4692</v>
      </c>
      <c r="AK2746">
        <v>0</v>
      </c>
      <c r="AL2746">
        <v>1</v>
      </c>
      <c r="AM2746">
        <v>6.8</v>
      </c>
      <c r="AN2746">
        <v>6.76</v>
      </c>
      <c r="AO2746">
        <v>3.99</v>
      </c>
    </row>
    <row r="2747" spans="1:41" x14ac:dyDescent="0.3">
      <c r="A2747">
        <v>2</v>
      </c>
      <c r="B2747">
        <v>1.03</v>
      </c>
      <c r="C2747">
        <f t="shared" si="126"/>
        <v>1.0065211513317971</v>
      </c>
      <c r="D2747" t="s">
        <v>37</v>
      </c>
      <c r="E2747">
        <v>0</v>
      </c>
      <c r="F2747">
        <v>0</v>
      </c>
      <c r="G2747">
        <v>1</v>
      </c>
      <c r="H2747">
        <v>0</v>
      </c>
      <c r="I2747">
        <v>0</v>
      </c>
      <c r="J2747" t="s">
        <v>48</v>
      </c>
      <c r="K2747">
        <v>0</v>
      </c>
      <c r="L2747">
        <v>0</v>
      </c>
      <c r="M2747">
        <v>1</v>
      </c>
      <c r="N2747">
        <v>0</v>
      </c>
      <c r="O2747">
        <v>0</v>
      </c>
      <c r="P2747">
        <v>0</v>
      </c>
      <c r="Q2747">
        <v>0</v>
      </c>
      <c r="R2747" t="s">
        <v>45</v>
      </c>
      <c r="S2747">
        <v>0</v>
      </c>
      <c r="T2747">
        <v>0</v>
      </c>
      <c r="U2747">
        <v>0</v>
      </c>
      <c r="V2747">
        <v>1</v>
      </c>
      <c r="W2747">
        <v>0</v>
      </c>
      <c r="X2747">
        <v>0</v>
      </c>
      <c r="Y2747">
        <v>0</v>
      </c>
      <c r="Z2747">
        <v>0</v>
      </c>
      <c r="AA2747">
        <v>61.9</v>
      </c>
      <c r="AB2747">
        <v>56</v>
      </c>
      <c r="AC2747">
        <v>4280</v>
      </c>
      <c r="AD2747">
        <v>8.3617082885758425</v>
      </c>
      <c r="AE2747">
        <f t="shared" si="127"/>
        <v>4280</v>
      </c>
      <c r="AF2747">
        <v>8.4198602632944421</v>
      </c>
      <c r="AG2747">
        <f t="shared" si="128"/>
        <v>4536.2695275420692</v>
      </c>
      <c r="AH2747">
        <v>-5.8151974718599675E-2</v>
      </c>
      <c r="AJ2747">
        <v>4280</v>
      </c>
      <c r="AK2747">
        <v>0</v>
      </c>
      <c r="AL2747">
        <v>1</v>
      </c>
      <c r="AM2747">
        <v>6.47</v>
      </c>
      <c r="AN2747">
        <v>6.43</v>
      </c>
      <c r="AO2747">
        <v>3.99</v>
      </c>
    </row>
    <row r="2748" spans="1:41" x14ac:dyDescent="0.3">
      <c r="A2748">
        <v>2</v>
      </c>
      <c r="B2748">
        <v>1.83</v>
      </c>
      <c r="C2748">
        <f t="shared" si="126"/>
        <v>1.1421233082564641</v>
      </c>
      <c r="D2748" t="s">
        <v>46</v>
      </c>
      <c r="E2748">
        <v>0</v>
      </c>
      <c r="F2748">
        <v>0</v>
      </c>
      <c r="G2748">
        <v>0</v>
      </c>
      <c r="H2748">
        <v>1</v>
      </c>
      <c r="I2748">
        <v>0</v>
      </c>
      <c r="J2748" t="s">
        <v>44</v>
      </c>
      <c r="K2748">
        <v>0</v>
      </c>
      <c r="L2748">
        <v>0</v>
      </c>
      <c r="M2748">
        <v>0</v>
      </c>
      <c r="N2748">
        <v>0</v>
      </c>
      <c r="O2748">
        <v>0</v>
      </c>
      <c r="P2748">
        <v>1</v>
      </c>
      <c r="Q2748">
        <v>0</v>
      </c>
      <c r="R2748" t="s">
        <v>49</v>
      </c>
      <c r="S2748">
        <v>0</v>
      </c>
      <c r="T2748">
        <v>0</v>
      </c>
      <c r="U2748">
        <v>0</v>
      </c>
      <c r="V2748">
        <v>0</v>
      </c>
      <c r="W2748">
        <v>0</v>
      </c>
      <c r="X2748">
        <v>1</v>
      </c>
      <c r="Y2748">
        <v>0</v>
      </c>
      <c r="Z2748">
        <v>0</v>
      </c>
      <c r="AA2748">
        <v>60.5</v>
      </c>
      <c r="AB2748">
        <v>60</v>
      </c>
      <c r="AC2748">
        <v>10043</v>
      </c>
      <c r="AD2748">
        <v>9.2146311533933396</v>
      </c>
      <c r="AE2748">
        <f t="shared" si="127"/>
        <v>10043.000000000005</v>
      </c>
      <c r="AF2748">
        <v>9.5632460102863845</v>
      </c>
      <c r="AG2748">
        <f t="shared" si="128"/>
        <v>14231.968418383274</v>
      </c>
      <c r="AH2748">
        <v>-0.34861485689304494</v>
      </c>
      <c r="AJ2748">
        <v>10043</v>
      </c>
      <c r="AK2748">
        <v>0</v>
      </c>
      <c r="AL2748">
        <v>1</v>
      </c>
      <c r="AM2748">
        <v>7.93</v>
      </c>
      <c r="AN2748">
        <v>7.86</v>
      </c>
      <c r="AO2748">
        <v>4.78</v>
      </c>
    </row>
    <row r="2749" spans="1:41" x14ac:dyDescent="0.3">
      <c r="A2749">
        <v>2</v>
      </c>
      <c r="B2749">
        <v>1.17</v>
      </c>
      <c r="C2749">
        <f t="shared" si="126"/>
        <v>1.0351280349821694</v>
      </c>
      <c r="D2749" t="s">
        <v>34</v>
      </c>
      <c r="E2749">
        <v>0</v>
      </c>
      <c r="F2749">
        <v>1</v>
      </c>
      <c r="G2749">
        <v>0</v>
      </c>
      <c r="H2749">
        <v>0</v>
      </c>
      <c r="I2749">
        <v>0</v>
      </c>
      <c r="J2749" t="s">
        <v>38</v>
      </c>
      <c r="K2749">
        <v>0</v>
      </c>
      <c r="L2749">
        <v>0</v>
      </c>
      <c r="M2749">
        <v>0</v>
      </c>
      <c r="N2749">
        <v>0</v>
      </c>
      <c r="O2749">
        <v>1</v>
      </c>
      <c r="P2749">
        <v>0</v>
      </c>
      <c r="Q2749">
        <v>0</v>
      </c>
      <c r="R2749" t="s">
        <v>45</v>
      </c>
      <c r="S2749">
        <v>0</v>
      </c>
      <c r="T2749">
        <v>0</v>
      </c>
      <c r="U2749">
        <v>0</v>
      </c>
      <c r="V2749">
        <v>1</v>
      </c>
      <c r="W2749">
        <v>0</v>
      </c>
      <c r="X2749">
        <v>0</v>
      </c>
      <c r="Y2749">
        <v>0</v>
      </c>
      <c r="Z2749">
        <v>0</v>
      </c>
      <c r="AA2749">
        <v>63.8</v>
      </c>
      <c r="AB2749">
        <v>58</v>
      </c>
      <c r="AC2749">
        <v>4826</v>
      </c>
      <c r="AD2749">
        <v>8.4817732461849769</v>
      </c>
      <c r="AE2749">
        <f t="shared" si="127"/>
        <v>4825.9999999999991</v>
      </c>
      <c r="AF2749">
        <v>8.4589993787464728</v>
      </c>
      <c r="AG2749">
        <f t="shared" si="128"/>
        <v>4717.3353692167229</v>
      </c>
      <c r="AH2749">
        <v>2.277386743850407E-2</v>
      </c>
      <c r="AJ2749">
        <v>4826</v>
      </c>
      <c r="AK2749">
        <v>0</v>
      </c>
      <c r="AL2749">
        <v>1</v>
      </c>
      <c r="AM2749">
        <v>6.57</v>
      </c>
      <c r="AN2749">
        <v>6.73</v>
      </c>
      <c r="AO2749">
        <v>4.24</v>
      </c>
    </row>
    <row r="2750" spans="1:41" x14ac:dyDescent="0.3">
      <c r="A2750">
        <v>2</v>
      </c>
      <c r="B2750">
        <v>1.3</v>
      </c>
      <c r="C2750">
        <f t="shared" si="126"/>
        <v>1.0593906684519199</v>
      </c>
      <c r="D2750" t="s">
        <v>46</v>
      </c>
      <c r="E2750">
        <v>0</v>
      </c>
      <c r="F2750">
        <v>0</v>
      </c>
      <c r="G2750">
        <v>0</v>
      </c>
      <c r="H2750">
        <v>1</v>
      </c>
      <c r="I2750">
        <v>0</v>
      </c>
      <c r="J2750" t="s">
        <v>44</v>
      </c>
      <c r="K2750">
        <v>0</v>
      </c>
      <c r="L2750">
        <v>0</v>
      </c>
      <c r="M2750">
        <v>0</v>
      </c>
      <c r="N2750">
        <v>0</v>
      </c>
      <c r="O2750">
        <v>0</v>
      </c>
      <c r="P2750">
        <v>1</v>
      </c>
      <c r="Q2750">
        <v>0</v>
      </c>
      <c r="R2750" t="s">
        <v>36</v>
      </c>
      <c r="S2750">
        <v>0</v>
      </c>
      <c r="T2750">
        <v>0</v>
      </c>
      <c r="U2750">
        <v>1</v>
      </c>
      <c r="V2750">
        <v>0</v>
      </c>
      <c r="W2750">
        <v>0</v>
      </c>
      <c r="X2750">
        <v>0</v>
      </c>
      <c r="Y2750">
        <v>0</v>
      </c>
      <c r="Z2750">
        <v>0</v>
      </c>
      <c r="AA2750">
        <v>58.1</v>
      </c>
      <c r="AB2750">
        <v>59</v>
      </c>
      <c r="AC2750">
        <v>6188</v>
      </c>
      <c r="AD2750">
        <v>8.7303672116929576</v>
      </c>
      <c r="AE2750">
        <f t="shared" si="127"/>
        <v>6188.0000000000055</v>
      </c>
      <c r="AF2750">
        <v>8.7263908042182852</v>
      </c>
      <c r="AG2750">
        <f t="shared" si="128"/>
        <v>6163.4428475268151</v>
      </c>
      <c r="AH2750">
        <v>3.9764074746724276E-3</v>
      </c>
      <c r="AJ2750">
        <v>6188</v>
      </c>
      <c r="AK2750">
        <v>0</v>
      </c>
      <c r="AL2750">
        <v>1</v>
      </c>
      <c r="AM2750">
        <v>7.19</v>
      </c>
      <c r="AN2750">
        <v>7.16</v>
      </c>
      <c r="AO2750">
        <v>4.17</v>
      </c>
    </row>
    <row r="2751" spans="1:41" x14ac:dyDescent="0.3">
      <c r="A2751">
        <v>2</v>
      </c>
      <c r="B2751">
        <v>1.5</v>
      </c>
      <c r="C2751">
        <f t="shared" si="126"/>
        <v>1.0932575062388263</v>
      </c>
      <c r="D2751" t="s">
        <v>52</v>
      </c>
      <c r="E2751">
        <v>0</v>
      </c>
      <c r="F2751">
        <v>0</v>
      </c>
      <c r="G2751">
        <v>0</v>
      </c>
      <c r="H2751">
        <v>0</v>
      </c>
      <c r="I2751">
        <v>1</v>
      </c>
      <c r="J2751" t="s">
        <v>48</v>
      </c>
      <c r="K2751">
        <v>0</v>
      </c>
      <c r="L2751">
        <v>0</v>
      </c>
      <c r="M2751">
        <v>1</v>
      </c>
      <c r="N2751">
        <v>0</v>
      </c>
      <c r="O2751">
        <v>0</v>
      </c>
      <c r="P2751">
        <v>0</v>
      </c>
      <c r="Q2751">
        <v>0</v>
      </c>
      <c r="R2751" t="s">
        <v>49</v>
      </c>
      <c r="S2751">
        <v>0</v>
      </c>
      <c r="T2751">
        <v>0</v>
      </c>
      <c r="U2751">
        <v>0</v>
      </c>
      <c r="V2751">
        <v>0</v>
      </c>
      <c r="W2751">
        <v>0</v>
      </c>
      <c r="X2751">
        <v>1</v>
      </c>
      <c r="Y2751">
        <v>0</v>
      </c>
      <c r="Z2751">
        <v>0</v>
      </c>
      <c r="AA2751">
        <v>62.6</v>
      </c>
      <c r="AB2751">
        <v>59</v>
      </c>
      <c r="AC2751">
        <v>12870</v>
      </c>
      <c r="AD2751">
        <v>9.462654300590172</v>
      </c>
      <c r="AE2751">
        <f t="shared" si="127"/>
        <v>12869.999999999995</v>
      </c>
      <c r="AF2751">
        <v>9.4811072292919647</v>
      </c>
      <c r="AG2751">
        <f t="shared" si="128"/>
        <v>13109.693918296744</v>
      </c>
      <c r="AH2751">
        <v>-1.8452928701792715E-2</v>
      </c>
      <c r="AJ2751">
        <v>12870</v>
      </c>
      <c r="AK2751">
        <v>0</v>
      </c>
      <c r="AL2751">
        <v>1</v>
      </c>
      <c r="AM2751">
        <v>7.22</v>
      </c>
      <c r="AN2751">
        <v>7.31</v>
      </c>
      <c r="AO2751">
        <v>4.55</v>
      </c>
    </row>
    <row r="2752" spans="1:41" x14ac:dyDescent="0.3">
      <c r="A2752">
        <v>2</v>
      </c>
      <c r="B2752">
        <v>1.53</v>
      </c>
      <c r="C2752">
        <f t="shared" si="126"/>
        <v>1.0980285834290671</v>
      </c>
      <c r="D2752" t="s">
        <v>52</v>
      </c>
      <c r="E2752">
        <v>0</v>
      </c>
      <c r="F2752">
        <v>0</v>
      </c>
      <c r="G2752">
        <v>0</v>
      </c>
      <c r="H2752">
        <v>0</v>
      </c>
      <c r="I2752">
        <v>1</v>
      </c>
      <c r="J2752" t="s">
        <v>51</v>
      </c>
      <c r="K2752">
        <v>1</v>
      </c>
      <c r="L2752">
        <v>0</v>
      </c>
      <c r="M2752">
        <v>0</v>
      </c>
      <c r="N2752">
        <v>0</v>
      </c>
      <c r="O2752">
        <v>0</v>
      </c>
      <c r="P2752">
        <v>0</v>
      </c>
      <c r="Q2752">
        <v>0</v>
      </c>
      <c r="R2752" t="s">
        <v>45</v>
      </c>
      <c r="S2752">
        <v>0</v>
      </c>
      <c r="T2752">
        <v>0</v>
      </c>
      <c r="U2752">
        <v>0</v>
      </c>
      <c r="V2752">
        <v>1</v>
      </c>
      <c r="W2752">
        <v>0</v>
      </c>
      <c r="X2752">
        <v>0</v>
      </c>
      <c r="Y2752">
        <v>0</v>
      </c>
      <c r="Z2752">
        <v>0</v>
      </c>
      <c r="AA2752">
        <v>62.9</v>
      </c>
      <c r="AB2752">
        <v>56</v>
      </c>
      <c r="AC2752">
        <v>9001</v>
      </c>
      <c r="AD2752">
        <v>9.1050909612570852</v>
      </c>
      <c r="AE2752">
        <f t="shared" si="127"/>
        <v>9001</v>
      </c>
      <c r="AF2752">
        <v>9.2846517204725387</v>
      </c>
      <c r="AG2752">
        <f t="shared" si="128"/>
        <v>10771.421198730819</v>
      </c>
      <c r="AH2752">
        <v>-0.17956075921545356</v>
      </c>
      <c r="AJ2752">
        <v>9001</v>
      </c>
      <c r="AK2752">
        <v>0</v>
      </c>
      <c r="AL2752">
        <v>1</v>
      </c>
      <c r="AM2752">
        <v>7.25</v>
      </c>
      <c r="AN2752">
        <v>7.31</v>
      </c>
      <c r="AO2752">
        <v>4.58</v>
      </c>
    </row>
    <row r="2753" spans="1:41" x14ac:dyDescent="0.3">
      <c r="A2753">
        <v>2</v>
      </c>
      <c r="B2753">
        <v>1.05</v>
      </c>
      <c r="C2753">
        <f t="shared" si="126"/>
        <v>1.010786718750355</v>
      </c>
      <c r="D2753" t="s">
        <v>34</v>
      </c>
      <c r="E2753">
        <v>0</v>
      </c>
      <c r="F2753">
        <v>1</v>
      </c>
      <c r="G2753">
        <v>0</v>
      </c>
      <c r="H2753">
        <v>0</v>
      </c>
      <c r="I2753">
        <v>0</v>
      </c>
      <c r="J2753" t="s">
        <v>38</v>
      </c>
      <c r="K2753">
        <v>0</v>
      </c>
      <c r="L2753">
        <v>0</v>
      </c>
      <c r="M2753">
        <v>0</v>
      </c>
      <c r="N2753">
        <v>0</v>
      </c>
      <c r="O2753">
        <v>1</v>
      </c>
      <c r="P2753">
        <v>0</v>
      </c>
      <c r="Q2753">
        <v>0</v>
      </c>
      <c r="R2753" t="s">
        <v>50</v>
      </c>
      <c r="S2753">
        <v>0</v>
      </c>
      <c r="T2753">
        <v>1</v>
      </c>
      <c r="U2753">
        <v>0</v>
      </c>
      <c r="V2753">
        <v>0</v>
      </c>
      <c r="W2753">
        <v>0</v>
      </c>
      <c r="X2753">
        <v>0</v>
      </c>
      <c r="Y2753">
        <v>0</v>
      </c>
      <c r="Z2753">
        <v>0</v>
      </c>
      <c r="AA2753">
        <v>64.3</v>
      </c>
      <c r="AB2753">
        <v>58</v>
      </c>
      <c r="AC2753">
        <v>6703</v>
      </c>
      <c r="AD2753">
        <v>8.8103104663579579</v>
      </c>
      <c r="AE2753">
        <f t="shared" si="127"/>
        <v>6703.0000000000018</v>
      </c>
      <c r="AF2753">
        <v>8.8235936015582634</v>
      </c>
      <c r="AG2753">
        <f t="shared" si="128"/>
        <v>6792.6308265607113</v>
      </c>
      <c r="AH2753">
        <v>-1.3283135200305551E-2</v>
      </c>
      <c r="AJ2753">
        <v>6703</v>
      </c>
      <c r="AK2753">
        <v>0</v>
      </c>
      <c r="AL2753">
        <v>1</v>
      </c>
      <c r="AM2753">
        <v>6.5</v>
      </c>
      <c r="AN2753">
        <v>6.35</v>
      </c>
      <c r="AO2753">
        <v>4.13</v>
      </c>
    </row>
    <row r="2754" spans="1:41" x14ac:dyDescent="0.3">
      <c r="A2754">
        <v>2</v>
      </c>
      <c r="B2754">
        <v>1.1200000000000001</v>
      </c>
      <c r="C2754">
        <f t="shared" si="126"/>
        <v>1.0252341011706301</v>
      </c>
      <c r="D2754" t="s">
        <v>46</v>
      </c>
      <c r="E2754">
        <v>0</v>
      </c>
      <c r="F2754">
        <v>0</v>
      </c>
      <c r="G2754">
        <v>0</v>
      </c>
      <c r="H2754">
        <v>1</v>
      </c>
      <c r="I2754">
        <v>0</v>
      </c>
      <c r="J2754" t="s">
        <v>38</v>
      </c>
      <c r="K2754">
        <v>0</v>
      </c>
      <c r="L2754">
        <v>0</v>
      </c>
      <c r="M2754">
        <v>0</v>
      </c>
      <c r="N2754">
        <v>0</v>
      </c>
      <c r="O2754">
        <v>1</v>
      </c>
      <c r="P2754">
        <v>0</v>
      </c>
      <c r="Q2754">
        <v>0</v>
      </c>
      <c r="R2754" t="s">
        <v>45</v>
      </c>
      <c r="S2754">
        <v>0</v>
      </c>
      <c r="T2754">
        <v>0</v>
      </c>
      <c r="U2754">
        <v>0</v>
      </c>
      <c r="V2754">
        <v>1</v>
      </c>
      <c r="W2754">
        <v>0</v>
      </c>
      <c r="X2754">
        <v>0</v>
      </c>
      <c r="Y2754">
        <v>0</v>
      </c>
      <c r="Z2754">
        <v>0</v>
      </c>
      <c r="AA2754">
        <v>59.7</v>
      </c>
      <c r="AB2754">
        <v>60</v>
      </c>
      <c r="AC2754">
        <v>4641</v>
      </c>
      <c r="AD2754">
        <v>8.4426851392411759</v>
      </c>
      <c r="AE2754">
        <f t="shared" si="127"/>
        <v>4641.0000000000009</v>
      </c>
      <c r="AF2754">
        <v>8.3769358116176207</v>
      </c>
      <c r="AG2754">
        <f t="shared" si="128"/>
        <v>4345.6725447191156</v>
      </c>
      <c r="AH2754">
        <v>6.5749327623555232E-2</v>
      </c>
      <c r="AJ2754">
        <v>4641</v>
      </c>
      <c r="AK2754">
        <v>0</v>
      </c>
      <c r="AL2754">
        <v>1</v>
      </c>
      <c r="AM2754">
        <v>6.77</v>
      </c>
      <c r="AN2754">
        <v>6.72</v>
      </c>
      <c r="AO2754">
        <v>4.03</v>
      </c>
    </row>
    <row r="2755" spans="1:41" x14ac:dyDescent="0.3">
      <c r="A2755">
        <v>2</v>
      </c>
      <c r="B2755">
        <v>1.2</v>
      </c>
      <c r="C2755">
        <f t="shared" ref="C2755:C2818" si="129">(B2755^0.2199)</f>
        <v>1.0409070644037852</v>
      </c>
      <c r="D2755" t="s">
        <v>46</v>
      </c>
      <c r="E2755">
        <v>0</v>
      </c>
      <c r="F2755">
        <v>0</v>
      </c>
      <c r="G2755">
        <v>0</v>
      </c>
      <c r="H2755">
        <v>1</v>
      </c>
      <c r="I2755">
        <v>0</v>
      </c>
      <c r="J2755" t="s">
        <v>35</v>
      </c>
      <c r="K2755">
        <v>0</v>
      </c>
      <c r="L2755">
        <v>0</v>
      </c>
      <c r="M2755">
        <v>0</v>
      </c>
      <c r="N2755">
        <v>0</v>
      </c>
      <c r="O2755">
        <v>0</v>
      </c>
      <c r="P2755">
        <v>0</v>
      </c>
      <c r="Q2755">
        <v>1</v>
      </c>
      <c r="R2755" t="s">
        <v>49</v>
      </c>
      <c r="S2755">
        <v>0</v>
      </c>
      <c r="T2755">
        <v>0</v>
      </c>
      <c r="U2755">
        <v>0</v>
      </c>
      <c r="V2755">
        <v>0</v>
      </c>
      <c r="W2755">
        <v>0</v>
      </c>
      <c r="X2755">
        <v>1</v>
      </c>
      <c r="Y2755">
        <v>0</v>
      </c>
      <c r="Z2755">
        <v>0</v>
      </c>
      <c r="AA2755">
        <v>58</v>
      </c>
      <c r="AB2755">
        <v>59</v>
      </c>
      <c r="AC2755">
        <v>4435</v>
      </c>
      <c r="AD2755">
        <v>8.3972828947436806</v>
      </c>
      <c r="AE2755">
        <f t="shared" ref="AE2755:AE2818" si="130">EXP(AD2755)</f>
        <v>4435.0000000000036</v>
      </c>
      <c r="AF2755">
        <v>8.594175637187492</v>
      </c>
      <c r="AG2755">
        <f t="shared" ref="AG2755:AG2818" si="131">EXP(AF2755)</f>
        <v>5400.1155862667183</v>
      </c>
      <c r="AH2755">
        <v>-0.19689274244381139</v>
      </c>
      <c r="AJ2755">
        <v>4435</v>
      </c>
      <c r="AK2755">
        <v>0</v>
      </c>
      <c r="AL2755">
        <v>1</v>
      </c>
      <c r="AM2755">
        <v>6.98</v>
      </c>
      <c r="AN2755">
        <v>6.92</v>
      </c>
      <c r="AO2755">
        <v>4.03</v>
      </c>
    </row>
    <row r="2756" spans="1:41" x14ac:dyDescent="0.3">
      <c r="A2756">
        <v>2</v>
      </c>
      <c r="B2756">
        <v>1.51</v>
      </c>
      <c r="C2756">
        <f t="shared" si="129"/>
        <v>1.0948560705584958</v>
      </c>
      <c r="D2756" t="s">
        <v>34</v>
      </c>
      <c r="E2756">
        <v>0</v>
      </c>
      <c r="F2756">
        <v>1</v>
      </c>
      <c r="G2756">
        <v>0</v>
      </c>
      <c r="H2756">
        <v>0</v>
      </c>
      <c r="I2756">
        <v>0</v>
      </c>
      <c r="J2756" t="s">
        <v>44</v>
      </c>
      <c r="K2756">
        <v>0</v>
      </c>
      <c r="L2756">
        <v>0</v>
      </c>
      <c r="M2756">
        <v>0</v>
      </c>
      <c r="N2756">
        <v>0</v>
      </c>
      <c r="O2756">
        <v>0</v>
      </c>
      <c r="P2756">
        <v>1</v>
      </c>
      <c r="Q2756">
        <v>0</v>
      </c>
      <c r="R2756" t="s">
        <v>36</v>
      </c>
      <c r="S2756">
        <v>0</v>
      </c>
      <c r="T2756">
        <v>0</v>
      </c>
      <c r="U2756">
        <v>1</v>
      </c>
      <c r="V2756">
        <v>0</v>
      </c>
      <c r="W2756">
        <v>0</v>
      </c>
      <c r="X2756">
        <v>0</v>
      </c>
      <c r="Y2756">
        <v>0</v>
      </c>
      <c r="Z2756">
        <v>0</v>
      </c>
      <c r="AA2756">
        <v>63.9</v>
      </c>
      <c r="AB2756">
        <v>59</v>
      </c>
      <c r="AC2756">
        <v>9069</v>
      </c>
      <c r="AD2756">
        <v>9.1126172834475678</v>
      </c>
      <c r="AE2756">
        <f t="shared" si="130"/>
        <v>9069</v>
      </c>
      <c r="AF2756">
        <v>9.0130898760854734</v>
      </c>
      <c r="AG2756">
        <f t="shared" si="131"/>
        <v>8209.8495419548635</v>
      </c>
      <c r="AH2756">
        <v>9.9527407362094422E-2</v>
      </c>
      <c r="AJ2756">
        <v>9069</v>
      </c>
      <c r="AK2756">
        <v>0</v>
      </c>
      <c r="AL2756">
        <v>1</v>
      </c>
      <c r="AM2756">
        <v>7.18</v>
      </c>
      <c r="AN2756">
        <v>7.26</v>
      </c>
      <c r="AO2756">
        <v>4.6100000000000003</v>
      </c>
    </row>
    <row r="2757" spans="1:41" x14ac:dyDescent="0.3">
      <c r="A2757">
        <v>2</v>
      </c>
      <c r="B2757">
        <v>1.01</v>
      </c>
      <c r="C2757">
        <f t="shared" si="129"/>
        <v>1.0021904733436682</v>
      </c>
      <c r="D2757" t="s">
        <v>52</v>
      </c>
      <c r="E2757">
        <v>0</v>
      </c>
      <c r="F2757">
        <v>0</v>
      </c>
      <c r="G2757">
        <v>0</v>
      </c>
      <c r="H2757">
        <v>0</v>
      </c>
      <c r="I2757">
        <v>1</v>
      </c>
      <c r="J2757" t="s">
        <v>48</v>
      </c>
      <c r="K2757">
        <v>0</v>
      </c>
      <c r="L2757">
        <v>0</v>
      </c>
      <c r="M2757">
        <v>1</v>
      </c>
      <c r="N2757">
        <v>0</v>
      </c>
      <c r="O2757">
        <v>0</v>
      </c>
      <c r="P2757">
        <v>0</v>
      </c>
      <c r="Q2757">
        <v>0</v>
      </c>
      <c r="R2757" t="s">
        <v>39</v>
      </c>
      <c r="S2757">
        <v>0</v>
      </c>
      <c r="T2757">
        <v>0</v>
      </c>
      <c r="U2757">
        <v>0</v>
      </c>
      <c r="V2757">
        <v>0</v>
      </c>
      <c r="W2757">
        <v>0</v>
      </c>
      <c r="X2757">
        <v>0</v>
      </c>
      <c r="Y2757">
        <v>0</v>
      </c>
      <c r="Z2757">
        <v>1</v>
      </c>
      <c r="AA2757">
        <v>62.3</v>
      </c>
      <c r="AB2757">
        <v>56</v>
      </c>
      <c r="AC2757">
        <v>8922</v>
      </c>
      <c r="AD2757">
        <v>9.0962754156882095</v>
      </c>
      <c r="AE2757">
        <f t="shared" si="130"/>
        <v>8921.9999999999945</v>
      </c>
      <c r="AF2757">
        <v>8.8778886766326632</v>
      </c>
      <c r="AG2757">
        <f t="shared" si="131"/>
        <v>7171.6331035465337</v>
      </c>
      <c r="AH2757">
        <v>0.21838673905554629</v>
      </c>
      <c r="AJ2757">
        <v>8922</v>
      </c>
      <c r="AK2757">
        <v>0</v>
      </c>
      <c r="AL2757">
        <v>1</v>
      </c>
      <c r="AM2757">
        <v>6.38</v>
      </c>
      <c r="AN2757">
        <v>6.42</v>
      </c>
      <c r="AO2757">
        <v>3.99</v>
      </c>
    </row>
    <row r="2758" spans="1:41" x14ac:dyDescent="0.3">
      <c r="A2758">
        <v>2</v>
      </c>
      <c r="B2758">
        <v>1.1000000000000001</v>
      </c>
      <c r="C2758">
        <f t="shared" si="129"/>
        <v>1.0211798847575535</v>
      </c>
      <c r="D2758" t="s">
        <v>46</v>
      </c>
      <c r="E2758">
        <v>0</v>
      </c>
      <c r="F2758">
        <v>0</v>
      </c>
      <c r="G2758">
        <v>0</v>
      </c>
      <c r="H2758">
        <v>1</v>
      </c>
      <c r="I2758">
        <v>0</v>
      </c>
      <c r="J2758" t="s">
        <v>48</v>
      </c>
      <c r="K2758">
        <v>0</v>
      </c>
      <c r="L2758">
        <v>0</v>
      </c>
      <c r="M2758">
        <v>1</v>
      </c>
      <c r="N2758">
        <v>0</v>
      </c>
      <c r="O2758">
        <v>0</v>
      </c>
      <c r="P2758">
        <v>0</v>
      </c>
      <c r="Q2758">
        <v>0</v>
      </c>
      <c r="R2758" t="s">
        <v>45</v>
      </c>
      <c r="S2758">
        <v>0</v>
      </c>
      <c r="T2758">
        <v>0</v>
      </c>
      <c r="U2758">
        <v>0</v>
      </c>
      <c r="V2758">
        <v>1</v>
      </c>
      <c r="W2758">
        <v>0</v>
      </c>
      <c r="X2758">
        <v>0</v>
      </c>
      <c r="Y2758">
        <v>0</v>
      </c>
      <c r="Z2758">
        <v>0</v>
      </c>
      <c r="AA2758">
        <v>62.1</v>
      </c>
      <c r="AB2758">
        <v>56</v>
      </c>
      <c r="AC2758">
        <v>3918</v>
      </c>
      <c r="AD2758">
        <v>8.2733365985044856</v>
      </c>
      <c r="AE2758">
        <f t="shared" si="130"/>
        <v>3917.9999999999982</v>
      </c>
      <c r="AF2758">
        <v>8.4551379488542189</v>
      </c>
      <c r="AG2758">
        <f t="shared" si="131"/>
        <v>4699.1548334326908</v>
      </c>
      <c r="AH2758">
        <v>-0.18180135034973333</v>
      </c>
      <c r="AJ2758">
        <v>3918</v>
      </c>
      <c r="AK2758">
        <v>0</v>
      </c>
      <c r="AL2758">
        <v>1</v>
      </c>
      <c r="AM2758">
        <v>6.68</v>
      </c>
      <c r="AN2758">
        <v>6.56</v>
      </c>
      <c r="AO2758">
        <v>4.12</v>
      </c>
    </row>
    <row r="2759" spans="1:41" x14ac:dyDescent="0.3">
      <c r="A2759">
        <v>2</v>
      </c>
      <c r="B2759">
        <v>1.02</v>
      </c>
      <c r="C2759">
        <f t="shared" si="129"/>
        <v>1.0043640927805335</v>
      </c>
      <c r="D2759" t="s">
        <v>37</v>
      </c>
      <c r="E2759">
        <v>0</v>
      </c>
      <c r="F2759">
        <v>0</v>
      </c>
      <c r="G2759">
        <v>1</v>
      </c>
      <c r="H2759">
        <v>0</v>
      </c>
      <c r="I2759">
        <v>0</v>
      </c>
      <c r="J2759" t="s">
        <v>51</v>
      </c>
      <c r="K2759">
        <v>1</v>
      </c>
      <c r="L2759">
        <v>0</v>
      </c>
      <c r="M2759">
        <v>0</v>
      </c>
      <c r="N2759">
        <v>0</v>
      </c>
      <c r="O2759">
        <v>0</v>
      </c>
      <c r="P2759">
        <v>0</v>
      </c>
      <c r="Q2759">
        <v>0</v>
      </c>
      <c r="R2759" t="s">
        <v>36</v>
      </c>
      <c r="S2759">
        <v>0</v>
      </c>
      <c r="T2759">
        <v>0</v>
      </c>
      <c r="U2759">
        <v>1</v>
      </c>
      <c r="V2759">
        <v>0</v>
      </c>
      <c r="W2759">
        <v>0</v>
      </c>
      <c r="X2759">
        <v>0</v>
      </c>
      <c r="Y2759">
        <v>0</v>
      </c>
      <c r="Z2759">
        <v>0</v>
      </c>
      <c r="AA2759">
        <v>62.3</v>
      </c>
      <c r="AB2759">
        <v>57</v>
      </c>
      <c r="AC2759">
        <v>6191</v>
      </c>
      <c r="AD2759">
        <v>8.7308519035192322</v>
      </c>
      <c r="AE2759">
        <f t="shared" si="130"/>
        <v>6191.0000000000009</v>
      </c>
      <c r="AF2759">
        <v>8.6807693908379964</v>
      </c>
      <c r="AG2759">
        <f t="shared" si="131"/>
        <v>5888.5754648873826</v>
      </c>
      <c r="AH2759">
        <v>5.0082512681235869E-2</v>
      </c>
      <c r="AJ2759">
        <v>6191</v>
      </c>
      <c r="AK2759">
        <v>0</v>
      </c>
      <c r="AL2759">
        <v>1</v>
      </c>
      <c r="AM2759">
        <v>6.41</v>
      </c>
      <c r="AN2759">
        <v>6.44</v>
      </c>
      <c r="AO2759">
        <v>4</v>
      </c>
    </row>
    <row r="2760" spans="1:41" x14ac:dyDescent="0.3">
      <c r="A2760">
        <v>2</v>
      </c>
      <c r="B2760">
        <v>1.1399999999999999</v>
      </c>
      <c r="C2760">
        <f t="shared" si="129"/>
        <v>1.0292322283358535</v>
      </c>
      <c r="D2760" t="s">
        <v>46</v>
      </c>
      <c r="E2760">
        <v>0</v>
      </c>
      <c r="F2760">
        <v>0</v>
      </c>
      <c r="G2760">
        <v>0</v>
      </c>
      <c r="H2760">
        <v>1</v>
      </c>
      <c r="I2760">
        <v>0</v>
      </c>
      <c r="J2760" t="s">
        <v>35</v>
      </c>
      <c r="K2760">
        <v>0</v>
      </c>
      <c r="L2760">
        <v>0</v>
      </c>
      <c r="M2760">
        <v>0</v>
      </c>
      <c r="N2760">
        <v>0</v>
      </c>
      <c r="O2760">
        <v>0</v>
      </c>
      <c r="P2760">
        <v>0</v>
      </c>
      <c r="Q2760">
        <v>1</v>
      </c>
      <c r="R2760" t="s">
        <v>45</v>
      </c>
      <c r="S2760">
        <v>0</v>
      </c>
      <c r="T2760">
        <v>0</v>
      </c>
      <c r="U2760">
        <v>0</v>
      </c>
      <c r="V2760">
        <v>1</v>
      </c>
      <c r="W2760">
        <v>0</v>
      </c>
      <c r="X2760">
        <v>0</v>
      </c>
      <c r="Y2760">
        <v>0</v>
      </c>
      <c r="Z2760">
        <v>0</v>
      </c>
      <c r="AA2760">
        <v>62.3</v>
      </c>
      <c r="AB2760">
        <v>56</v>
      </c>
      <c r="AC2760">
        <v>4022</v>
      </c>
      <c r="AD2760">
        <v>8.2995345703325967</v>
      </c>
      <c r="AE2760">
        <f t="shared" si="130"/>
        <v>4021.9999999999973</v>
      </c>
      <c r="AF2760">
        <v>8.1106026061270242</v>
      </c>
      <c r="AG2760">
        <f t="shared" si="131"/>
        <v>3329.5838531028458</v>
      </c>
      <c r="AH2760">
        <v>0.18893196420557246</v>
      </c>
      <c r="AJ2760">
        <v>4022</v>
      </c>
      <c r="AK2760">
        <v>0</v>
      </c>
      <c r="AL2760">
        <v>1</v>
      </c>
      <c r="AM2760">
        <v>6.73</v>
      </c>
      <c r="AN2760">
        <v>6.66</v>
      </c>
      <c r="AO2760">
        <v>4.17</v>
      </c>
    </row>
    <row r="2761" spans="1:41" x14ac:dyDescent="0.3">
      <c r="A2761">
        <v>2</v>
      </c>
      <c r="B2761">
        <v>1.51</v>
      </c>
      <c r="C2761">
        <f t="shared" si="129"/>
        <v>1.0948560705584958</v>
      </c>
      <c r="D2761" t="s">
        <v>34</v>
      </c>
      <c r="E2761">
        <v>0</v>
      </c>
      <c r="F2761">
        <v>1</v>
      </c>
      <c r="G2761">
        <v>0</v>
      </c>
      <c r="H2761">
        <v>0</v>
      </c>
      <c r="I2761">
        <v>0</v>
      </c>
      <c r="J2761" t="s">
        <v>44</v>
      </c>
      <c r="K2761">
        <v>0</v>
      </c>
      <c r="L2761">
        <v>0</v>
      </c>
      <c r="M2761">
        <v>0</v>
      </c>
      <c r="N2761">
        <v>0</v>
      </c>
      <c r="O2761">
        <v>0</v>
      </c>
      <c r="P2761">
        <v>1</v>
      </c>
      <c r="Q2761">
        <v>0</v>
      </c>
      <c r="R2761" t="s">
        <v>49</v>
      </c>
      <c r="S2761">
        <v>0</v>
      </c>
      <c r="T2761">
        <v>0</v>
      </c>
      <c r="U2761">
        <v>0</v>
      </c>
      <c r="V2761">
        <v>0</v>
      </c>
      <c r="W2761">
        <v>0</v>
      </c>
      <c r="X2761">
        <v>1</v>
      </c>
      <c r="Y2761">
        <v>0</v>
      </c>
      <c r="Z2761">
        <v>0</v>
      </c>
      <c r="AA2761">
        <v>63.7</v>
      </c>
      <c r="AB2761">
        <v>58</v>
      </c>
      <c r="AC2761">
        <v>9116</v>
      </c>
      <c r="AD2761">
        <v>9.1177863903655751</v>
      </c>
      <c r="AE2761">
        <f t="shared" si="130"/>
        <v>9116.0000000000018</v>
      </c>
      <c r="AF2761">
        <v>9.1330097800038281</v>
      </c>
      <c r="AG2761">
        <f t="shared" si="131"/>
        <v>9255.838124437716</v>
      </c>
      <c r="AH2761">
        <v>-1.5223389638252982E-2</v>
      </c>
      <c r="AJ2761">
        <v>9116</v>
      </c>
      <c r="AK2761">
        <v>0</v>
      </c>
      <c r="AL2761">
        <v>1</v>
      </c>
      <c r="AM2761">
        <v>7.23</v>
      </c>
      <c r="AN2761">
        <v>7.21</v>
      </c>
      <c r="AO2761">
        <v>4.5999999999999996</v>
      </c>
    </row>
    <row r="2762" spans="1:41" x14ac:dyDescent="0.3">
      <c r="A2762">
        <v>2</v>
      </c>
      <c r="B2762">
        <v>1.04</v>
      </c>
      <c r="C2762">
        <f t="shared" si="129"/>
        <v>1.0086619341391987</v>
      </c>
      <c r="D2762" t="s">
        <v>46</v>
      </c>
      <c r="E2762">
        <v>0</v>
      </c>
      <c r="F2762">
        <v>0</v>
      </c>
      <c r="G2762">
        <v>0</v>
      </c>
      <c r="H2762">
        <v>1</v>
      </c>
      <c r="I2762">
        <v>0</v>
      </c>
      <c r="J2762" t="s">
        <v>47</v>
      </c>
      <c r="K2762">
        <v>0</v>
      </c>
      <c r="L2762">
        <v>0</v>
      </c>
      <c r="M2762">
        <v>0</v>
      </c>
      <c r="N2762">
        <v>1</v>
      </c>
      <c r="O2762">
        <v>0</v>
      </c>
      <c r="P2762">
        <v>0</v>
      </c>
      <c r="Q2762">
        <v>0</v>
      </c>
      <c r="R2762" t="s">
        <v>45</v>
      </c>
      <c r="S2762">
        <v>0</v>
      </c>
      <c r="T2762">
        <v>0</v>
      </c>
      <c r="U2762">
        <v>0</v>
      </c>
      <c r="V2762">
        <v>1</v>
      </c>
      <c r="W2762">
        <v>0</v>
      </c>
      <c r="X2762">
        <v>0</v>
      </c>
      <c r="Y2762">
        <v>0</v>
      </c>
      <c r="Z2762">
        <v>0</v>
      </c>
      <c r="AA2762">
        <v>60.6</v>
      </c>
      <c r="AB2762">
        <v>59</v>
      </c>
      <c r="AC2762">
        <v>3896</v>
      </c>
      <c r="AD2762">
        <v>8.2677056647624259</v>
      </c>
      <c r="AE2762">
        <f t="shared" si="130"/>
        <v>3896.0000000000005</v>
      </c>
      <c r="AF2762">
        <v>8.2945047718898728</v>
      </c>
      <c r="AG2762">
        <f t="shared" si="131"/>
        <v>4001.8209415041283</v>
      </c>
      <c r="AH2762">
        <v>-2.6799107127446931E-2</v>
      </c>
      <c r="AJ2762">
        <v>3896</v>
      </c>
      <c r="AK2762">
        <v>0</v>
      </c>
      <c r="AL2762">
        <v>1</v>
      </c>
      <c r="AM2762">
        <v>6.6</v>
      </c>
      <c r="AN2762">
        <v>6.56</v>
      </c>
      <c r="AO2762">
        <v>3.99</v>
      </c>
    </row>
    <row r="2763" spans="1:41" x14ac:dyDescent="0.3">
      <c r="A2763">
        <v>2</v>
      </c>
      <c r="B2763">
        <v>1.69</v>
      </c>
      <c r="C2763">
        <f t="shared" si="129"/>
        <v>1.1223085884030055</v>
      </c>
      <c r="D2763" t="s">
        <v>37</v>
      </c>
      <c r="E2763">
        <v>0</v>
      </c>
      <c r="F2763">
        <v>0</v>
      </c>
      <c r="G2763">
        <v>1</v>
      </c>
      <c r="H2763">
        <v>0</v>
      </c>
      <c r="I2763">
        <v>0</v>
      </c>
      <c r="J2763" t="s">
        <v>38</v>
      </c>
      <c r="K2763">
        <v>0</v>
      </c>
      <c r="L2763">
        <v>0</v>
      </c>
      <c r="M2763">
        <v>0</v>
      </c>
      <c r="N2763">
        <v>0</v>
      </c>
      <c r="O2763">
        <v>1</v>
      </c>
      <c r="P2763">
        <v>0</v>
      </c>
      <c r="Q2763">
        <v>0</v>
      </c>
      <c r="R2763" t="s">
        <v>53</v>
      </c>
      <c r="S2763">
        <v>1</v>
      </c>
      <c r="T2763">
        <v>0</v>
      </c>
      <c r="U2763">
        <v>0</v>
      </c>
      <c r="V2763">
        <v>0</v>
      </c>
      <c r="W2763">
        <v>0</v>
      </c>
      <c r="X2763">
        <v>0</v>
      </c>
      <c r="Y2763">
        <v>0</v>
      </c>
      <c r="Z2763">
        <v>0</v>
      </c>
      <c r="AA2763">
        <v>62</v>
      </c>
      <c r="AB2763">
        <v>56</v>
      </c>
      <c r="AC2763">
        <v>6757</v>
      </c>
      <c r="AD2763">
        <v>8.8183342835521739</v>
      </c>
      <c r="AE2763">
        <f t="shared" si="130"/>
        <v>6756.9999999999955</v>
      </c>
      <c r="AF2763">
        <v>8.8285048972726425</v>
      </c>
      <c r="AG2763">
        <f t="shared" si="131"/>
        <v>6826.0735014394131</v>
      </c>
      <c r="AH2763">
        <v>-1.017061372046868E-2</v>
      </c>
      <c r="AJ2763">
        <v>6757</v>
      </c>
      <c r="AK2763">
        <v>0</v>
      </c>
      <c r="AL2763">
        <v>1</v>
      </c>
      <c r="AM2763">
        <v>7.66</v>
      </c>
      <c r="AN2763">
        <v>7.61</v>
      </c>
      <c r="AO2763">
        <v>4.7300000000000004</v>
      </c>
    </row>
    <row r="2764" spans="1:41" x14ac:dyDescent="0.3">
      <c r="A2764">
        <v>2</v>
      </c>
      <c r="B2764">
        <v>1.5</v>
      </c>
      <c r="C2764">
        <f t="shared" si="129"/>
        <v>1.0932575062388263</v>
      </c>
      <c r="D2764" t="s">
        <v>52</v>
      </c>
      <c r="E2764">
        <v>0</v>
      </c>
      <c r="F2764">
        <v>0</v>
      </c>
      <c r="G2764">
        <v>0</v>
      </c>
      <c r="H2764">
        <v>0</v>
      </c>
      <c r="I2764">
        <v>1</v>
      </c>
      <c r="J2764" t="s">
        <v>38</v>
      </c>
      <c r="K2764">
        <v>0</v>
      </c>
      <c r="L2764">
        <v>0</v>
      </c>
      <c r="M2764">
        <v>0</v>
      </c>
      <c r="N2764">
        <v>0</v>
      </c>
      <c r="O2764">
        <v>1</v>
      </c>
      <c r="P2764">
        <v>0</v>
      </c>
      <c r="Q2764">
        <v>0</v>
      </c>
      <c r="R2764" t="s">
        <v>41</v>
      </c>
      <c r="S2764">
        <v>0</v>
      </c>
      <c r="T2764">
        <v>0</v>
      </c>
      <c r="U2764">
        <v>0</v>
      </c>
      <c r="V2764">
        <v>0</v>
      </c>
      <c r="W2764">
        <v>1</v>
      </c>
      <c r="X2764">
        <v>0</v>
      </c>
      <c r="Y2764">
        <v>0</v>
      </c>
      <c r="Z2764">
        <v>0</v>
      </c>
      <c r="AA2764">
        <v>59.6</v>
      </c>
      <c r="AB2764">
        <v>60</v>
      </c>
      <c r="AC2764">
        <v>12152</v>
      </c>
      <c r="AD2764">
        <v>9.4052490442756085</v>
      </c>
      <c r="AE2764">
        <f t="shared" si="130"/>
        <v>12151.999999999996</v>
      </c>
      <c r="AF2764">
        <v>9.3906432871410725</v>
      </c>
      <c r="AG2764">
        <f t="shared" si="131"/>
        <v>11975.800733492099</v>
      </c>
      <c r="AH2764">
        <v>1.4605757134535935E-2</v>
      </c>
      <c r="AJ2764">
        <v>12152</v>
      </c>
      <c r="AK2764">
        <v>0</v>
      </c>
      <c r="AL2764">
        <v>1</v>
      </c>
      <c r="AM2764">
        <v>7.39</v>
      </c>
      <c r="AN2764">
        <v>7.42</v>
      </c>
      <c r="AO2764">
        <v>4.41</v>
      </c>
    </row>
    <row r="2765" spans="1:41" x14ac:dyDescent="0.3">
      <c r="A2765">
        <v>2</v>
      </c>
      <c r="B2765">
        <v>1.32</v>
      </c>
      <c r="C2765">
        <f t="shared" si="129"/>
        <v>1.0629533560711808</v>
      </c>
      <c r="D2765" t="s">
        <v>52</v>
      </c>
      <c r="E2765">
        <v>0</v>
      </c>
      <c r="F2765">
        <v>0</v>
      </c>
      <c r="G2765">
        <v>0</v>
      </c>
      <c r="H2765">
        <v>0</v>
      </c>
      <c r="I2765">
        <v>1</v>
      </c>
      <c r="J2765" t="s">
        <v>44</v>
      </c>
      <c r="K2765">
        <v>0</v>
      </c>
      <c r="L2765">
        <v>0</v>
      </c>
      <c r="M2765">
        <v>0</v>
      </c>
      <c r="N2765">
        <v>0</v>
      </c>
      <c r="O2765">
        <v>0</v>
      </c>
      <c r="P2765">
        <v>1</v>
      </c>
      <c r="Q2765">
        <v>0</v>
      </c>
      <c r="R2765" t="s">
        <v>45</v>
      </c>
      <c r="S2765">
        <v>0</v>
      </c>
      <c r="T2765">
        <v>0</v>
      </c>
      <c r="U2765">
        <v>0</v>
      </c>
      <c r="V2765">
        <v>1</v>
      </c>
      <c r="W2765">
        <v>0</v>
      </c>
      <c r="X2765">
        <v>0</v>
      </c>
      <c r="Y2765">
        <v>0</v>
      </c>
      <c r="Z2765">
        <v>0</v>
      </c>
      <c r="AA2765">
        <v>60.9</v>
      </c>
      <c r="AB2765">
        <v>59</v>
      </c>
      <c r="AC2765">
        <v>4965</v>
      </c>
      <c r="AD2765">
        <v>8.5101685764792734</v>
      </c>
      <c r="AE2765">
        <f t="shared" si="130"/>
        <v>4965.0000000000018</v>
      </c>
      <c r="AF2765">
        <v>8.577823730680846</v>
      </c>
      <c r="AG2765">
        <f t="shared" si="131"/>
        <v>5312.5314365364347</v>
      </c>
      <c r="AH2765">
        <v>-6.7655154201572643E-2</v>
      </c>
      <c r="AJ2765">
        <v>4965</v>
      </c>
      <c r="AK2765">
        <v>0</v>
      </c>
      <c r="AL2765">
        <v>1</v>
      </c>
      <c r="AM2765">
        <v>7.02</v>
      </c>
      <c r="AN2765">
        <v>7.19</v>
      </c>
      <c r="AO2765">
        <v>4.33</v>
      </c>
    </row>
    <row r="2766" spans="1:41" x14ac:dyDescent="0.3">
      <c r="A2766">
        <v>2</v>
      </c>
      <c r="B2766">
        <v>1.01</v>
      </c>
      <c r="C2766">
        <f t="shared" si="129"/>
        <v>1.0021904733436682</v>
      </c>
      <c r="D2766" t="s">
        <v>34</v>
      </c>
      <c r="E2766">
        <v>0</v>
      </c>
      <c r="F2766">
        <v>1</v>
      </c>
      <c r="G2766">
        <v>0</v>
      </c>
      <c r="H2766">
        <v>0</v>
      </c>
      <c r="I2766">
        <v>0</v>
      </c>
      <c r="J2766" t="s">
        <v>47</v>
      </c>
      <c r="K2766">
        <v>0</v>
      </c>
      <c r="L2766">
        <v>0</v>
      </c>
      <c r="M2766">
        <v>0</v>
      </c>
      <c r="N2766">
        <v>1</v>
      </c>
      <c r="O2766">
        <v>0</v>
      </c>
      <c r="P2766">
        <v>0</v>
      </c>
      <c r="Q2766">
        <v>0</v>
      </c>
      <c r="R2766" t="s">
        <v>43</v>
      </c>
      <c r="S2766">
        <v>0</v>
      </c>
      <c r="T2766">
        <v>0</v>
      </c>
      <c r="U2766">
        <v>0</v>
      </c>
      <c r="V2766">
        <v>0</v>
      </c>
      <c r="W2766">
        <v>0</v>
      </c>
      <c r="X2766">
        <v>0</v>
      </c>
      <c r="Y2766">
        <v>1</v>
      </c>
      <c r="Z2766">
        <v>0</v>
      </c>
      <c r="AA2766">
        <v>63.1</v>
      </c>
      <c r="AB2766">
        <v>59</v>
      </c>
      <c r="AC2766">
        <v>7279</v>
      </c>
      <c r="AD2766">
        <v>8.8927487691182581</v>
      </c>
      <c r="AE2766">
        <f t="shared" si="130"/>
        <v>7279.0000000000009</v>
      </c>
      <c r="AF2766">
        <v>8.8358993403979174</v>
      </c>
      <c r="AG2766">
        <f t="shared" si="131"/>
        <v>6876.7355918471012</v>
      </c>
      <c r="AH2766">
        <v>5.6849428720340711E-2</v>
      </c>
      <c r="AJ2766">
        <v>7279</v>
      </c>
      <c r="AK2766">
        <v>0</v>
      </c>
      <c r="AL2766">
        <v>1</v>
      </c>
      <c r="AM2766">
        <v>6.33</v>
      </c>
      <c r="AN2766">
        <v>6.42</v>
      </c>
      <c r="AO2766">
        <v>4.0199999999999996</v>
      </c>
    </row>
    <row r="2767" spans="1:41" x14ac:dyDescent="0.3">
      <c r="A2767">
        <v>2</v>
      </c>
      <c r="B2767">
        <v>1.5</v>
      </c>
      <c r="C2767">
        <f t="shared" si="129"/>
        <v>1.0932575062388263</v>
      </c>
      <c r="D2767" t="s">
        <v>46</v>
      </c>
      <c r="E2767">
        <v>0</v>
      </c>
      <c r="F2767">
        <v>0</v>
      </c>
      <c r="G2767">
        <v>0</v>
      </c>
      <c r="H2767">
        <v>1</v>
      </c>
      <c r="I2767">
        <v>0</v>
      </c>
      <c r="J2767" t="s">
        <v>44</v>
      </c>
      <c r="K2767">
        <v>0</v>
      </c>
      <c r="L2767">
        <v>0</v>
      </c>
      <c r="M2767">
        <v>0</v>
      </c>
      <c r="N2767">
        <v>0</v>
      </c>
      <c r="O2767">
        <v>0</v>
      </c>
      <c r="P2767">
        <v>1</v>
      </c>
      <c r="Q2767">
        <v>0</v>
      </c>
      <c r="R2767" t="s">
        <v>45</v>
      </c>
      <c r="S2767">
        <v>0</v>
      </c>
      <c r="T2767">
        <v>0</v>
      </c>
      <c r="U2767">
        <v>0</v>
      </c>
      <c r="V2767">
        <v>1</v>
      </c>
      <c r="W2767">
        <v>0</v>
      </c>
      <c r="X2767">
        <v>0</v>
      </c>
      <c r="Y2767">
        <v>0</v>
      </c>
      <c r="Z2767">
        <v>0</v>
      </c>
      <c r="AA2767">
        <v>59.5</v>
      </c>
      <c r="AB2767">
        <v>62</v>
      </c>
      <c r="AC2767">
        <v>7140</v>
      </c>
      <c r="AD2767">
        <v>8.87346805533363</v>
      </c>
      <c r="AE2767">
        <f t="shared" si="130"/>
        <v>7140</v>
      </c>
      <c r="AF2767">
        <v>8.8369390040081193</v>
      </c>
      <c r="AG2767">
        <f t="shared" si="131"/>
        <v>6883.888801420444</v>
      </c>
      <c r="AH2767">
        <v>3.6529051325510764E-2</v>
      </c>
      <c r="AJ2767">
        <v>7140</v>
      </c>
      <c r="AK2767">
        <v>0</v>
      </c>
      <c r="AL2767">
        <v>1</v>
      </c>
      <c r="AM2767">
        <v>7.46</v>
      </c>
      <c r="AN2767">
        <v>7.39</v>
      </c>
      <c r="AO2767">
        <v>4.42</v>
      </c>
    </row>
    <row r="2768" spans="1:41" x14ac:dyDescent="0.3">
      <c r="A2768">
        <v>2</v>
      </c>
      <c r="B2768">
        <v>1.02</v>
      </c>
      <c r="C2768">
        <f t="shared" si="129"/>
        <v>1.0043640927805335</v>
      </c>
      <c r="D2768" t="s">
        <v>37</v>
      </c>
      <c r="E2768">
        <v>0</v>
      </c>
      <c r="F2768">
        <v>0</v>
      </c>
      <c r="G2768">
        <v>1</v>
      </c>
      <c r="H2768">
        <v>0</v>
      </c>
      <c r="I2768">
        <v>0</v>
      </c>
      <c r="J2768" t="s">
        <v>38</v>
      </c>
      <c r="K2768">
        <v>0</v>
      </c>
      <c r="L2768">
        <v>0</v>
      </c>
      <c r="M2768">
        <v>0</v>
      </c>
      <c r="N2768">
        <v>0</v>
      </c>
      <c r="O2768">
        <v>1</v>
      </c>
      <c r="P2768">
        <v>0</v>
      </c>
      <c r="Q2768">
        <v>0</v>
      </c>
      <c r="R2768" t="s">
        <v>39</v>
      </c>
      <c r="S2768">
        <v>0</v>
      </c>
      <c r="T2768">
        <v>0</v>
      </c>
      <c r="U2768">
        <v>0</v>
      </c>
      <c r="V2768">
        <v>0</v>
      </c>
      <c r="W2768">
        <v>0</v>
      </c>
      <c r="X2768">
        <v>0</v>
      </c>
      <c r="Y2768">
        <v>0</v>
      </c>
      <c r="Z2768">
        <v>1</v>
      </c>
      <c r="AA2768">
        <v>62</v>
      </c>
      <c r="AB2768">
        <v>56</v>
      </c>
      <c r="AC2768">
        <v>6613</v>
      </c>
      <c r="AD2768">
        <v>8.796792687674662</v>
      </c>
      <c r="AE2768">
        <f t="shared" si="130"/>
        <v>6612.9999999999982</v>
      </c>
      <c r="AF2768">
        <v>8.7970046502609609</v>
      </c>
      <c r="AG2768">
        <f t="shared" si="131"/>
        <v>6614.4018571485767</v>
      </c>
      <c r="AH2768">
        <v>-2.1196258629885278E-4</v>
      </c>
      <c r="AJ2768">
        <v>6613</v>
      </c>
      <c r="AK2768">
        <v>0</v>
      </c>
      <c r="AL2768">
        <v>1</v>
      </c>
      <c r="AM2768">
        <v>6.42</v>
      </c>
      <c r="AN2768">
        <v>6.45</v>
      </c>
      <c r="AO2768">
        <v>3.99</v>
      </c>
    </row>
    <row r="2769" spans="1:41" x14ac:dyDescent="0.3">
      <c r="A2769">
        <v>2</v>
      </c>
      <c r="B2769">
        <v>1.1000000000000001</v>
      </c>
      <c r="C2769">
        <f t="shared" si="129"/>
        <v>1.0211798847575535</v>
      </c>
      <c r="D2769" t="s">
        <v>46</v>
      </c>
      <c r="E2769">
        <v>0</v>
      </c>
      <c r="F2769">
        <v>0</v>
      </c>
      <c r="G2769">
        <v>0</v>
      </c>
      <c r="H2769">
        <v>1</v>
      </c>
      <c r="I2769">
        <v>0</v>
      </c>
      <c r="J2769" t="s">
        <v>51</v>
      </c>
      <c r="K2769">
        <v>1</v>
      </c>
      <c r="L2769">
        <v>0</v>
      </c>
      <c r="M2769">
        <v>0</v>
      </c>
      <c r="N2769">
        <v>0</v>
      </c>
      <c r="O2769">
        <v>0</v>
      </c>
      <c r="P2769">
        <v>0</v>
      </c>
      <c r="Q2769">
        <v>0</v>
      </c>
      <c r="R2769" t="s">
        <v>36</v>
      </c>
      <c r="S2769">
        <v>0</v>
      </c>
      <c r="T2769">
        <v>0</v>
      </c>
      <c r="U2769">
        <v>1</v>
      </c>
      <c r="V2769">
        <v>0</v>
      </c>
      <c r="W2769">
        <v>0</v>
      </c>
      <c r="X2769">
        <v>0</v>
      </c>
      <c r="Y2769">
        <v>0</v>
      </c>
      <c r="Z2769">
        <v>0</v>
      </c>
      <c r="AA2769">
        <v>60.7</v>
      </c>
      <c r="AB2769">
        <v>55</v>
      </c>
      <c r="AC2769">
        <v>6468</v>
      </c>
      <c r="AD2769">
        <v>8.7746222206969975</v>
      </c>
      <c r="AE2769">
        <f t="shared" si="130"/>
        <v>6468</v>
      </c>
      <c r="AF2769">
        <v>8.7272738185245444</v>
      </c>
      <c r="AG2769">
        <f t="shared" si="131"/>
        <v>6168.887659306557</v>
      </c>
      <c r="AH2769">
        <v>4.7348402172453063E-2</v>
      </c>
      <c r="AJ2769">
        <v>6468</v>
      </c>
      <c r="AK2769">
        <v>0</v>
      </c>
      <c r="AL2769">
        <v>1</v>
      </c>
      <c r="AM2769">
        <v>6.74</v>
      </c>
      <c r="AN2769">
        <v>6.71</v>
      </c>
      <c r="AO2769">
        <v>4.08</v>
      </c>
    </row>
    <row r="2770" spans="1:41" x14ac:dyDescent="0.3">
      <c r="A2770">
        <v>2</v>
      </c>
      <c r="B2770">
        <v>1.01</v>
      </c>
      <c r="C2770">
        <f t="shared" si="129"/>
        <v>1.0021904733436682</v>
      </c>
      <c r="D2770" t="s">
        <v>46</v>
      </c>
      <c r="E2770">
        <v>0</v>
      </c>
      <c r="F2770">
        <v>0</v>
      </c>
      <c r="G2770">
        <v>0</v>
      </c>
      <c r="H2770">
        <v>1</v>
      </c>
      <c r="I2770">
        <v>0</v>
      </c>
      <c r="J2770" t="s">
        <v>47</v>
      </c>
      <c r="K2770">
        <v>0</v>
      </c>
      <c r="L2770">
        <v>0</v>
      </c>
      <c r="M2770">
        <v>0</v>
      </c>
      <c r="N2770">
        <v>1</v>
      </c>
      <c r="O2770">
        <v>0</v>
      </c>
      <c r="P2770">
        <v>0</v>
      </c>
      <c r="Q2770">
        <v>0</v>
      </c>
      <c r="R2770" t="s">
        <v>39</v>
      </c>
      <c r="S2770">
        <v>0</v>
      </c>
      <c r="T2770">
        <v>0</v>
      </c>
      <c r="U2770">
        <v>0</v>
      </c>
      <c r="V2770">
        <v>0</v>
      </c>
      <c r="W2770">
        <v>0</v>
      </c>
      <c r="X2770">
        <v>0</v>
      </c>
      <c r="Y2770">
        <v>0</v>
      </c>
      <c r="Z2770">
        <v>1</v>
      </c>
      <c r="AA2770">
        <v>60.7</v>
      </c>
      <c r="AB2770">
        <v>58</v>
      </c>
      <c r="AC2770">
        <v>7862</v>
      </c>
      <c r="AD2770">
        <v>8.9697963059818058</v>
      </c>
      <c r="AE2770">
        <f t="shared" si="130"/>
        <v>7862.0000000000009</v>
      </c>
      <c r="AF2770">
        <v>8.7887753518330758</v>
      </c>
      <c r="AG2770">
        <f t="shared" si="131"/>
        <v>6560.1933253594379</v>
      </c>
      <c r="AH2770">
        <v>0.18102095414872998</v>
      </c>
      <c r="AJ2770">
        <v>7862</v>
      </c>
      <c r="AK2770">
        <v>0</v>
      </c>
      <c r="AL2770">
        <v>1</v>
      </c>
      <c r="AM2770">
        <v>6.52</v>
      </c>
      <c r="AN2770">
        <v>6.49</v>
      </c>
      <c r="AO2770">
        <v>3.95</v>
      </c>
    </row>
    <row r="2771" spans="1:41" x14ac:dyDescent="0.3">
      <c r="A2771">
        <v>2</v>
      </c>
      <c r="B2771">
        <v>1.1499999999999999</v>
      </c>
      <c r="C2771">
        <f t="shared" si="129"/>
        <v>1.0312108054708153</v>
      </c>
      <c r="D2771" t="s">
        <v>46</v>
      </c>
      <c r="E2771">
        <v>0</v>
      </c>
      <c r="F2771">
        <v>0</v>
      </c>
      <c r="G2771">
        <v>0</v>
      </c>
      <c r="H2771">
        <v>1</v>
      </c>
      <c r="I2771">
        <v>0</v>
      </c>
      <c r="J2771" t="s">
        <v>44</v>
      </c>
      <c r="K2771">
        <v>0</v>
      </c>
      <c r="L2771">
        <v>0</v>
      </c>
      <c r="M2771">
        <v>0</v>
      </c>
      <c r="N2771">
        <v>0</v>
      </c>
      <c r="O2771">
        <v>0</v>
      </c>
      <c r="P2771">
        <v>1</v>
      </c>
      <c r="Q2771">
        <v>0</v>
      </c>
      <c r="R2771" t="s">
        <v>36</v>
      </c>
      <c r="S2771">
        <v>0</v>
      </c>
      <c r="T2771">
        <v>0</v>
      </c>
      <c r="U2771">
        <v>1</v>
      </c>
      <c r="V2771">
        <v>0</v>
      </c>
      <c r="W2771">
        <v>0</v>
      </c>
      <c r="X2771">
        <v>0</v>
      </c>
      <c r="Y2771">
        <v>0</v>
      </c>
      <c r="Z2771">
        <v>0</v>
      </c>
      <c r="AA2771">
        <v>59.6</v>
      </c>
      <c r="AB2771">
        <v>58</v>
      </c>
      <c r="AC2771">
        <v>4959</v>
      </c>
      <c r="AD2771">
        <v>8.5089593864891331</v>
      </c>
      <c r="AE2771">
        <f t="shared" si="130"/>
        <v>4958.9999999999964</v>
      </c>
      <c r="AF2771">
        <v>8.4596199948822601</v>
      </c>
      <c r="AG2771">
        <f t="shared" si="131"/>
        <v>4720.2639323275416</v>
      </c>
      <c r="AH2771">
        <v>4.9339391606872951E-2</v>
      </c>
      <c r="AJ2771">
        <v>4959</v>
      </c>
      <c r="AK2771">
        <v>0</v>
      </c>
      <c r="AL2771">
        <v>1</v>
      </c>
      <c r="AM2771">
        <v>6.86</v>
      </c>
      <c r="AN2771">
        <v>6.82</v>
      </c>
      <c r="AO2771">
        <v>4.08</v>
      </c>
    </row>
    <row r="2772" spans="1:41" x14ac:dyDescent="0.3">
      <c r="A2772">
        <v>2</v>
      </c>
      <c r="B2772">
        <v>1.02</v>
      </c>
      <c r="C2772">
        <f t="shared" si="129"/>
        <v>1.0043640927805335</v>
      </c>
      <c r="D2772" t="s">
        <v>52</v>
      </c>
      <c r="E2772">
        <v>0</v>
      </c>
      <c r="F2772">
        <v>0</v>
      </c>
      <c r="G2772">
        <v>0</v>
      </c>
      <c r="H2772">
        <v>0</v>
      </c>
      <c r="I2772">
        <v>1</v>
      </c>
      <c r="J2772" t="s">
        <v>40</v>
      </c>
      <c r="K2772">
        <v>0</v>
      </c>
      <c r="L2772">
        <v>1</v>
      </c>
      <c r="M2772">
        <v>0</v>
      </c>
      <c r="N2772">
        <v>0</v>
      </c>
      <c r="O2772">
        <v>0</v>
      </c>
      <c r="P2772">
        <v>0</v>
      </c>
      <c r="Q2772">
        <v>0</v>
      </c>
      <c r="R2772" t="s">
        <v>43</v>
      </c>
      <c r="S2772">
        <v>0</v>
      </c>
      <c r="T2772">
        <v>0</v>
      </c>
      <c r="U2772">
        <v>0</v>
      </c>
      <c r="V2772">
        <v>0</v>
      </c>
      <c r="W2772">
        <v>0</v>
      </c>
      <c r="X2772">
        <v>0</v>
      </c>
      <c r="Y2772">
        <v>1</v>
      </c>
      <c r="Z2772">
        <v>0</v>
      </c>
      <c r="AA2772">
        <v>62.2</v>
      </c>
      <c r="AB2772">
        <v>57</v>
      </c>
      <c r="AC2772">
        <v>10672</v>
      </c>
      <c r="AD2772">
        <v>9.2753787681554041</v>
      </c>
      <c r="AE2772">
        <f t="shared" si="130"/>
        <v>10671.999999999991</v>
      </c>
      <c r="AF2772">
        <v>8.9966423072922854</v>
      </c>
      <c r="AG2772">
        <f t="shared" si="131"/>
        <v>8075.9218881715396</v>
      </c>
      <c r="AH2772">
        <v>0.27873646086311865</v>
      </c>
      <c r="AJ2772">
        <v>10672</v>
      </c>
      <c r="AK2772">
        <v>0</v>
      </c>
      <c r="AL2772">
        <v>1</v>
      </c>
      <c r="AM2772">
        <v>6.4</v>
      </c>
      <c r="AN2772">
        <v>6.59</v>
      </c>
      <c r="AO2772">
        <v>4.04</v>
      </c>
    </row>
    <row r="2773" spans="1:41" x14ac:dyDescent="0.3">
      <c r="A2773">
        <v>2</v>
      </c>
      <c r="B2773">
        <v>1.2</v>
      </c>
      <c r="C2773">
        <f t="shared" si="129"/>
        <v>1.0409070644037852</v>
      </c>
      <c r="D2773" t="s">
        <v>52</v>
      </c>
      <c r="E2773">
        <v>0</v>
      </c>
      <c r="F2773">
        <v>0</v>
      </c>
      <c r="G2773">
        <v>0</v>
      </c>
      <c r="H2773">
        <v>0</v>
      </c>
      <c r="I2773">
        <v>1</v>
      </c>
      <c r="J2773" t="s">
        <v>44</v>
      </c>
      <c r="K2773">
        <v>0</v>
      </c>
      <c r="L2773">
        <v>0</v>
      </c>
      <c r="M2773">
        <v>0</v>
      </c>
      <c r="N2773">
        <v>0</v>
      </c>
      <c r="O2773">
        <v>0</v>
      </c>
      <c r="P2773">
        <v>1</v>
      </c>
      <c r="Q2773">
        <v>0</v>
      </c>
      <c r="R2773" t="s">
        <v>36</v>
      </c>
      <c r="S2773">
        <v>0</v>
      </c>
      <c r="T2773">
        <v>0</v>
      </c>
      <c r="U2773">
        <v>1</v>
      </c>
      <c r="V2773">
        <v>0</v>
      </c>
      <c r="W2773">
        <v>0</v>
      </c>
      <c r="X2773">
        <v>0</v>
      </c>
      <c r="Y2773">
        <v>0</v>
      </c>
      <c r="Z2773">
        <v>0</v>
      </c>
      <c r="AA2773">
        <v>60</v>
      </c>
      <c r="AB2773">
        <v>60</v>
      </c>
      <c r="AC2773">
        <v>5408</v>
      </c>
      <c r="AD2773">
        <v>8.5956346177227996</v>
      </c>
      <c r="AE2773">
        <f t="shared" si="130"/>
        <v>5407.9999999999973</v>
      </c>
      <c r="AF2773">
        <v>8.608675499507779</v>
      </c>
      <c r="AG2773">
        <f t="shared" si="131"/>
        <v>5478.9869488696859</v>
      </c>
      <c r="AH2773">
        <v>-1.3040881784979419E-2</v>
      </c>
      <c r="AJ2773">
        <v>5408</v>
      </c>
      <c r="AK2773">
        <v>0</v>
      </c>
      <c r="AL2773">
        <v>1</v>
      </c>
      <c r="AM2773">
        <v>6.81</v>
      </c>
      <c r="AN2773">
        <v>6.89</v>
      </c>
      <c r="AO2773">
        <v>4.1100000000000003</v>
      </c>
    </row>
    <row r="2774" spans="1:41" x14ac:dyDescent="0.3">
      <c r="A2774">
        <v>2</v>
      </c>
      <c r="B2774">
        <v>1.01</v>
      </c>
      <c r="C2774">
        <f t="shared" si="129"/>
        <v>1.0021904733436682</v>
      </c>
      <c r="D2774" t="s">
        <v>52</v>
      </c>
      <c r="E2774">
        <v>0</v>
      </c>
      <c r="F2774">
        <v>0</v>
      </c>
      <c r="G2774">
        <v>0</v>
      </c>
      <c r="H2774">
        <v>0</v>
      </c>
      <c r="I2774">
        <v>1</v>
      </c>
      <c r="J2774" t="s">
        <v>40</v>
      </c>
      <c r="K2774">
        <v>0</v>
      </c>
      <c r="L2774">
        <v>1</v>
      </c>
      <c r="M2774">
        <v>0</v>
      </c>
      <c r="N2774">
        <v>0</v>
      </c>
      <c r="O2774">
        <v>0</v>
      </c>
      <c r="P2774">
        <v>0</v>
      </c>
      <c r="Q2774">
        <v>0</v>
      </c>
      <c r="R2774" t="s">
        <v>36</v>
      </c>
      <c r="S2774">
        <v>0</v>
      </c>
      <c r="T2774">
        <v>0</v>
      </c>
      <c r="U2774">
        <v>1</v>
      </c>
      <c r="V2774">
        <v>0</v>
      </c>
      <c r="W2774">
        <v>0</v>
      </c>
      <c r="X2774">
        <v>0</v>
      </c>
      <c r="Y2774">
        <v>0</v>
      </c>
      <c r="Z2774">
        <v>0</v>
      </c>
      <c r="AA2774">
        <v>62.6</v>
      </c>
      <c r="AB2774">
        <v>57</v>
      </c>
      <c r="AC2774">
        <v>4986</v>
      </c>
      <c r="AD2774">
        <v>8.5143892640835031</v>
      </c>
      <c r="AE2774">
        <f t="shared" si="130"/>
        <v>4985.9999999999991</v>
      </c>
      <c r="AF2774">
        <v>8.5612060867601834</v>
      </c>
      <c r="AG2774">
        <f t="shared" si="131"/>
        <v>5224.979151911064</v>
      </c>
      <c r="AH2774">
        <v>-4.6816822676680303E-2</v>
      </c>
      <c r="AJ2774">
        <v>4986</v>
      </c>
      <c r="AK2774">
        <v>0</v>
      </c>
      <c r="AL2774">
        <v>1</v>
      </c>
      <c r="AM2774">
        <v>6.38</v>
      </c>
      <c r="AN2774">
        <v>6.43</v>
      </c>
      <c r="AO2774">
        <v>4.01</v>
      </c>
    </row>
    <row r="2775" spans="1:41" x14ac:dyDescent="0.3">
      <c r="A2775">
        <v>2</v>
      </c>
      <c r="B2775">
        <v>1.02</v>
      </c>
      <c r="C2775">
        <f t="shared" si="129"/>
        <v>1.0043640927805335</v>
      </c>
      <c r="D2775" t="s">
        <v>46</v>
      </c>
      <c r="E2775">
        <v>0</v>
      </c>
      <c r="F2775">
        <v>0</v>
      </c>
      <c r="G2775">
        <v>0</v>
      </c>
      <c r="H2775">
        <v>1</v>
      </c>
      <c r="I2775">
        <v>0</v>
      </c>
      <c r="J2775" t="s">
        <v>48</v>
      </c>
      <c r="K2775">
        <v>0</v>
      </c>
      <c r="L2775">
        <v>0</v>
      </c>
      <c r="M2775">
        <v>1</v>
      </c>
      <c r="N2775">
        <v>0</v>
      </c>
      <c r="O2775">
        <v>0</v>
      </c>
      <c r="P2775">
        <v>0</v>
      </c>
      <c r="Q2775">
        <v>0</v>
      </c>
      <c r="R2775" t="s">
        <v>45</v>
      </c>
      <c r="S2775">
        <v>0</v>
      </c>
      <c r="T2775">
        <v>0</v>
      </c>
      <c r="U2775">
        <v>0</v>
      </c>
      <c r="V2775">
        <v>1</v>
      </c>
      <c r="W2775">
        <v>0</v>
      </c>
      <c r="X2775">
        <v>0</v>
      </c>
      <c r="Y2775">
        <v>0</v>
      </c>
      <c r="Z2775">
        <v>0</v>
      </c>
      <c r="AA2775">
        <v>62.5</v>
      </c>
      <c r="AB2775">
        <v>60</v>
      </c>
      <c r="AC2775">
        <v>4541</v>
      </c>
      <c r="AD2775">
        <v>8.4209025310979513</v>
      </c>
      <c r="AE2775">
        <f t="shared" si="130"/>
        <v>4541.0000000000009</v>
      </c>
      <c r="AF2775">
        <v>8.3561387206021003</v>
      </c>
      <c r="AG2775">
        <f t="shared" si="131"/>
        <v>4256.2285089893394</v>
      </c>
      <c r="AH2775">
        <v>6.4763810495851004E-2</v>
      </c>
      <c r="AJ2775">
        <v>4541</v>
      </c>
      <c r="AK2775">
        <v>0</v>
      </c>
      <c r="AL2775">
        <v>1</v>
      </c>
      <c r="AM2775">
        <v>6.43</v>
      </c>
      <c r="AN2775">
        <v>6.36</v>
      </c>
      <c r="AO2775">
        <v>4</v>
      </c>
    </row>
    <row r="2776" spans="1:41" x14ac:dyDescent="0.3">
      <c r="A2776">
        <v>2</v>
      </c>
      <c r="B2776">
        <v>1.21</v>
      </c>
      <c r="C2776">
        <f t="shared" si="129"/>
        <v>1.0428083570334503</v>
      </c>
      <c r="D2776" t="s">
        <v>37</v>
      </c>
      <c r="E2776">
        <v>0</v>
      </c>
      <c r="F2776">
        <v>0</v>
      </c>
      <c r="G2776">
        <v>1</v>
      </c>
      <c r="H2776">
        <v>0</v>
      </c>
      <c r="I2776">
        <v>0</v>
      </c>
      <c r="J2776" t="s">
        <v>47</v>
      </c>
      <c r="K2776">
        <v>0</v>
      </c>
      <c r="L2776">
        <v>0</v>
      </c>
      <c r="M2776">
        <v>0</v>
      </c>
      <c r="N2776">
        <v>1</v>
      </c>
      <c r="O2776">
        <v>0</v>
      </c>
      <c r="P2776">
        <v>0</v>
      </c>
      <c r="Q2776">
        <v>0</v>
      </c>
      <c r="R2776" t="s">
        <v>49</v>
      </c>
      <c r="S2776">
        <v>0</v>
      </c>
      <c r="T2776">
        <v>0</v>
      </c>
      <c r="U2776">
        <v>0</v>
      </c>
      <c r="V2776">
        <v>0</v>
      </c>
      <c r="W2776">
        <v>0</v>
      </c>
      <c r="X2776">
        <v>1</v>
      </c>
      <c r="Y2776">
        <v>0</v>
      </c>
      <c r="Z2776">
        <v>0</v>
      </c>
      <c r="AA2776">
        <v>60.1</v>
      </c>
      <c r="AB2776">
        <v>57</v>
      </c>
      <c r="AC2776">
        <v>9873</v>
      </c>
      <c r="AD2776">
        <v>9.19755903761145</v>
      </c>
      <c r="AE2776">
        <f t="shared" si="130"/>
        <v>9873.0000000000036</v>
      </c>
      <c r="AF2776">
        <v>8.9716763753705138</v>
      </c>
      <c r="AG2776">
        <f t="shared" si="131"/>
        <v>7876.7950089978394</v>
      </c>
      <c r="AH2776">
        <v>0.22588266224093623</v>
      </c>
      <c r="AJ2776">
        <v>9873</v>
      </c>
      <c r="AK2776">
        <v>0</v>
      </c>
      <c r="AL2776">
        <v>1</v>
      </c>
      <c r="AM2776">
        <v>6.94</v>
      </c>
      <c r="AN2776">
        <v>6.98</v>
      </c>
      <c r="AO2776">
        <v>4.18</v>
      </c>
    </row>
    <row r="2777" spans="1:41" x14ac:dyDescent="0.3">
      <c r="A2777">
        <v>2</v>
      </c>
      <c r="B2777">
        <v>1.51</v>
      </c>
      <c r="C2777">
        <f t="shared" si="129"/>
        <v>1.0948560705584958</v>
      </c>
      <c r="D2777" t="s">
        <v>34</v>
      </c>
      <c r="E2777">
        <v>0</v>
      </c>
      <c r="F2777">
        <v>1</v>
      </c>
      <c r="G2777">
        <v>0</v>
      </c>
      <c r="H2777">
        <v>0</v>
      </c>
      <c r="I2777">
        <v>0</v>
      </c>
      <c r="J2777" t="s">
        <v>47</v>
      </c>
      <c r="K2777">
        <v>0</v>
      </c>
      <c r="L2777">
        <v>0</v>
      </c>
      <c r="M2777">
        <v>0</v>
      </c>
      <c r="N2777">
        <v>1</v>
      </c>
      <c r="O2777">
        <v>0</v>
      </c>
      <c r="P2777">
        <v>0</v>
      </c>
      <c r="Q2777">
        <v>0</v>
      </c>
      <c r="R2777" t="s">
        <v>36</v>
      </c>
      <c r="S2777">
        <v>0</v>
      </c>
      <c r="T2777">
        <v>0</v>
      </c>
      <c r="U2777">
        <v>1</v>
      </c>
      <c r="V2777">
        <v>0</v>
      </c>
      <c r="W2777">
        <v>0</v>
      </c>
      <c r="X2777">
        <v>0</v>
      </c>
      <c r="Y2777">
        <v>0</v>
      </c>
      <c r="Z2777">
        <v>0</v>
      </c>
      <c r="AA2777">
        <v>63.3</v>
      </c>
      <c r="AB2777">
        <v>58</v>
      </c>
      <c r="AC2777">
        <v>10085</v>
      </c>
      <c r="AD2777">
        <v>9.218804450388312</v>
      </c>
      <c r="AE2777">
        <f t="shared" si="130"/>
        <v>10084.999999999998</v>
      </c>
      <c r="AF2777">
        <v>9.2458787732098227</v>
      </c>
      <c r="AG2777">
        <f t="shared" si="131"/>
        <v>10361.774378559561</v>
      </c>
      <c r="AH2777">
        <v>-2.7074322821510677E-2</v>
      </c>
      <c r="AJ2777">
        <v>10085</v>
      </c>
      <c r="AK2777">
        <v>0</v>
      </c>
      <c r="AL2777">
        <v>1</v>
      </c>
      <c r="AM2777">
        <v>7.2</v>
      </c>
      <c r="AN2777">
        <v>7.26</v>
      </c>
      <c r="AO2777">
        <v>4.58</v>
      </c>
    </row>
    <row r="2778" spans="1:41" x14ac:dyDescent="0.3">
      <c r="A2778">
        <v>2</v>
      </c>
      <c r="B2778">
        <v>1.01</v>
      </c>
      <c r="C2778">
        <f t="shared" si="129"/>
        <v>1.0021904733436682</v>
      </c>
      <c r="D2778" t="s">
        <v>37</v>
      </c>
      <c r="E2778">
        <v>0</v>
      </c>
      <c r="F2778">
        <v>0</v>
      </c>
      <c r="G2778">
        <v>1</v>
      </c>
      <c r="H2778">
        <v>0</v>
      </c>
      <c r="I2778">
        <v>0</v>
      </c>
      <c r="J2778" t="s">
        <v>38</v>
      </c>
      <c r="K2778">
        <v>0</v>
      </c>
      <c r="L2778">
        <v>0</v>
      </c>
      <c r="M2778">
        <v>0</v>
      </c>
      <c r="N2778">
        <v>0</v>
      </c>
      <c r="O2778">
        <v>1</v>
      </c>
      <c r="P2778">
        <v>0</v>
      </c>
      <c r="Q2778">
        <v>0</v>
      </c>
      <c r="R2778" t="s">
        <v>49</v>
      </c>
      <c r="S2778">
        <v>0</v>
      </c>
      <c r="T2778">
        <v>0</v>
      </c>
      <c r="U2778">
        <v>0</v>
      </c>
      <c r="V2778">
        <v>0</v>
      </c>
      <c r="W2778">
        <v>0</v>
      </c>
      <c r="X2778">
        <v>1</v>
      </c>
      <c r="Y2778">
        <v>0</v>
      </c>
      <c r="Z2778">
        <v>0</v>
      </c>
      <c r="AA2778">
        <v>61.9</v>
      </c>
      <c r="AB2778">
        <v>57</v>
      </c>
      <c r="AC2778">
        <v>5028</v>
      </c>
      <c r="AD2778">
        <v>8.5227775697101382</v>
      </c>
      <c r="AE2778">
        <f t="shared" si="130"/>
        <v>5028.0000000000009</v>
      </c>
      <c r="AF2778">
        <v>8.5488410424680357</v>
      </c>
      <c r="AG2778">
        <f t="shared" si="131"/>
        <v>5160.7698468239078</v>
      </c>
      <c r="AH2778">
        <v>-2.6063472757897443E-2</v>
      </c>
      <c r="AJ2778">
        <v>5028</v>
      </c>
      <c r="AK2778">
        <v>0</v>
      </c>
      <c r="AL2778">
        <v>1</v>
      </c>
      <c r="AM2778">
        <v>6.42</v>
      </c>
      <c r="AN2778">
        <v>6.48</v>
      </c>
      <c r="AO2778">
        <v>3.99</v>
      </c>
    </row>
    <row r="2779" spans="1:41" x14ac:dyDescent="0.3">
      <c r="A2779">
        <v>2</v>
      </c>
      <c r="B2779">
        <v>1.22</v>
      </c>
      <c r="C2779">
        <f t="shared" si="129"/>
        <v>1.0446974310615553</v>
      </c>
      <c r="D2779" t="s">
        <v>37</v>
      </c>
      <c r="E2779">
        <v>0</v>
      </c>
      <c r="F2779">
        <v>0</v>
      </c>
      <c r="G2779">
        <v>1</v>
      </c>
      <c r="H2779">
        <v>0</v>
      </c>
      <c r="I2779">
        <v>0</v>
      </c>
      <c r="J2779" t="s">
        <v>47</v>
      </c>
      <c r="K2779">
        <v>0</v>
      </c>
      <c r="L2779">
        <v>0</v>
      </c>
      <c r="M2779">
        <v>0</v>
      </c>
      <c r="N2779">
        <v>1</v>
      </c>
      <c r="O2779">
        <v>0</v>
      </c>
      <c r="P2779">
        <v>0</v>
      </c>
      <c r="Q2779">
        <v>0</v>
      </c>
      <c r="R2779" t="s">
        <v>41</v>
      </c>
      <c r="S2779">
        <v>0</v>
      </c>
      <c r="T2779">
        <v>0</v>
      </c>
      <c r="U2779">
        <v>0</v>
      </c>
      <c r="V2779">
        <v>0</v>
      </c>
      <c r="W2779">
        <v>1</v>
      </c>
      <c r="X2779">
        <v>0</v>
      </c>
      <c r="Y2779">
        <v>0</v>
      </c>
      <c r="Z2779">
        <v>0</v>
      </c>
      <c r="AA2779">
        <v>60.7</v>
      </c>
      <c r="AB2779">
        <v>57</v>
      </c>
      <c r="AC2779">
        <v>9002</v>
      </c>
      <c r="AD2779">
        <v>9.105202053852878</v>
      </c>
      <c r="AE2779">
        <f t="shared" si="130"/>
        <v>9002</v>
      </c>
      <c r="AF2779">
        <v>9.0567609041933022</v>
      </c>
      <c r="AG2779">
        <f t="shared" si="131"/>
        <v>8576.3260732889557</v>
      </c>
      <c r="AH2779">
        <v>4.84411496595758E-2</v>
      </c>
      <c r="AJ2779">
        <v>9002</v>
      </c>
      <c r="AK2779">
        <v>0</v>
      </c>
      <c r="AL2779">
        <v>1</v>
      </c>
      <c r="AM2779">
        <v>6.93</v>
      </c>
      <c r="AN2779">
        <v>6.94</v>
      </c>
      <c r="AO2779">
        <v>4.21</v>
      </c>
    </row>
    <row r="2780" spans="1:41" x14ac:dyDescent="0.3">
      <c r="A2780">
        <v>2</v>
      </c>
      <c r="B2780">
        <v>1.07</v>
      </c>
      <c r="C2780">
        <f t="shared" si="129"/>
        <v>1.0149893672259187</v>
      </c>
      <c r="D2780" t="s">
        <v>37</v>
      </c>
      <c r="E2780">
        <v>0</v>
      </c>
      <c r="F2780">
        <v>0</v>
      </c>
      <c r="G2780">
        <v>1</v>
      </c>
      <c r="H2780">
        <v>0</v>
      </c>
      <c r="I2780">
        <v>0</v>
      </c>
      <c r="J2780" t="s">
        <v>38</v>
      </c>
      <c r="K2780">
        <v>0</v>
      </c>
      <c r="L2780">
        <v>0</v>
      </c>
      <c r="M2780">
        <v>0</v>
      </c>
      <c r="N2780">
        <v>0</v>
      </c>
      <c r="O2780">
        <v>1</v>
      </c>
      <c r="P2780">
        <v>0</v>
      </c>
      <c r="Q2780">
        <v>0</v>
      </c>
      <c r="R2780" t="s">
        <v>45</v>
      </c>
      <c r="S2780">
        <v>0</v>
      </c>
      <c r="T2780">
        <v>0</v>
      </c>
      <c r="U2780">
        <v>0</v>
      </c>
      <c r="V2780">
        <v>1</v>
      </c>
      <c r="W2780">
        <v>0</v>
      </c>
      <c r="X2780">
        <v>0</v>
      </c>
      <c r="Y2780">
        <v>0</v>
      </c>
      <c r="Z2780">
        <v>0</v>
      </c>
      <c r="AA2780">
        <v>59.2</v>
      </c>
      <c r="AB2780">
        <v>57</v>
      </c>
      <c r="AC2780">
        <v>4314</v>
      </c>
      <c r="AD2780">
        <v>8.3696208269491024</v>
      </c>
      <c r="AE2780">
        <f t="shared" si="130"/>
        <v>4314.0000000000027</v>
      </c>
      <c r="AF2780">
        <v>8.3222194641360883</v>
      </c>
      <c r="AG2780">
        <f t="shared" si="131"/>
        <v>4114.2813822222934</v>
      </c>
      <c r="AH2780">
        <v>4.7401362813014103E-2</v>
      </c>
      <c r="AJ2780">
        <v>4314</v>
      </c>
      <c r="AK2780">
        <v>0</v>
      </c>
      <c r="AL2780">
        <v>1</v>
      </c>
      <c r="AM2780">
        <v>6.7</v>
      </c>
      <c r="AN2780">
        <v>6.64</v>
      </c>
      <c r="AO2780">
        <v>3.95</v>
      </c>
    </row>
    <row r="2781" spans="1:41" x14ac:dyDescent="0.3">
      <c r="A2781">
        <v>2</v>
      </c>
      <c r="B2781">
        <v>1.25</v>
      </c>
      <c r="C2781">
        <f t="shared" si="129"/>
        <v>1.0502930988032313</v>
      </c>
      <c r="D2781" t="s">
        <v>37</v>
      </c>
      <c r="E2781">
        <v>0</v>
      </c>
      <c r="F2781">
        <v>0</v>
      </c>
      <c r="G2781">
        <v>1</v>
      </c>
      <c r="H2781">
        <v>0</v>
      </c>
      <c r="I2781">
        <v>0</v>
      </c>
      <c r="J2781" t="s">
        <v>51</v>
      </c>
      <c r="K2781">
        <v>1</v>
      </c>
      <c r="L2781">
        <v>0</v>
      </c>
      <c r="M2781">
        <v>0</v>
      </c>
      <c r="N2781">
        <v>0</v>
      </c>
      <c r="O2781">
        <v>0</v>
      </c>
      <c r="P2781">
        <v>0</v>
      </c>
      <c r="Q2781">
        <v>0</v>
      </c>
      <c r="R2781" t="s">
        <v>49</v>
      </c>
      <c r="S2781">
        <v>0</v>
      </c>
      <c r="T2781">
        <v>0</v>
      </c>
      <c r="U2781">
        <v>0</v>
      </c>
      <c r="V2781">
        <v>0</v>
      </c>
      <c r="W2781">
        <v>0</v>
      </c>
      <c r="X2781">
        <v>1</v>
      </c>
      <c r="Y2781">
        <v>0</v>
      </c>
      <c r="Z2781">
        <v>0</v>
      </c>
      <c r="AA2781">
        <v>62.6</v>
      </c>
      <c r="AB2781">
        <v>56</v>
      </c>
      <c r="AC2781">
        <v>9933</v>
      </c>
      <c r="AD2781">
        <v>9.2036178262153552</v>
      </c>
      <c r="AE2781">
        <f t="shared" si="130"/>
        <v>9932.9999999999927</v>
      </c>
      <c r="AF2781">
        <v>9.2268500745312831</v>
      </c>
      <c r="AG2781">
        <f t="shared" si="131"/>
        <v>10166.467408092227</v>
      </c>
      <c r="AH2781">
        <v>-2.3232248315927961E-2</v>
      </c>
      <c r="AJ2781">
        <v>9933</v>
      </c>
      <c r="AK2781">
        <v>0</v>
      </c>
      <c r="AL2781">
        <v>1</v>
      </c>
      <c r="AM2781">
        <v>6.84</v>
      </c>
      <c r="AN2781">
        <v>6.87</v>
      </c>
      <c r="AO2781">
        <v>4.29</v>
      </c>
    </row>
    <row r="2782" spans="1:41" x14ac:dyDescent="0.3">
      <c r="A2782">
        <v>2</v>
      </c>
      <c r="B2782">
        <v>1.1299999999999999</v>
      </c>
      <c r="C2782">
        <f t="shared" si="129"/>
        <v>1.027240065158562</v>
      </c>
      <c r="D2782" t="s">
        <v>46</v>
      </c>
      <c r="E2782">
        <v>0</v>
      </c>
      <c r="F2782">
        <v>0</v>
      </c>
      <c r="G2782">
        <v>0</v>
      </c>
      <c r="H2782">
        <v>1</v>
      </c>
      <c r="I2782">
        <v>0</v>
      </c>
      <c r="J2782" t="s">
        <v>38</v>
      </c>
      <c r="K2782">
        <v>0</v>
      </c>
      <c r="L2782">
        <v>0</v>
      </c>
      <c r="M2782">
        <v>0</v>
      </c>
      <c r="N2782">
        <v>0</v>
      </c>
      <c r="O2782">
        <v>1</v>
      </c>
      <c r="P2782">
        <v>0</v>
      </c>
      <c r="Q2782">
        <v>0</v>
      </c>
      <c r="R2782" t="s">
        <v>53</v>
      </c>
      <c r="S2782">
        <v>1</v>
      </c>
      <c r="T2782">
        <v>0</v>
      </c>
      <c r="U2782">
        <v>0</v>
      </c>
      <c r="V2782">
        <v>0</v>
      </c>
      <c r="W2782">
        <v>0</v>
      </c>
      <c r="X2782">
        <v>0</v>
      </c>
      <c r="Y2782">
        <v>0</v>
      </c>
      <c r="Z2782">
        <v>0</v>
      </c>
      <c r="AA2782">
        <v>62.7</v>
      </c>
      <c r="AB2782">
        <v>59</v>
      </c>
      <c r="AC2782">
        <v>3544</v>
      </c>
      <c r="AD2782">
        <v>8.1730113117249719</v>
      </c>
      <c r="AE2782">
        <f t="shared" si="130"/>
        <v>3544.0000000000009</v>
      </c>
      <c r="AF2782">
        <v>8.0057165276492004</v>
      </c>
      <c r="AG2782">
        <f t="shared" si="131"/>
        <v>2998.0475156385351</v>
      </c>
      <c r="AH2782">
        <v>0.16729478407577147</v>
      </c>
      <c r="AJ2782">
        <v>3544</v>
      </c>
      <c r="AK2782">
        <v>0</v>
      </c>
      <c r="AL2782">
        <v>1</v>
      </c>
      <c r="AM2782">
        <v>6.63</v>
      </c>
      <c r="AN2782">
        <v>6.58</v>
      </c>
      <c r="AO2782">
        <v>4.1399999999999997</v>
      </c>
    </row>
    <row r="2783" spans="1:41" x14ac:dyDescent="0.3">
      <c r="A2783">
        <v>2</v>
      </c>
      <c r="B2783">
        <v>1.1299999999999999</v>
      </c>
      <c r="C2783">
        <f t="shared" si="129"/>
        <v>1.027240065158562</v>
      </c>
      <c r="D2783" t="s">
        <v>52</v>
      </c>
      <c r="E2783">
        <v>0</v>
      </c>
      <c r="F2783">
        <v>0</v>
      </c>
      <c r="G2783">
        <v>0</v>
      </c>
      <c r="H2783">
        <v>0</v>
      </c>
      <c r="I2783">
        <v>1</v>
      </c>
      <c r="J2783" t="s">
        <v>48</v>
      </c>
      <c r="K2783">
        <v>0</v>
      </c>
      <c r="L2783">
        <v>0</v>
      </c>
      <c r="M2783">
        <v>1</v>
      </c>
      <c r="N2783">
        <v>0</v>
      </c>
      <c r="O2783">
        <v>0</v>
      </c>
      <c r="P2783">
        <v>0</v>
      </c>
      <c r="Q2783">
        <v>0</v>
      </c>
      <c r="R2783" t="s">
        <v>36</v>
      </c>
      <c r="S2783">
        <v>0</v>
      </c>
      <c r="T2783">
        <v>0</v>
      </c>
      <c r="U2783">
        <v>1</v>
      </c>
      <c r="V2783">
        <v>0</v>
      </c>
      <c r="W2783">
        <v>0</v>
      </c>
      <c r="X2783">
        <v>0</v>
      </c>
      <c r="Y2783">
        <v>0</v>
      </c>
      <c r="Z2783">
        <v>0</v>
      </c>
      <c r="AA2783">
        <v>61</v>
      </c>
      <c r="AB2783">
        <v>58</v>
      </c>
      <c r="AC2783">
        <v>5017</v>
      </c>
      <c r="AD2783">
        <v>8.520587424484253</v>
      </c>
      <c r="AE2783">
        <f t="shared" si="130"/>
        <v>5017</v>
      </c>
      <c r="AF2783">
        <v>8.7364998237796403</v>
      </c>
      <c r="AG2783">
        <f t="shared" si="131"/>
        <v>6226.065203857801</v>
      </c>
      <c r="AH2783">
        <v>-0.2159123992953873</v>
      </c>
      <c r="AJ2783">
        <v>5017</v>
      </c>
      <c r="AK2783">
        <v>0</v>
      </c>
      <c r="AL2783">
        <v>1</v>
      </c>
      <c r="AM2783">
        <v>6.69</v>
      </c>
      <c r="AN2783">
        <v>6.75</v>
      </c>
      <c r="AO2783">
        <v>4.0999999999999996</v>
      </c>
    </row>
    <row r="2784" spans="1:41" x14ac:dyDescent="0.3">
      <c r="A2784">
        <v>2</v>
      </c>
      <c r="B2784">
        <v>1.52</v>
      </c>
      <c r="C2784">
        <f t="shared" si="129"/>
        <v>1.0964463975475236</v>
      </c>
      <c r="D2784" t="s">
        <v>52</v>
      </c>
      <c r="E2784">
        <v>0</v>
      </c>
      <c r="F2784">
        <v>0</v>
      </c>
      <c r="G2784">
        <v>0</v>
      </c>
      <c r="H2784">
        <v>0</v>
      </c>
      <c r="I2784">
        <v>1</v>
      </c>
      <c r="J2784" t="s">
        <v>44</v>
      </c>
      <c r="K2784">
        <v>0</v>
      </c>
      <c r="L2784">
        <v>0</v>
      </c>
      <c r="M2784">
        <v>0</v>
      </c>
      <c r="N2784">
        <v>0</v>
      </c>
      <c r="O2784">
        <v>0</v>
      </c>
      <c r="P2784">
        <v>1</v>
      </c>
      <c r="Q2784">
        <v>0</v>
      </c>
      <c r="R2784" t="s">
        <v>41</v>
      </c>
      <c r="S2784">
        <v>0</v>
      </c>
      <c r="T2784">
        <v>0</v>
      </c>
      <c r="U2784">
        <v>0</v>
      </c>
      <c r="V2784">
        <v>0</v>
      </c>
      <c r="W2784">
        <v>1</v>
      </c>
      <c r="X2784">
        <v>0</v>
      </c>
      <c r="Y2784">
        <v>0</v>
      </c>
      <c r="Z2784">
        <v>0</v>
      </c>
      <c r="AA2784">
        <v>62.2</v>
      </c>
      <c r="AB2784">
        <v>63</v>
      </c>
      <c r="AC2784">
        <v>9576</v>
      </c>
      <c r="AD2784">
        <v>9.1670152472378099</v>
      </c>
      <c r="AE2784">
        <f t="shared" si="130"/>
        <v>9576.0000000000073</v>
      </c>
      <c r="AF2784">
        <v>9.3048358885160933</v>
      </c>
      <c r="AG2784">
        <f t="shared" si="131"/>
        <v>10991.042353319701</v>
      </c>
      <c r="AH2784">
        <v>-0.13782064127828342</v>
      </c>
      <c r="AJ2784">
        <v>9576</v>
      </c>
      <c r="AK2784">
        <v>0</v>
      </c>
      <c r="AL2784">
        <v>1</v>
      </c>
      <c r="AM2784">
        <v>7.26</v>
      </c>
      <c r="AN2784">
        <v>7.23</v>
      </c>
      <c r="AO2784">
        <v>4.51</v>
      </c>
    </row>
    <row r="2785" spans="1:41" x14ac:dyDescent="0.3">
      <c r="A2785">
        <v>2</v>
      </c>
      <c r="B2785">
        <v>1.05</v>
      </c>
      <c r="C2785">
        <f t="shared" si="129"/>
        <v>1.010786718750355</v>
      </c>
      <c r="D2785" t="s">
        <v>46</v>
      </c>
      <c r="E2785">
        <v>0</v>
      </c>
      <c r="F2785">
        <v>0</v>
      </c>
      <c r="G2785">
        <v>0</v>
      </c>
      <c r="H2785">
        <v>1</v>
      </c>
      <c r="I2785">
        <v>0</v>
      </c>
      <c r="J2785" t="s">
        <v>47</v>
      </c>
      <c r="K2785">
        <v>0</v>
      </c>
      <c r="L2785">
        <v>0</v>
      </c>
      <c r="M2785">
        <v>0</v>
      </c>
      <c r="N2785">
        <v>1</v>
      </c>
      <c r="O2785">
        <v>0</v>
      </c>
      <c r="P2785">
        <v>0</v>
      </c>
      <c r="Q2785">
        <v>0</v>
      </c>
      <c r="R2785" t="s">
        <v>49</v>
      </c>
      <c r="S2785">
        <v>0</v>
      </c>
      <c r="T2785">
        <v>0</v>
      </c>
      <c r="U2785">
        <v>0</v>
      </c>
      <c r="V2785">
        <v>0</v>
      </c>
      <c r="W2785">
        <v>0</v>
      </c>
      <c r="X2785">
        <v>1</v>
      </c>
      <c r="Y2785">
        <v>0</v>
      </c>
      <c r="Z2785">
        <v>0</v>
      </c>
      <c r="AA2785">
        <v>61.9</v>
      </c>
      <c r="AB2785">
        <v>59</v>
      </c>
      <c r="AC2785">
        <v>5821</v>
      </c>
      <c r="AD2785">
        <v>8.6692273472717361</v>
      </c>
      <c r="AE2785">
        <f t="shared" si="130"/>
        <v>5821.0000000000027</v>
      </c>
      <c r="AF2785">
        <v>8.6421737657749951</v>
      </c>
      <c r="AG2785">
        <f t="shared" si="131"/>
        <v>5665.6322057265061</v>
      </c>
      <c r="AH2785">
        <v>2.7053581496740975E-2</v>
      </c>
      <c r="AJ2785">
        <v>5821</v>
      </c>
      <c r="AK2785">
        <v>0</v>
      </c>
      <c r="AL2785">
        <v>1</v>
      </c>
      <c r="AM2785">
        <v>6.56</v>
      </c>
      <c r="AN2785">
        <v>6.52</v>
      </c>
      <c r="AO2785">
        <v>4.05</v>
      </c>
    </row>
    <row r="2786" spans="1:41" x14ac:dyDescent="0.3">
      <c r="A2786">
        <v>2</v>
      </c>
      <c r="B2786">
        <v>1.26</v>
      </c>
      <c r="C2786">
        <f t="shared" si="129"/>
        <v>1.0521350361527664</v>
      </c>
      <c r="D2786" t="s">
        <v>46</v>
      </c>
      <c r="E2786">
        <v>0</v>
      </c>
      <c r="F2786">
        <v>0</v>
      </c>
      <c r="G2786">
        <v>0</v>
      </c>
      <c r="H2786">
        <v>1</v>
      </c>
      <c r="I2786">
        <v>0</v>
      </c>
      <c r="J2786" t="s">
        <v>44</v>
      </c>
      <c r="K2786">
        <v>0</v>
      </c>
      <c r="L2786">
        <v>0</v>
      </c>
      <c r="M2786">
        <v>0</v>
      </c>
      <c r="N2786">
        <v>0</v>
      </c>
      <c r="O2786">
        <v>0</v>
      </c>
      <c r="P2786">
        <v>1</v>
      </c>
      <c r="Q2786">
        <v>0</v>
      </c>
      <c r="R2786" t="s">
        <v>49</v>
      </c>
      <c r="S2786">
        <v>0</v>
      </c>
      <c r="T2786">
        <v>0</v>
      </c>
      <c r="U2786">
        <v>0</v>
      </c>
      <c r="V2786">
        <v>0</v>
      </c>
      <c r="W2786">
        <v>0</v>
      </c>
      <c r="X2786">
        <v>1</v>
      </c>
      <c r="Y2786">
        <v>0</v>
      </c>
      <c r="Z2786">
        <v>0</v>
      </c>
      <c r="AA2786">
        <v>61.2</v>
      </c>
      <c r="AB2786">
        <v>59</v>
      </c>
      <c r="AC2786">
        <v>6350</v>
      </c>
      <c r="AD2786">
        <v>8.7562100918867376</v>
      </c>
      <c r="AE2786">
        <f t="shared" si="130"/>
        <v>6350.0000000000018</v>
      </c>
      <c r="AF2786">
        <v>8.7662474996527333</v>
      </c>
      <c r="AG2786">
        <f t="shared" si="131"/>
        <v>6414.0584920959527</v>
      </c>
      <c r="AH2786">
        <v>-1.0037407765995709E-2</v>
      </c>
      <c r="AJ2786">
        <v>6350</v>
      </c>
      <c r="AK2786">
        <v>0</v>
      </c>
      <c r="AL2786">
        <v>1</v>
      </c>
      <c r="AM2786">
        <v>7.03</v>
      </c>
      <c r="AN2786">
        <v>6.9</v>
      </c>
      <c r="AO2786">
        <v>4.26</v>
      </c>
    </row>
    <row r="2787" spans="1:41" x14ac:dyDescent="0.3">
      <c r="A2787">
        <v>2</v>
      </c>
      <c r="B2787">
        <v>1.02</v>
      </c>
      <c r="C2787">
        <f t="shared" si="129"/>
        <v>1.0043640927805335</v>
      </c>
      <c r="D2787" t="s">
        <v>52</v>
      </c>
      <c r="E2787">
        <v>0</v>
      </c>
      <c r="F2787">
        <v>0</v>
      </c>
      <c r="G2787">
        <v>0</v>
      </c>
      <c r="H2787">
        <v>0</v>
      </c>
      <c r="I2787">
        <v>1</v>
      </c>
      <c r="J2787" t="s">
        <v>40</v>
      </c>
      <c r="K2787">
        <v>0</v>
      </c>
      <c r="L2787">
        <v>1</v>
      </c>
      <c r="M2787">
        <v>0</v>
      </c>
      <c r="N2787">
        <v>0</v>
      </c>
      <c r="O2787">
        <v>0</v>
      </c>
      <c r="P2787">
        <v>0</v>
      </c>
      <c r="Q2787">
        <v>0</v>
      </c>
      <c r="R2787" t="s">
        <v>49</v>
      </c>
      <c r="S2787">
        <v>0</v>
      </c>
      <c r="T2787">
        <v>0</v>
      </c>
      <c r="U2787">
        <v>0</v>
      </c>
      <c r="V2787">
        <v>0</v>
      </c>
      <c r="W2787">
        <v>0</v>
      </c>
      <c r="X2787">
        <v>1</v>
      </c>
      <c r="Y2787">
        <v>0</v>
      </c>
      <c r="Z2787">
        <v>0</v>
      </c>
      <c r="AA2787">
        <v>59.1</v>
      </c>
      <c r="AB2787">
        <v>60</v>
      </c>
      <c r="AC2787">
        <v>6762</v>
      </c>
      <c r="AD2787">
        <v>8.8190739832678311</v>
      </c>
      <c r="AE2787">
        <f t="shared" si="130"/>
        <v>6761.9999999999982</v>
      </c>
      <c r="AF2787">
        <v>8.6998456814962868</v>
      </c>
      <c r="AG2787">
        <f t="shared" si="131"/>
        <v>6001.9859283033338</v>
      </c>
      <c r="AH2787">
        <v>0.11922830177154431</v>
      </c>
      <c r="AJ2787">
        <v>6762</v>
      </c>
      <c r="AK2787">
        <v>0</v>
      </c>
      <c r="AL2787">
        <v>1</v>
      </c>
      <c r="AM2787">
        <v>6.61</v>
      </c>
      <c r="AN2787">
        <v>6.51</v>
      </c>
      <c r="AO2787">
        <v>3.88</v>
      </c>
    </row>
    <row r="2788" spans="1:41" x14ac:dyDescent="0.3">
      <c r="A2788">
        <v>2</v>
      </c>
      <c r="B2788">
        <v>1.55</v>
      </c>
      <c r="C2788">
        <f t="shared" si="129"/>
        <v>1.1011689080849627</v>
      </c>
      <c r="D2788" t="s">
        <v>52</v>
      </c>
      <c r="E2788">
        <v>0</v>
      </c>
      <c r="F2788">
        <v>0</v>
      </c>
      <c r="G2788">
        <v>0</v>
      </c>
      <c r="H2788">
        <v>0</v>
      </c>
      <c r="I2788">
        <v>1</v>
      </c>
      <c r="J2788" t="s">
        <v>40</v>
      </c>
      <c r="K2788">
        <v>0</v>
      </c>
      <c r="L2788">
        <v>1</v>
      </c>
      <c r="M2788">
        <v>0</v>
      </c>
      <c r="N2788">
        <v>0</v>
      </c>
      <c r="O2788">
        <v>0</v>
      </c>
      <c r="P2788">
        <v>0</v>
      </c>
      <c r="Q2788">
        <v>0</v>
      </c>
      <c r="R2788" t="s">
        <v>36</v>
      </c>
      <c r="S2788">
        <v>0</v>
      </c>
      <c r="T2788">
        <v>0</v>
      </c>
      <c r="U2788">
        <v>1</v>
      </c>
      <c r="V2788">
        <v>0</v>
      </c>
      <c r="W2788">
        <v>0</v>
      </c>
      <c r="X2788">
        <v>0</v>
      </c>
      <c r="Y2788">
        <v>0</v>
      </c>
      <c r="Z2788">
        <v>0</v>
      </c>
      <c r="AA2788">
        <v>62.4</v>
      </c>
      <c r="AB2788">
        <v>58</v>
      </c>
      <c r="AC2788">
        <v>10851</v>
      </c>
      <c r="AD2788">
        <v>9.292012520620208</v>
      </c>
      <c r="AE2788">
        <f t="shared" si="130"/>
        <v>10851.000000000004</v>
      </c>
      <c r="AF2788">
        <v>9.4241807414077492</v>
      </c>
      <c r="AG2788">
        <f t="shared" si="131"/>
        <v>12384.249485353939</v>
      </c>
      <c r="AH2788">
        <v>-0.1321682207875412</v>
      </c>
      <c r="AJ2788">
        <v>10851</v>
      </c>
      <c r="AK2788">
        <v>0</v>
      </c>
      <c r="AL2788">
        <v>1</v>
      </c>
      <c r="AM2788">
        <v>7.36</v>
      </c>
      <c r="AN2788">
        <v>7.42</v>
      </c>
      <c r="AO2788">
        <v>4.6100000000000003</v>
      </c>
    </row>
    <row r="2789" spans="1:41" x14ac:dyDescent="0.3">
      <c r="A2789">
        <v>2</v>
      </c>
      <c r="B2789">
        <v>1.03</v>
      </c>
      <c r="C2789">
        <f t="shared" si="129"/>
        <v>1.0065211513317971</v>
      </c>
      <c r="D2789" t="s">
        <v>34</v>
      </c>
      <c r="E2789">
        <v>0</v>
      </c>
      <c r="F2789">
        <v>1</v>
      </c>
      <c r="G2789">
        <v>0</v>
      </c>
      <c r="H2789">
        <v>0</v>
      </c>
      <c r="I2789">
        <v>0</v>
      </c>
      <c r="J2789" t="s">
        <v>38</v>
      </c>
      <c r="K2789">
        <v>0</v>
      </c>
      <c r="L2789">
        <v>0</v>
      </c>
      <c r="M2789">
        <v>0</v>
      </c>
      <c r="N2789">
        <v>0</v>
      </c>
      <c r="O2789">
        <v>1</v>
      </c>
      <c r="P2789">
        <v>0</v>
      </c>
      <c r="Q2789">
        <v>0</v>
      </c>
      <c r="R2789" t="s">
        <v>36</v>
      </c>
      <c r="S2789">
        <v>0</v>
      </c>
      <c r="T2789">
        <v>0</v>
      </c>
      <c r="U2789">
        <v>1</v>
      </c>
      <c r="V2789">
        <v>0</v>
      </c>
      <c r="W2789">
        <v>0</v>
      </c>
      <c r="X2789">
        <v>0</v>
      </c>
      <c r="Y2789">
        <v>0</v>
      </c>
      <c r="Z2789">
        <v>0</v>
      </c>
      <c r="AA2789">
        <v>59.3</v>
      </c>
      <c r="AB2789">
        <v>56</v>
      </c>
      <c r="AC2789">
        <v>4705</v>
      </c>
      <c r="AD2789">
        <v>8.4563810520194806</v>
      </c>
      <c r="AE2789">
        <f t="shared" si="130"/>
        <v>4705.0000000000027</v>
      </c>
      <c r="AF2789">
        <v>8.3492260553648325</v>
      </c>
      <c r="AG2789">
        <f t="shared" si="131"/>
        <v>4226.9080840306951</v>
      </c>
      <c r="AH2789">
        <v>0.10715499665464812</v>
      </c>
      <c r="AJ2789">
        <v>4705</v>
      </c>
      <c r="AK2789">
        <v>0</v>
      </c>
      <c r="AL2789">
        <v>1</v>
      </c>
      <c r="AM2789">
        <v>6.57</v>
      </c>
      <c r="AN2789">
        <v>6.66</v>
      </c>
      <c r="AO2789">
        <v>3.92</v>
      </c>
    </row>
    <row r="2790" spans="1:41" x14ac:dyDescent="0.3">
      <c r="A2790">
        <v>2</v>
      </c>
      <c r="B2790">
        <v>1.63</v>
      </c>
      <c r="C2790">
        <f t="shared" si="129"/>
        <v>1.1134226562407845</v>
      </c>
      <c r="D2790" t="s">
        <v>37</v>
      </c>
      <c r="E2790">
        <v>0</v>
      </c>
      <c r="F2790">
        <v>0</v>
      </c>
      <c r="G2790">
        <v>1</v>
      </c>
      <c r="H2790">
        <v>0</v>
      </c>
      <c r="I2790">
        <v>0</v>
      </c>
      <c r="J2790" t="s">
        <v>48</v>
      </c>
      <c r="K2790">
        <v>0</v>
      </c>
      <c r="L2790">
        <v>0</v>
      </c>
      <c r="M2790">
        <v>1</v>
      </c>
      <c r="N2790">
        <v>0</v>
      </c>
      <c r="O2790">
        <v>0</v>
      </c>
      <c r="P2790">
        <v>0</v>
      </c>
      <c r="Q2790">
        <v>0</v>
      </c>
      <c r="R2790" t="s">
        <v>53</v>
      </c>
      <c r="S2790">
        <v>1</v>
      </c>
      <c r="T2790">
        <v>0</v>
      </c>
      <c r="U2790">
        <v>0</v>
      </c>
      <c r="V2790">
        <v>0</v>
      </c>
      <c r="W2790">
        <v>0</v>
      </c>
      <c r="X2790">
        <v>0</v>
      </c>
      <c r="Y2790">
        <v>0</v>
      </c>
      <c r="Z2790">
        <v>0</v>
      </c>
      <c r="AA2790">
        <v>62</v>
      </c>
      <c r="AB2790">
        <v>55</v>
      </c>
      <c r="AC2790">
        <v>7229</v>
      </c>
      <c r="AD2790">
        <v>8.8858559930002965</v>
      </c>
      <c r="AE2790">
        <f t="shared" si="130"/>
        <v>7228.9999999999955</v>
      </c>
      <c r="AF2790">
        <v>8.9050521734090999</v>
      </c>
      <c r="AG2790">
        <f t="shared" si="131"/>
        <v>7369.1096710057345</v>
      </c>
      <c r="AH2790">
        <v>-1.9196180408803443E-2</v>
      </c>
      <c r="AJ2790">
        <v>7229</v>
      </c>
      <c r="AK2790">
        <v>0</v>
      </c>
      <c r="AL2790">
        <v>1</v>
      </c>
      <c r="AM2790">
        <v>7.57</v>
      </c>
      <c r="AN2790">
        <v>7.5</v>
      </c>
      <c r="AO2790">
        <v>4.68</v>
      </c>
    </row>
    <row r="2791" spans="1:41" x14ac:dyDescent="0.3">
      <c r="A2791">
        <v>2</v>
      </c>
      <c r="B2791">
        <v>1.7</v>
      </c>
      <c r="C2791">
        <f t="shared" si="129"/>
        <v>1.1237655591061944</v>
      </c>
      <c r="D2791" t="s">
        <v>34</v>
      </c>
      <c r="E2791">
        <v>0</v>
      </c>
      <c r="F2791">
        <v>1</v>
      </c>
      <c r="G2791">
        <v>0</v>
      </c>
      <c r="H2791">
        <v>0</v>
      </c>
      <c r="I2791">
        <v>0</v>
      </c>
      <c r="J2791" t="s">
        <v>35</v>
      </c>
      <c r="K2791">
        <v>0</v>
      </c>
      <c r="L2791">
        <v>0</v>
      </c>
      <c r="M2791">
        <v>0</v>
      </c>
      <c r="N2791">
        <v>0</v>
      </c>
      <c r="O2791">
        <v>0</v>
      </c>
      <c r="P2791">
        <v>0</v>
      </c>
      <c r="Q2791">
        <v>1</v>
      </c>
      <c r="R2791" t="s">
        <v>49</v>
      </c>
      <c r="S2791">
        <v>0</v>
      </c>
      <c r="T2791">
        <v>0</v>
      </c>
      <c r="U2791">
        <v>0</v>
      </c>
      <c r="V2791">
        <v>0</v>
      </c>
      <c r="W2791">
        <v>0</v>
      </c>
      <c r="X2791">
        <v>1</v>
      </c>
      <c r="Y2791">
        <v>0</v>
      </c>
      <c r="Z2791">
        <v>0</v>
      </c>
      <c r="AA2791">
        <v>63.6</v>
      </c>
      <c r="AB2791">
        <v>59</v>
      </c>
      <c r="AC2791">
        <v>8134</v>
      </c>
      <c r="AD2791">
        <v>9.0038080864671706</v>
      </c>
      <c r="AE2791">
        <f t="shared" si="130"/>
        <v>8134.0000000000055</v>
      </c>
      <c r="AF2791">
        <v>9.2431840221886112</v>
      </c>
      <c r="AG2791">
        <f t="shared" si="131"/>
        <v>10333.889564660962</v>
      </c>
      <c r="AH2791">
        <v>-0.23937593572144067</v>
      </c>
      <c r="AJ2791">
        <v>8134</v>
      </c>
      <c r="AK2791">
        <v>0</v>
      </c>
      <c r="AL2791">
        <v>1</v>
      </c>
      <c r="AM2791">
        <v>7.53</v>
      </c>
      <c r="AN2791">
        <v>7.48</v>
      </c>
      <c r="AO2791">
        <v>4.7699999999999996</v>
      </c>
    </row>
    <row r="2792" spans="1:41" x14ac:dyDescent="0.3">
      <c r="A2792">
        <v>2</v>
      </c>
      <c r="B2792">
        <v>1.2</v>
      </c>
      <c r="C2792">
        <f t="shared" si="129"/>
        <v>1.0409070644037852</v>
      </c>
      <c r="D2792" t="s">
        <v>37</v>
      </c>
      <c r="E2792">
        <v>0</v>
      </c>
      <c r="F2792">
        <v>0</v>
      </c>
      <c r="G2792">
        <v>1</v>
      </c>
      <c r="H2792">
        <v>0</v>
      </c>
      <c r="I2792">
        <v>0</v>
      </c>
      <c r="J2792" t="s">
        <v>44</v>
      </c>
      <c r="K2792">
        <v>0</v>
      </c>
      <c r="L2792">
        <v>0</v>
      </c>
      <c r="M2792">
        <v>0</v>
      </c>
      <c r="N2792">
        <v>0</v>
      </c>
      <c r="O2792">
        <v>0</v>
      </c>
      <c r="P2792">
        <v>1</v>
      </c>
      <c r="Q2792">
        <v>0</v>
      </c>
      <c r="R2792" t="s">
        <v>41</v>
      </c>
      <c r="S2792">
        <v>0</v>
      </c>
      <c r="T2792">
        <v>0</v>
      </c>
      <c r="U2792">
        <v>0</v>
      </c>
      <c r="V2792">
        <v>0</v>
      </c>
      <c r="W2792">
        <v>1</v>
      </c>
      <c r="X2792">
        <v>0</v>
      </c>
      <c r="Y2792">
        <v>0</v>
      </c>
      <c r="Z2792">
        <v>0</v>
      </c>
      <c r="AA2792">
        <v>61.5</v>
      </c>
      <c r="AB2792">
        <v>59</v>
      </c>
      <c r="AC2792">
        <v>6380</v>
      </c>
      <c r="AD2792">
        <v>8.7609233763388357</v>
      </c>
      <c r="AE2792">
        <f t="shared" si="130"/>
        <v>6380.0000000000009</v>
      </c>
      <c r="AF2792">
        <v>8.8214058295938766</v>
      </c>
      <c r="AG2792">
        <f t="shared" si="131"/>
        <v>6777.7863433669136</v>
      </c>
      <c r="AH2792">
        <v>-6.048245325504098E-2</v>
      </c>
      <c r="AJ2792">
        <v>6380</v>
      </c>
      <c r="AK2792">
        <v>0</v>
      </c>
      <c r="AL2792">
        <v>1</v>
      </c>
      <c r="AM2792">
        <v>6.82</v>
      </c>
      <c r="AN2792">
        <v>6.84</v>
      </c>
      <c r="AO2792">
        <v>4.2</v>
      </c>
    </row>
    <row r="2793" spans="1:41" x14ac:dyDescent="0.3">
      <c r="A2793">
        <v>2</v>
      </c>
      <c r="B2793">
        <v>1.02</v>
      </c>
      <c r="C2793">
        <f t="shared" si="129"/>
        <v>1.0043640927805335</v>
      </c>
      <c r="D2793" t="s">
        <v>37</v>
      </c>
      <c r="E2793">
        <v>0</v>
      </c>
      <c r="F2793">
        <v>0</v>
      </c>
      <c r="G2793">
        <v>1</v>
      </c>
      <c r="H2793">
        <v>0</v>
      </c>
      <c r="I2793">
        <v>0</v>
      </c>
      <c r="J2793" t="s">
        <v>38</v>
      </c>
      <c r="K2793">
        <v>0</v>
      </c>
      <c r="L2793">
        <v>0</v>
      </c>
      <c r="M2793">
        <v>0</v>
      </c>
      <c r="N2793">
        <v>0</v>
      </c>
      <c r="O2793">
        <v>1</v>
      </c>
      <c r="P2793">
        <v>0</v>
      </c>
      <c r="Q2793">
        <v>0</v>
      </c>
      <c r="R2793" t="s">
        <v>36</v>
      </c>
      <c r="S2793">
        <v>0</v>
      </c>
      <c r="T2793">
        <v>0</v>
      </c>
      <c r="U2793">
        <v>1</v>
      </c>
      <c r="V2793">
        <v>0</v>
      </c>
      <c r="W2793">
        <v>0</v>
      </c>
      <c r="X2793">
        <v>0</v>
      </c>
      <c r="Y2793">
        <v>0</v>
      </c>
      <c r="Z2793">
        <v>0</v>
      </c>
      <c r="AA2793">
        <v>59.8</v>
      </c>
      <c r="AB2793">
        <v>58</v>
      </c>
      <c r="AC2793">
        <v>5505</v>
      </c>
      <c r="AD2793">
        <v>8.6134120491567803</v>
      </c>
      <c r="AE2793">
        <f t="shared" si="130"/>
        <v>5505</v>
      </c>
      <c r="AF2793">
        <v>8.4121959338627672</v>
      </c>
      <c r="AG2793">
        <f t="shared" si="131"/>
        <v>4501.6349584075697</v>
      </c>
      <c r="AH2793">
        <v>0.20121611529401306</v>
      </c>
      <c r="AJ2793">
        <v>5505</v>
      </c>
      <c r="AK2793">
        <v>0</v>
      </c>
      <c r="AL2793">
        <v>1</v>
      </c>
      <c r="AM2793">
        <v>6.56</v>
      </c>
      <c r="AN2793">
        <v>6.58</v>
      </c>
      <c r="AO2793">
        <v>3.93</v>
      </c>
    </row>
    <row r="2794" spans="1:41" x14ac:dyDescent="0.3">
      <c r="A2794">
        <v>2</v>
      </c>
      <c r="B2794">
        <v>1.0900000000000001</v>
      </c>
      <c r="C2794">
        <f t="shared" si="129"/>
        <v>1.0191311753072512</v>
      </c>
      <c r="D2794" t="s">
        <v>52</v>
      </c>
      <c r="E2794">
        <v>0</v>
      </c>
      <c r="F2794">
        <v>0</v>
      </c>
      <c r="G2794">
        <v>0</v>
      </c>
      <c r="H2794">
        <v>0</v>
      </c>
      <c r="I2794">
        <v>1</v>
      </c>
      <c r="J2794" t="s">
        <v>48</v>
      </c>
      <c r="K2794">
        <v>0</v>
      </c>
      <c r="L2794">
        <v>0</v>
      </c>
      <c r="M2794">
        <v>1</v>
      </c>
      <c r="N2794">
        <v>0</v>
      </c>
      <c r="O2794">
        <v>0</v>
      </c>
      <c r="P2794">
        <v>0</v>
      </c>
      <c r="Q2794">
        <v>0</v>
      </c>
      <c r="R2794" t="s">
        <v>45</v>
      </c>
      <c r="S2794">
        <v>0</v>
      </c>
      <c r="T2794">
        <v>0</v>
      </c>
      <c r="U2794">
        <v>0</v>
      </c>
      <c r="V2794">
        <v>1</v>
      </c>
      <c r="W2794">
        <v>0</v>
      </c>
      <c r="X2794">
        <v>0</v>
      </c>
      <c r="Y2794">
        <v>0</v>
      </c>
      <c r="Z2794">
        <v>0</v>
      </c>
      <c r="AA2794">
        <v>58.6</v>
      </c>
      <c r="AB2794">
        <v>63</v>
      </c>
      <c r="AC2794">
        <v>4629</v>
      </c>
      <c r="AD2794">
        <v>8.4400961410312707</v>
      </c>
      <c r="AE2794">
        <f t="shared" si="130"/>
        <v>4629.0000000000009</v>
      </c>
      <c r="AF2794">
        <v>8.4754371959865047</v>
      </c>
      <c r="AG2794">
        <f t="shared" si="131"/>
        <v>4795.5188886413107</v>
      </c>
      <c r="AH2794">
        <v>-3.5341054955233986E-2</v>
      </c>
      <c r="AJ2794">
        <v>4629</v>
      </c>
      <c r="AK2794">
        <v>0</v>
      </c>
      <c r="AL2794">
        <v>1</v>
      </c>
      <c r="AM2794">
        <v>6.73</v>
      </c>
      <c r="AN2794">
        <v>6.78</v>
      </c>
      <c r="AO2794">
        <v>3.96</v>
      </c>
    </row>
    <row r="2795" spans="1:41" x14ac:dyDescent="0.3">
      <c r="A2795">
        <v>2</v>
      </c>
      <c r="B2795">
        <v>1.03</v>
      </c>
      <c r="C2795">
        <f t="shared" si="129"/>
        <v>1.0065211513317971</v>
      </c>
      <c r="D2795" t="s">
        <v>37</v>
      </c>
      <c r="E2795">
        <v>0</v>
      </c>
      <c r="F2795">
        <v>0</v>
      </c>
      <c r="G2795">
        <v>1</v>
      </c>
      <c r="H2795">
        <v>0</v>
      </c>
      <c r="I2795">
        <v>0</v>
      </c>
      <c r="J2795" t="s">
        <v>48</v>
      </c>
      <c r="K2795">
        <v>0</v>
      </c>
      <c r="L2795">
        <v>0</v>
      </c>
      <c r="M2795">
        <v>1</v>
      </c>
      <c r="N2795">
        <v>0</v>
      </c>
      <c r="O2795">
        <v>0</v>
      </c>
      <c r="P2795">
        <v>0</v>
      </c>
      <c r="Q2795">
        <v>0</v>
      </c>
      <c r="R2795" t="s">
        <v>36</v>
      </c>
      <c r="S2795">
        <v>0</v>
      </c>
      <c r="T2795">
        <v>0</v>
      </c>
      <c r="U2795">
        <v>1</v>
      </c>
      <c r="V2795">
        <v>0</v>
      </c>
      <c r="W2795">
        <v>0</v>
      </c>
      <c r="X2795">
        <v>0</v>
      </c>
      <c r="Y2795">
        <v>0</v>
      </c>
      <c r="Z2795">
        <v>0</v>
      </c>
      <c r="AA2795">
        <v>62.6</v>
      </c>
      <c r="AB2795">
        <v>57</v>
      </c>
      <c r="AC2795">
        <v>5366</v>
      </c>
      <c r="AD2795">
        <v>8.5878380309855693</v>
      </c>
      <c r="AE2795">
        <f t="shared" si="130"/>
        <v>5365.9999999999991</v>
      </c>
      <c r="AF2795">
        <v>8.6111327593517313</v>
      </c>
      <c r="AG2795">
        <f t="shared" si="131"/>
        <v>5492.4667984484659</v>
      </c>
      <c r="AH2795">
        <v>-2.3294728366161976E-2</v>
      </c>
      <c r="AJ2795">
        <v>5366</v>
      </c>
      <c r="AK2795">
        <v>0</v>
      </c>
      <c r="AL2795">
        <v>1</v>
      </c>
      <c r="AM2795">
        <v>6.42</v>
      </c>
      <c r="AN2795">
        <v>6.46</v>
      </c>
      <c r="AO2795">
        <v>4.03</v>
      </c>
    </row>
    <row r="2796" spans="1:41" x14ac:dyDescent="0.3">
      <c r="A2796">
        <v>2</v>
      </c>
      <c r="B2796">
        <v>1.83</v>
      </c>
      <c r="C2796">
        <f t="shared" si="129"/>
        <v>1.1421233082564641</v>
      </c>
      <c r="D2796" t="s">
        <v>42</v>
      </c>
      <c r="E2796">
        <v>1</v>
      </c>
      <c r="F2796">
        <v>0</v>
      </c>
      <c r="G2796">
        <v>0</v>
      </c>
      <c r="H2796">
        <v>0</v>
      </c>
      <c r="I2796">
        <v>0</v>
      </c>
      <c r="J2796" t="s">
        <v>35</v>
      </c>
      <c r="K2796">
        <v>0</v>
      </c>
      <c r="L2796">
        <v>0</v>
      </c>
      <c r="M2796">
        <v>0</v>
      </c>
      <c r="N2796">
        <v>0</v>
      </c>
      <c r="O2796">
        <v>0</v>
      </c>
      <c r="P2796">
        <v>0</v>
      </c>
      <c r="Q2796">
        <v>1</v>
      </c>
      <c r="R2796" t="s">
        <v>53</v>
      </c>
      <c r="S2796">
        <v>1</v>
      </c>
      <c r="T2796">
        <v>0</v>
      </c>
      <c r="U2796">
        <v>0</v>
      </c>
      <c r="V2796">
        <v>0</v>
      </c>
      <c r="W2796">
        <v>0</v>
      </c>
      <c r="X2796">
        <v>0</v>
      </c>
      <c r="Y2796">
        <v>0</v>
      </c>
      <c r="Z2796">
        <v>0</v>
      </c>
      <c r="AA2796">
        <v>70</v>
      </c>
      <c r="AB2796">
        <v>58</v>
      </c>
      <c r="AC2796">
        <v>5083</v>
      </c>
      <c r="AD2796">
        <v>8.533656917446903</v>
      </c>
      <c r="AE2796">
        <f t="shared" si="130"/>
        <v>5083.0000000000027</v>
      </c>
      <c r="AF2796">
        <v>8.6319340060796961</v>
      </c>
      <c r="AG2796">
        <f t="shared" si="131"/>
        <v>5607.9135105313835</v>
      </c>
      <c r="AH2796">
        <v>-9.8277088632793053E-2</v>
      </c>
      <c r="AJ2796">
        <v>5083</v>
      </c>
      <c r="AK2796">
        <v>0</v>
      </c>
      <c r="AL2796">
        <v>1</v>
      </c>
      <c r="AM2796">
        <v>7.34</v>
      </c>
      <c r="AN2796">
        <v>7.28</v>
      </c>
      <c r="AO2796">
        <v>5.12</v>
      </c>
    </row>
    <row r="2797" spans="1:41" x14ac:dyDescent="0.3">
      <c r="A2797">
        <v>2</v>
      </c>
      <c r="B2797">
        <v>1.04</v>
      </c>
      <c r="C2797">
        <f t="shared" si="129"/>
        <v>1.0086619341391987</v>
      </c>
      <c r="D2797" t="s">
        <v>37</v>
      </c>
      <c r="E2797">
        <v>0</v>
      </c>
      <c r="F2797">
        <v>0</v>
      </c>
      <c r="G2797">
        <v>1</v>
      </c>
      <c r="H2797">
        <v>0</v>
      </c>
      <c r="I2797">
        <v>0</v>
      </c>
      <c r="J2797" t="s">
        <v>38</v>
      </c>
      <c r="K2797">
        <v>0</v>
      </c>
      <c r="L2797">
        <v>0</v>
      </c>
      <c r="M2797">
        <v>0</v>
      </c>
      <c r="N2797">
        <v>0</v>
      </c>
      <c r="O2797">
        <v>1</v>
      </c>
      <c r="P2797">
        <v>0</v>
      </c>
      <c r="Q2797">
        <v>0</v>
      </c>
      <c r="R2797" t="s">
        <v>45</v>
      </c>
      <c r="S2797">
        <v>0</v>
      </c>
      <c r="T2797">
        <v>0</v>
      </c>
      <c r="U2797">
        <v>0</v>
      </c>
      <c r="V2797">
        <v>1</v>
      </c>
      <c r="W2797">
        <v>0</v>
      </c>
      <c r="X2797">
        <v>0</v>
      </c>
      <c r="Y2797">
        <v>0</v>
      </c>
      <c r="Z2797">
        <v>0</v>
      </c>
      <c r="AA2797">
        <v>61.1</v>
      </c>
      <c r="AB2797">
        <v>56</v>
      </c>
      <c r="AC2797">
        <v>4368</v>
      </c>
      <c r="AD2797">
        <v>8.3820605174247405</v>
      </c>
      <c r="AE2797">
        <f t="shared" si="130"/>
        <v>4367.9999999999982</v>
      </c>
      <c r="AF2797">
        <v>8.1853149256255655</v>
      </c>
      <c r="AG2797">
        <f t="shared" si="131"/>
        <v>3587.8733546145504</v>
      </c>
      <c r="AH2797">
        <v>0.19674559179917495</v>
      </c>
      <c r="AJ2797">
        <v>4368</v>
      </c>
      <c r="AK2797">
        <v>0</v>
      </c>
      <c r="AL2797">
        <v>1</v>
      </c>
      <c r="AM2797">
        <v>6.66</v>
      </c>
      <c r="AN2797">
        <v>6.6</v>
      </c>
      <c r="AO2797">
        <v>4.05</v>
      </c>
    </row>
    <row r="2798" spans="1:41" x14ac:dyDescent="0.3">
      <c r="A2798">
        <v>2</v>
      </c>
      <c r="B2798">
        <v>1.03</v>
      </c>
      <c r="C2798">
        <f t="shared" si="129"/>
        <v>1.0065211513317971</v>
      </c>
      <c r="D2798" t="s">
        <v>52</v>
      </c>
      <c r="E2798">
        <v>0</v>
      </c>
      <c r="F2798">
        <v>0</v>
      </c>
      <c r="G2798">
        <v>0</v>
      </c>
      <c r="H2798">
        <v>0</v>
      </c>
      <c r="I2798">
        <v>1</v>
      </c>
      <c r="J2798" t="s">
        <v>38</v>
      </c>
      <c r="K2798">
        <v>0</v>
      </c>
      <c r="L2798">
        <v>0</v>
      </c>
      <c r="M2798">
        <v>0</v>
      </c>
      <c r="N2798">
        <v>0</v>
      </c>
      <c r="O2798">
        <v>1</v>
      </c>
      <c r="P2798">
        <v>0</v>
      </c>
      <c r="Q2798">
        <v>0</v>
      </c>
      <c r="R2798" t="s">
        <v>36</v>
      </c>
      <c r="S2798">
        <v>0</v>
      </c>
      <c r="T2798">
        <v>0</v>
      </c>
      <c r="U2798">
        <v>1</v>
      </c>
      <c r="V2798">
        <v>0</v>
      </c>
      <c r="W2798">
        <v>0</v>
      </c>
      <c r="X2798">
        <v>0</v>
      </c>
      <c r="Y2798">
        <v>0</v>
      </c>
      <c r="Z2798">
        <v>0</v>
      </c>
      <c r="AA2798">
        <v>58.6</v>
      </c>
      <c r="AB2798">
        <v>61</v>
      </c>
      <c r="AC2798">
        <v>4326</v>
      </c>
      <c r="AD2798">
        <v>8.3723986065130038</v>
      </c>
      <c r="AE2798">
        <f t="shared" si="130"/>
        <v>4325.9999999999991</v>
      </c>
      <c r="AF2798">
        <v>8.3992407306986827</v>
      </c>
      <c r="AG2798">
        <f t="shared" si="131"/>
        <v>4443.6915079575283</v>
      </c>
      <c r="AH2798">
        <v>-2.6842124185678884E-2</v>
      </c>
      <c r="AJ2798">
        <v>4326</v>
      </c>
      <c r="AK2798">
        <v>0</v>
      </c>
      <c r="AL2798">
        <v>1</v>
      </c>
      <c r="AM2798">
        <v>6.6</v>
      </c>
      <c r="AN2798">
        <v>6.64</v>
      </c>
      <c r="AO2798">
        <v>3.88</v>
      </c>
    </row>
    <row r="2799" spans="1:41" x14ac:dyDescent="0.3">
      <c r="A2799">
        <v>2</v>
      </c>
      <c r="B2799">
        <v>1.63</v>
      </c>
      <c r="C2799">
        <f t="shared" si="129"/>
        <v>1.1134226562407845</v>
      </c>
      <c r="D2799" t="s">
        <v>37</v>
      </c>
      <c r="E2799">
        <v>0</v>
      </c>
      <c r="F2799">
        <v>0</v>
      </c>
      <c r="G2799">
        <v>1</v>
      </c>
      <c r="H2799">
        <v>0</v>
      </c>
      <c r="I2799">
        <v>0</v>
      </c>
      <c r="J2799" t="s">
        <v>38</v>
      </c>
      <c r="K2799">
        <v>0</v>
      </c>
      <c r="L2799">
        <v>0</v>
      </c>
      <c r="M2799">
        <v>0</v>
      </c>
      <c r="N2799">
        <v>0</v>
      </c>
      <c r="O2799">
        <v>1</v>
      </c>
      <c r="P2799">
        <v>0</v>
      </c>
      <c r="Q2799">
        <v>0</v>
      </c>
      <c r="R2799" t="s">
        <v>45</v>
      </c>
      <c r="S2799">
        <v>0</v>
      </c>
      <c r="T2799">
        <v>0</v>
      </c>
      <c r="U2799">
        <v>0</v>
      </c>
      <c r="V2799">
        <v>1</v>
      </c>
      <c r="W2799">
        <v>0</v>
      </c>
      <c r="X2799">
        <v>0</v>
      </c>
      <c r="Y2799">
        <v>0</v>
      </c>
      <c r="Z2799">
        <v>0</v>
      </c>
      <c r="AA2799">
        <v>62.4</v>
      </c>
      <c r="AB2799">
        <v>57</v>
      </c>
      <c r="AC2799">
        <v>7923</v>
      </c>
      <c r="AD2799">
        <v>8.9775252009652426</v>
      </c>
      <c r="AE2799">
        <f t="shared" si="130"/>
        <v>7923.0000000000055</v>
      </c>
      <c r="AF2799">
        <v>9.129772576095716</v>
      </c>
      <c r="AG2799">
        <f t="shared" si="131"/>
        <v>9225.9235350254403</v>
      </c>
      <c r="AH2799">
        <v>-0.15224737513047337</v>
      </c>
      <c r="AJ2799">
        <v>7923</v>
      </c>
      <c r="AK2799">
        <v>0</v>
      </c>
      <c r="AL2799">
        <v>1</v>
      </c>
      <c r="AM2799">
        <v>7.59</v>
      </c>
      <c r="AN2799">
        <v>7.52</v>
      </c>
      <c r="AO2799">
        <v>4.71</v>
      </c>
    </row>
    <row r="2800" spans="1:41" x14ac:dyDescent="0.3">
      <c r="A2800">
        <v>2</v>
      </c>
      <c r="B2800">
        <v>1.1299999999999999</v>
      </c>
      <c r="C2800">
        <f t="shared" si="129"/>
        <v>1.027240065158562</v>
      </c>
      <c r="D2800" t="s">
        <v>37</v>
      </c>
      <c r="E2800">
        <v>0</v>
      </c>
      <c r="F2800">
        <v>0</v>
      </c>
      <c r="G2800">
        <v>1</v>
      </c>
      <c r="H2800">
        <v>0</v>
      </c>
      <c r="I2800">
        <v>0</v>
      </c>
      <c r="J2800" t="s">
        <v>47</v>
      </c>
      <c r="K2800">
        <v>0</v>
      </c>
      <c r="L2800">
        <v>0</v>
      </c>
      <c r="M2800">
        <v>0</v>
      </c>
      <c r="N2800">
        <v>1</v>
      </c>
      <c r="O2800">
        <v>0</v>
      </c>
      <c r="P2800">
        <v>0</v>
      </c>
      <c r="Q2800">
        <v>0</v>
      </c>
      <c r="R2800" t="s">
        <v>45</v>
      </c>
      <c r="S2800">
        <v>0</v>
      </c>
      <c r="T2800">
        <v>0</v>
      </c>
      <c r="U2800">
        <v>0</v>
      </c>
      <c r="V2800">
        <v>1</v>
      </c>
      <c r="W2800">
        <v>0</v>
      </c>
      <c r="X2800">
        <v>0</v>
      </c>
      <c r="Y2800">
        <v>0</v>
      </c>
      <c r="Z2800">
        <v>0</v>
      </c>
      <c r="AA2800">
        <v>61.1</v>
      </c>
      <c r="AB2800">
        <v>54</v>
      </c>
      <c r="AC2800">
        <v>5062</v>
      </c>
      <c r="AD2800">
        <v>8.5295169411050686</v>
      </c>
      <c r="AE2800">
        <f t="shared" si="130"/>
        <v>5061.9999999999964</v>
      </c>
      <c r="AF2800">
        <v>8.4875816342040196</v>
      </c>
      <c r="AG2800">
        <f t="shared" si="131"/>
        <v>4854.112846703134</v>
      </c>
      <c r="AH2800">
        <v>4.1935306901049074E-2</v>
      </c>
      <c r="AJ2800">
        <v>5062</v>
      </c>
      <c r="AK2800">
        <v>0</v>
      </c>
      <c r="AL2800">
        <v>1</v>
      </c>
      <c r="AM2800">
        <v>6.77</v>
      </c>
      <c r="AN2800">
        <v>6.74</v>
      </c>
      <c r="AO2800">
        <v>4.13</v>
      </c>
    </row>
    <row r="2801" spans="1:41" x14ac:dyDescent="0.3">
      <c r="A2801">
        <v>2</v>
      </c>
      <c r="B2801">
        <v>1.01</v>
      </c>
      <c r="C2801">
        <f t="shared" si="129"/>
        <v>1.0021904733436682</v>
      </c>
      <c r="D2801" t="s">
        <v>37</v>
      </c>
      <c r="E2801">
        <v>0</v>
      </c>
      <c r="F2801">
        <v>0</v>
      </c>
      <c r="G2801">
        <v>1</v>
      </c>
      <c r="H2801">
        <v>0</v>
      </c>
      <c r="I2801">
        <v>0</v>
      </c>
      <c r="J2801" t="s">
        <v>38</v>
      </c>
      <c r="K2801">
        <v>0</v>
      </c>
      <c r="L2801">
        <v>0</v>
      </c>
      <c r="M2801">
        <v>0</v>
      </c>
      <c r="N2801">
        <v>0</v>
      </c>
      <c r="O2801">
        <v>1</v>
      </c>
      <c r="P2801">
        <v>0</v>
      </c>
      <c r="Q2801">
        <v>0</v>
      </c>
      <c r="R2801" t="s">
        <v>36</v>
      </c>
      <c r="S2801">
        <v>0</v>
      </c>
      <c r="T2801">
        <v>0</v>
      </c>
      <c r="U2801">
        <v>1</v>
      </c>
      <c r="V2801">
        <v>0</v>
      </c>
      <c r="W2801">
        <v>0</v>
      </c>
      <c r="X2801">
        <v>0</v>
      </c>
      <c r="Y2801">
        <v>0</v>
      </c>
      <c r="Z2801">
        <v>0</v>
      </c>
      <c r="AA2801">
        <v>61.9</v>
      </c>
      <c r="AB2801">
        <v>58</v>
      </c>
      <c r="AC2801">
        <v>4767</v>
      </c>
      <c r="AD2801">
        <v>8.4694724552048264</v>
      </c>
      <c r="AE2801">
        <f t="shared" si="130"/>
        <v>4767.0000000000036</v>
      </c>
      <c r="AF2801">
        <v>8.4073424657779423</v>
      </c>
      <c r="AG2801">
        <f t="shared" si="131"/>
        <v>4479.8393517331342</v>
      </c>
      <c r="AH2801">
        <v>6.212998942688408E-2</v>
      </c>
      <c r="AJ2801">
        <v>4767</v>
      </c>
      <c r="AK2801">
        <v>0</v>
      </c>
      <c r="AL2801">
        <v>1</v>
      </c>
      <c r="AM2801">
        <v>6.42</v>
      </c>
      <c r="AN2801">
        <v>6.48</v>
      </c>
      <c r="AO2801">
        <v>3.99</v>
      </c>
    </row>
    <row r="2802" spans="1:41" x14ac:dyDescent="0.3">
      <c r="A2802">
        <v>2</v>
      </c>
      <c r="B2802">
        <v>2</v>
      </c>
      <c r="C2802">
        <f t="shared" si="129"/>
        <v>1.1646528560862337</v>
      </c>
      <c r="D2802" t="s">
        <v>34</v>
      </c>
      <c r="E2802">
        <v>0</v>
      </c>
      <c r="F2802">
        <v>1</v>
      </c>
      <c r="G2802">
        <v>0</v>
      </c>
      <c r="H2802">
        <v>0</v>
      </c>
      <c r="I2802">
        <v>0</v>
      </c>
      <c r="J2802" t="s">
        <v>47</v>
      </c>
      <c r="K2802">
        <v>0</v>
      </c>
      <c r="L2802">
        <v>0</v>
      </c>
      <c r="M2802">
        <v>0</v>
      </c>
      <c r="N2802">
        <v>1</v>
      </c>
      <c r="O2802">
        <v>0</v>
      </c>
      <c r="P2802">
        <v>0</v>
      </c>
      <c r="Q2802">
        <v>0</v>
      </c>
      <c r="R2802" t="s">
        <v>36</v>
      </c>
      <c r="S2802">
        <v>0</v>
      </c>
      <c r="T2802">
        <v>0</v>
      </c>
      <c r="U2802">
        <v>1</v>
      </c>
      <c r="V2802">
        <v>0</v>
      </c>
      <c r="W2802">
        <v>0</v>
      </c>
      <c r="X2802">
        <v>0</v>
      </c>
      <c r="Y2802">
        <v>0</v>
      </c>
      <c r="Z2802">
        <v>0</v>
      </c>
      <c r="AA2802">
        <v>59.1</v>
      </c>
      <c r="AB2802">
        <v>61</v>
      </c>
      <c r="AC2802">
        <v>17930</v>
      </c>
      <c r="AD2802">
        <v>9.7942305665991789</v>
      </c>
      <c r="AE2802">
        <f t="shared" si="130"/>
        <v>17930.000000000007</v>
      </c>
      <c r="AF2802">
        <v>9.8433979174491064</v>
      </c>
      <c r="AG2802">
        <f t="shared" si="131"/>
        <v>18833.602444429867</v>
      </c>
      <c r="AH2802">
        <v>-4.9167350849927516E-2</v>
      </c>
      <c r="AJ2802">
        <v>17930</v>
      </c>
      <c r="AK2802">
        <v>0</v>
      </c>
      <c r="AL2802">
        <v>1</v>
      </c>
      <c r="AM2802">
        <v>8.14</v>
      </c>
      <c r="AN2802">
        <v>8.18</v>
      </c>
      <c r="AO2802">
        <v>4.82</v>
      </c>
    </row>
    <row r="2803" spans="1:41" x14ac:dyDescent="0.3">
      <c r="A2803">
        <v>2</v>
      </c>
      <c r="B2803">
        <v>1.22</v>
      </c>
      <c r="C2803">
        <f t="shared" si="129"/>
        <v>1.0446974310615553</v>
      </c>
      <c r="D2803" t="s">
        <v>37</v>
      </c>
      <c r="E2803">
        <v>0</v>
      </c>
      <c r="F2803">
        <v>0</v>
      </c>
      <c r="G2803">
        <v>1</v>
      </c>
      <c r="H2803">
        <v>0</v>
      </c>
      <c r="I2803">
        <v>0</v>
      </c>
      <c r="J2803" t="s">
        <v>51</v>
      </c>
      <c r="K2803">
        <v>1</v>
      </c>
      <c r="L2803">
        <v>0</v>
      </c>
      <c r="M2803">
        <v>0</v>
      </c>
      <c r="N2803">
        <v>0</v>
      </c>
      <c r="O2803">
        <v>0</v>
      </c>
      <c r="P2803">
        <v>0</v>
      </c>
      <c r="Q2803">
        <v>0</v>
      </c>
      <c r="R2803" t="s">
        <v>45</v>
      </c>
      <c r="S2803">
        <v>0</v>
      </c>
      <c r="T2803">
        <v>0</v>
      </c>
      <c r="U2803">
        <v>0</v>
      </c>
      <c r="V2803">
        <v>1</v>
      </c>
      <c r="W2803">
        <v>0</v>
      </c>
      <c r="X2803">
        <v>0</v>
      </c>
      <c r="Y2803">
        <v>0</v>
      </c>
      <c r="Z2803">
        <v>0</v>
      </c>
      <c r="AA2803">
        <v>61.8</v>
      </c>
      <c r="AB2803">
        <v>58</v>
      </c>
      <c r="AC2803">
        <v>6372</v>
      </c>
      <c r="AD2803">
        <v>8.7596686710299387</v>
      </c>
      <c r="AE2803">
        <f t="shared" si="130"/>
        <v>6371.9999999999973</v>
      </c>
      <c r="AF2803">
        <v>8.8327444682437442</v>
      </c>
      <c r="AG2803">
        <f t="shared" si="131"/>
        <v>6855.0745570808931</v>
      </c>
      <c r="AH2803">
        <v>-7.3075797213805416E-2</v>
      </c>
      <c r="AJ2803">
        <v>6372</v>
      </c>
      <c r="AK2803">
        <v>0</v>
      </c>
      <c r="AL2803">
        <v>1</v>
      </c>
      <c r="AM2803">
        <v>6.84</v>
      </c>
      <c r="AN2803">
        <v>6.92</v>
      </c>
      <c r="AO2803">
        <v>4.25</v>
      </c>
    </row>
    <row r="2804" spans="1:41" x14ac:dyDescent="0.3">
      <c r="A2804">
        <v>2</v>
      </c>
      <c r="B2804">
        <v>1.5</v>
      </c>
      <c r="C2804">
        <f t="shared" si="129"/>
        <v>1.0932575062388263</v>
      </c>
      <c r="D2804" t="s">
        <v>34</v>
      </c>
      <c r="E2804">
        <v>0</v>
      </c>
      <c r="F2804">
        <v>1</v>
      </c>
      <c r="G2804">
        <v>0</v>
      </c>
      <c r="H2804">
        <v>0</v>
      </c>
      <c r="I2804">
        <v>0</v>
      </c>
      <c r="J2804" t="s">
        <v>40</v>
      </c>
      <c r="K2804">
        <v>0</v>
      </c>
      <c r="L2804">
        <v>1</v>
      </c>
      <c r="M2804">
        <v>0</v>
      </c>
      <c r="N2804">
        <v>0</v>
      </c>
      <c r="O2804">
        <v>0</v>
      </c>
      <c r="P2804">
        <v>0</v>
      </c>
      <c r="Q2804">
        <v>0</v>
      </c>
      <c r="R2804" t="s">
        <v>49</v>
      </c>
      <c r="S2804">
        <v>0</v>
      </c>
      <c r="T2804">
        <v>0</v>
      </c>
      <c r="U2804">
        <v>0</v>
      </c>
      <c r="V2804">
        <v>0</v>
      </c>
      <c r="W2804">
        <v>0</v>
      </c>
      <c r="X2804">
        <v>1</v>
      </c>
      <c r="Y2804">
        <v>0</v>
      </c>
      <c r="Z2804">
        <v>0</v>
      </c>
      <c r="AA2804">
        <v>63.9</v>
      </c>
      <c r="AB2804">
        <v>58</v>
      </c>
      <c r="AC2804">
        <v>14026</v>
      </c>
      <c r="AD2804">
        <v>9.5486680290968557</v>
      </c>
      <c r="AE2804">
        <f t="shared" si="130"/>
        <v>14026</v>
      </c>
      <c r="AF2804">
        <v>9.4389570780649112</v>
      </c>
      <c r="AG2804">
        <f t="shared" si="131"/>
        <v>12568.601998108157</v>
      </c>
      <c r="AH2804">
        <v>0.1097109510319445</v>
      </c>
      <c r="AJ2804">
        <v>14026</v>
      </c>
      <c r="AK2804">
        <v>0</v>
      </c>
      <c r="AL2804">
        <v>1</v>
      </c>
      <c r="AM2804">
        <v>7.24</v>
      </c>
      <c r="AN2804">
        <v>7.2</v>
      </c>
      <c r="AO2804">
        <v>4.6100000000000003</v>
      </c>
    </row>
    <row r="2805" spans="1:41" x14ac:dyDescent="0.3">
      <c r="A2805">
        <v>2</v>
      </c>
      <c r="B2805">
        <v>1.54</v>
      </c>
      <c r="C2805">
        <f t="shared" si="129"/>
        <v>1.09960272268227</v>
      </c>
      <c r="D2805" t="s">
        <v>46</v>
      </c>
      <c r="E2805">
        <v>0</v>
      </c>
      <c r="F2805">
        <v>0</v>
      </c>
      <c r="G2805">
        <v>0</v>
      </c>
      <c r="H2805">
        <v>1</v>
      </c>
      <c r="I2805">
        <v>0</v>
      </c>
      <c r="J2805" t="s">
        <v>48</v>
      </c>
      <c r="K2805">
        <v>0</v>
      </c>
      <c r="L2805">
        <v>0</v>
      </c>
      <c r="M2805">
        <v>1</v>
      </c>
      <c r="N2805">
        <v>0</v>
      </c>
      <c r="O2805">
        <v>0</v>
      </c>
      <c r="P2805">
        <v>0</v>
      </c>
      <c r="Q2805">
        <v>0</v>
      </c>
      <c r="R2805" t="s">
        <v>45</v>
      </c>
      <c r="S2805">
        <v>0</v>
      </c>
      <c r="T2805">
        <v>0</v>
      </c>
      <c r="U2805">
        <v>0</v>
      </c>
      <c r="V2805">
        <v>1</v>
      </c>
      <c r="W2805">
        <v>0</v>
      </c>
      <c r="X2805">
        <v>0</v>
      </c>
      <c r="Y2805">
        <v>0</v>
      </c>
      <c r="Z2805">
        <v>0</v>
      </c>
      <c r="AA2805">
        <v>62</v>
      </c>
      <c r="AB2805">
        <v>56</v>
      </c>
      <c r="AC2805">
        <v>7486</v>
      </c>
      <c r="AD2805">
        <v>8.920789888464375</v>
      </c>
      <c r="AE2805">
        <f t="shared" si="130"/>
        <v>7486.0000000000055</v>
      </c>
      <c r="AF2805">
        <v>9.1035787301313924</v>
      </c>
      <c r="AG2805">
        <f t="shared" si="131"/>
        <v>8987.3986943884902</v>
      </c>
      <c r="AH2805">
        <v>-0.18278884166701737</v>
      </c>
      <c r="AJ2805">
        <v>7486</v>
      </c>
      <c r="AK2805">
        <v>0</v>
      </c>
      <c r="AL2805">
        <v>1</v>
      </c>
      <c r="AM2805">
        <v>7.51</v>
      </c>
      <c r="AN2805">
        <v>7.4</v>
      </c>
      <c r="AO2805">
        <v>4.62</v>
      </c>
    </row>
    <row r="2806" spans="1:41" x14ac:dyDescent="0.3">
      <c r="A2806">
        <v>2</v>
      </c>
      <c r="B2806">
        <v>1.51</v>
      </c>
      <c r="C2806">
        <f t="shared" si="129"/>
        <v>1.0948560705584958</v>
      </c>
      <c r="D2806" t="s">
        <v>37</v>
      </c>
      <c r="E2806">
        <v>0</v>
      </c>
      <c r="F2806">
        <v>0</v>
      </c>
      <c r="G2806">
        <v>1</v>
      </c>
      <c r="H2806">
        <v>0</v>
      </c>
      <c r="I2806">
        <v>0</v>
      </c>
      <c r="J2806" t="s">
        <v>38</v>
      </c>
      <c r="K2806">
        <v>0</v>
      </c>
      <c r="L2806">
        <v>0</v>
      </c>
      <c r="M2806">
        <v>0</v>
      </c>
      <c r="N2806">
        <v>0</v>
      </c>
      <c r="O2806">
        <v>1</v>
      </c>
      <c r="P2806">
        <v>0</v>
      </c>
      <c r="Q2806">
        <v>0</v>
      </c>
      <c r="R2806" t="s">
        <v>49</v>
      </c>
      <c r="S2806">
        <v>0</v>
      </c>
      <c r="T2806">
        <v>0</v>
      </c>
      <c r="U2806">
        <v>0</v>
      </c>
      <c r="V2806">
        <v>0</v>
      </c>
      <c r="W2806">
        <v>0</v>
      </c>
      <c r="X2806">
        <v>1</v>
      </c>
      <c r="Y2806">
        <v>0</v>
      </c>
      <c r="Z2806">
        <v>0</v>
      </c>
      <c r="AA2806">
        <v>60.6</v>
      </c>
      <c r="AB2806">
        <v>57</v>
      </c>
      <c r="AC2806">
        <v>11540</v>
      </c>
      <c r="AD2806">
        <v>9.3535745400620911</v>
      </c>
      <c r="AE2806">
        <f t="shared" si="130"/>
        <v>11540.000000000005</v>
      </c>
      <c r="AF2806">
        <v>9.3171166997731181</v>
      </c>
      <c r="AG2806">
        <f t="shared" si="131"/>
        <v>11126.853498603201</v>
      </c>
      <c r="AH2806">
        <v>3.6457840288973031E-2</v>
      </c>
      <c r="AJ2806">
        <v>11540</v>
      </c>
      <c r="AK2806">
        <v>0</v>
      </c>
      <c r="AL2806">
        <v>1</v>
      </c>
      <c r="AM2806">
        <v>7.46</v>
      </c>
      <c r="AN2806">
        <v>7.45</v>
      </c>
      <c r="AO2806">
        <v>4.5199999999999996</v>
      </c>
    </row>
    <row r="2807" spans="1:41" x14ac:dyDescent="0.3">
      <c r="A2807">
        <v>2</v>
      </c>
      <c r="B2807">
        <v>1.22</v>
      </c>
      <c r="C2807">
        <f t="shared" si="129"/>
        <v>1.0446974310615553</v>
      </c>
      <c r="D2807" t="s">
        <v>37</v>
      </c>
      <c r="E2807">
        <v>0</v>
      </c>
      <c r="F2807">
        <v>0</v>
      </c>
      <c r="G2807">
        <v>1</v>
      </c>
      <c r="H2807">
        <v>0</v>
      </c>
      <c r="I2807">
        <v>0</v>
      </c>
      <c r="J2807" t="s">
        <v>35</v>
      </c>
      <c r="K2807">
        <v>0</v>
      </c>
      <c r="L2807">
        <v>0</v>
      </c>
      <c r="M2807">
        <v>0</v>
      </c>
      <c r="N2807">
        <v>0</v>
      </c>
      <c r="O2807">
        <v>0</v>
      </c>
      <c r="P2807">
        <v>0</v>
      </c>
      <c r="Q2807">
        <v>1</v>
      </c>
      <c r="R2807" t="s">
        <v>36</v>
      </c>
      <c r="S2807">
        <v>0</v>
      </c>
      <c r="T2807">
        <v>0</v>
      </c>
      <c r="U2807">
        <v>1</v>
      </c>
      <c r="V2807">
        <v>0</v>
      </c>
      <c r="W2807">
        <v>0</v>
      </c>
      <c r="X2807">
        <v>0</v>
      </c>
      <c r="Y2807">
        <v>0</v>
      </c>
      <c r="Z2807">
        <v>0</v>
      </c>
      <c r="AA2807">
        <v>60.6</v>
      </c>
      <c r="AB2807">
        <v>56</v>
      </c>
      <c r="AC2807">
        <v>5586</v>
      </c>
      <c r="AD2807">
        <v>8.6280187465051217</v>
      </c>
      <c r="AE2807">
        <f t="shared" si="130"/>
        <v>5585.9999999999982</v>
      </c>
      <c r="AF2807">
        <v>8.464693556621496</v>
      </c>
      <c r="AG2807">
        <f t="shared" si="131"/>
        <v>4744.273337912261</v>
      </c>
      <c r="AH2807">
        <v>0.16332518988362565</v>
      </c>
      <c r="AJ2807">
        <v>5586</v>
      </c>
      <c r="AK2807">
        <v>0</v>
      </c>
      <c r="AL2807">
        <v>1</v>
      </c>
      <c r="AM2807">
        <v>6.96</v>
      </c>
      <c r="AN2807">
        <v>6.95</v>
      </c>
      <c r="AO2807">
        <v>4.22</v>
      </c>
    </row>
    <row r="2808" spans="1:41" x14ac:dyDescent="0.3">
      <c r="A2808">
        <v>2</v>
      </c>
      <c r="B2808">
        <v>1.24</v>
      </c>
      <c r="C2808">
        <f t="shared" si="129"/>
        <v>1.0484396301753314</v>
      </c>
      <c r="D2808" t="s">
        <v>37</v>
      </c>
      <c r="E2808">
        <v>0</v>
      </c>
      <c r="F2808">
        <v>0</v>
      </c>
      <c r="G2808">
        <v>1</v>
      </c>
      <c r="H2808">
        <v>0</v>
      </c>
      <c r="I2808">
        <v>0</v>
      </c>
      <c r="J2808" t="s">
        <v>44</v>
      </c>
      <c r="K2808">
        <v>0</v>
      </c>
      <c r="L2808">
        <v>0</v>
      </c>
      <c r="M2808">
        <v>0</v>
      </c>
      <c r="N2808">
        <v>0</v>
      </c>
      <c r="O2808">
        <v>0</v>
      </c>
      <c r="P2808">
        <v>1</v>
      </c>
      <c r="Q2808">
        <v>0</v>
      </c>
      <c r="R2808" t="s">
        <v>36</v>
      </c>
      <c r="S2808">
        <v>0</v>
      </c>
      <c r="T2808">
        <v>0</v>
      </c>
      <c r="U2808">
        <v>1</v>
      </c>
      <c r="V2808">
        <v>0</v>
      </c>
      <c r="W2808">
        <v>0</v>
      </c>
      <c r="X2808">
        <v>0</v>
      </c>
      <c r="Y2808">
        <v>0</v>
      </c>
      <c r="Z2808">
        <v>0</v>
      </c>
      <c r="AA2808">
        <v>62.1</v>
      </c>
      <c r="AB2808">
        <v>56</v>
      </c>
      <c r="AC2808">
        <v>5797</v>
      </c>
      <c r="AD2808">
        <v>8.6650958213397331</v>
      </c>
      <c r="AE2808">
        <f t="shared" si="130"/>
        <v>5797.0000000000018</v>
      </c>
      <c r="AF2808">
        <v>8.6943274824651393</v>
      </c>
      <c r="AG2808">
        <f t="shared" si="131"/>
        <v>5968.9569893107073</v>
      </c>
      <c r="AH2808">
        <v>-2.9231661125406205E-2</v>
      </c>
      <c r="AJ2808">
        <v>5797</v>
      </c>
      <c r="AK2808">
        <v>0</v>
      </c>
      <c r="AL2808">
        <v>1</v>
      </c>
      <c r="AM2808">
        <v>6.84</v>
      </c>
      <c r="AN2808">
        <v>6.88</v>
      </c>
      <c r="AO2808">
        <v>4.26</v>
      </c>
    </row>
    <row r="2809" spans="1:41" x14ac:dyDescent="0.3">
      <c r="A2809">
        <v>2</v>
      </c>
      <c r="B2809">
        <v>1.05</v>
      </c>
      <c r="C2809">
        <f t="shared" si="129"/>
        <v>1.010786718750355</v>
      </c>
      <c r="D2809" t="s">
        <v>46</v>
      </c>
      <c r="E2809">
        <v>0</v>
      </c>
      <c r="F2809">
        <v>0</v>
      </c>
      <c r="G2809">
        <v>0</v>
      </c>
      <c r="H2809">
        <v>1</v>
      </c>
      <c r="I2809">
        <v>0</v>
      </c>
      <c r="J2809" t="s">
        <v>40</v>
      </c>
      <c r="K2809">
        <v>0</v>
      </c>
      <c r="L2809">
        <v>1</v>
      </c>
      <c r="M2809">
        <v>0</v>
      </c>
      <c r="N2809">
        <v>0</v>
      </c>
      <c r="O2809">
        <v>0</v>
      </c>
      <c r="P2809">
        <v>0</v>
      </c>
      <c r="Q2809">
        <v>0</v>
      </c>
      <c r="R2809" t="s">
        <v>53</v>
      </c>
      <c r="S2809">
        <v>1</v>
      </c>
      <c r="T2809">
        <v>0</v>
      </c>
      <c r="U2809">
        <v>0</v>
      </c>
      <c r="V2809">
        <v>0</v>
      </c>
      <c r="W2809">
        <v>0</v>
      </c>
      <c r="X2809">
        <v>0</v>
      </c>
      <c r="Y2809">
        <v>0</v>
      </c>
      <c r="Z2809">
        <v>0</v>
      </c>
      <c r="AA2809">
        <v>61.4</v>
      </c>
      <c r="AB2809">
        <v>58</v>
      </c>
      <c r="AC2809">
        <v>2964</v>
      </c>
      <c r="AD2809">
        <v>7.9942949864159774</v>
      </c>
      <c r="AE2809">
        <f t="shared" si="130"/>
        <v>2963.9999999999995</v>
      </c>
      <c r="AF2809">
        <v>8.0668387188329689</v>
      </c>
      <c r="AG2809">
        <f t="shared" si="131"/>
        <v>3187.0108498910895</v>
      </c>
      <c r="AH2809">
        <v>-7.2543732416991524E-2</v>
      </c>
      <c r="AJ2809">
        <v>2964</v>
      </c>
      <c r="AK2809">
        <v>0</v>
      </c>
      <c r="AL2809">
        <v>1</v>
      </c>
      <c r="AM2809">
        <v>6.53</v>
      </c>
      <c r="AN2809">
        <v>6.46</v>
      </c>
      <c r="AO2809">
        <v>3.99</v>
      </c>
    </row>
    <row r="2810" spans="1:41" x14ac:dyDescent="0.3">
      <c r="A2810">
        <v>2</v>
      </c>
      <c r="B2810">
        <v>1.25</v>
      </c>
      <c r="C2810">
        <f t="shared" si="129"/>
        <v>1.0502930988032313</v>
      </c>
      <c r="D2810" t="s">
        <v>46</v>
      </c>
      <c r="E2810">
        <v>0</v>
      </c>
      <c r="F2810">
        <v>0</v>
      </c>
      <c r="G2810">
        <v>0</v>
      </c>
      <c r="H2810">
        <v>1</v>
      </c>
      <c r="I2810">
        <v>0</v>
      </c>
      <c r="J2810" t="s">
        <v>38</v>
      </c>
      <c r="K2810">
        <v>0</v>
      </c>
      <c r="L2810">
        <v>0</v>
      </c>
      <c r="M2810">
        <v>0</v>
      </c>
      <c r="N2810">
        <v>0</v>
      </c>
      <c r="O2810">
        <v>1</v>
      </c>
      <c r="P2810">
        <v>0</v>
      </c>
      <c r="Q2810">
        <v>0</v>
      </c>
      <c r="R2810" t="s">
        <v>41</v>
      </c>
      <c r="S2810">
        <v>0</v>
      </c>
      <c r="T2810">
        <v>0</v>
      </c>
      <c r="U2810">
        <v>0</v>
      </c>
      <c r="V2810">
        <v>0</v>
      </c>
      <c r="W2810">
        <v>1</v>
      </c>
      <c r="X2810">
        <v>0</v>
      </c>
      <c r="Y2810">
        <v>0</v>
      </c>
      <c r="Z2810">
        <v>0</v>
      </c>
      <c r="AA2810">
        <v>62.7</v>
      </c>
      <c r="AB2810">
        <v>59</v>
      </c>
      <c r="AC2810">
        <v>7328</v>
      </c>
      <c r="AD2810">
        <v>8.8994579063539661</v>
      </c>
      <c r="AE2810">
        <f t="shared" si="130"/>
        <v>7327.9999999999991</v>
      </c>
      <c r="AF2810">
        <v>9.0234842730608822</v>
      </c>
      <c r="AG2810">
        <f t="shared" si="131"/>
        <v>8295.6310282704126</v>
      </c>
      <c r="AH2810">
        <v>-0.12402636670691614</v>
      </c>
      <c r="AJ2810">
        <v>7328</v>
      </c>
      <c r="AK2810">
        <v>0</v>
      </c>
      <c r="AL2810">
        <v>1</v>
      </c>
      <c r="AM2810">
        <v>6.82</v>
      </c>
      <c r="AN2810">
        <v>6.86</v>
      </c>
      <c r="AO2810">
        <v>4.29</v>
      </c>
    </row>
    <row r="2811" spans="1:41" x14ac:dyDescent="0.3">
      <c r="A2811">
        <v>2</v>
      </c>
      <c r="B2811">
        <v>1.5</v>
      </c>
      <c r="C2811">
        <f t="shared" si="129"/>
        <v>1.0932575062388263</v>
      </c>
      <c r="D2811" t="s">
        <v>46</v>
      </c>
      <c r="E2811">
        <v>0</v>
      </c>
      <c r="F2811">
        <v>0</v>
      </c>
      <c r="G2811">
        <v>0</v>
      </c>
      <c r="H2811">
        <v>1</v>
      </c>
      <c r="I2811">
        <v>0</v>
      </c>
      <c r="J2811" t="s">
        <v>44</v>
      </c>
      <c r="K2811">
        <v>0</v>
      </c>
      <c r="L2811">
        <v>0</v>
      </c>
      <c r="M2811">
        <v>0</v>
      </c>
      <c r="N2811">
        <v>0</v>
      </c>
      <c r="O2811">
        <v>0</v>
      </c>
      <c r="P2811">
        <v>1</v>
      </c>
      <c r="Q2811">
        <v>0</v>
      </c>
      <c r="R2811" t="s">
        <v>41</v>
      </c>
      <c r="S2811">
        <v>0</v>
      </c>
      <c r="T2811">
        <v>0</v>
      </c>
      <c r="U2811">
        <v>0</v>
      </c>
      <c r="V2811">
        <v>0</v>
      </c>
      <c r="W2811">
        <v>1</v>
      </c>
      <c r="X2811">
        <v>0</v>
      </c>
      <c r="Y2811">
        <v>0</v>
      </c>
      <c r="Z2811">
        <v>0</v>
      </c>
      <c r="AA2811">
        <v>61.6</v>
      </c>
      <c r="AB2811">
        <v>59</v>
      </c>
      <c r="AC2811">
        <v>9828</v>
      </c>
      <c r="AD2811">
        <v>9.1929907336410697</v>
      </c>
      <c r="AE2811">
        <f t="shared" si="130"/>
        <v>9828</v>
      </c>
      <c r="AF2811">
        <v>9.2559475616506877</v>
      </c>
      <c r="AG2811">
        <f t="shared" si="131"/>
        <v>10466.631900879409</v>
      </c>
      <c r="AH2811">
        <v>-6.2956828009617993E-2</v>
      </c>
      <c r="AJ2811">
        <v>9828</v>
      </c>
      <c r="AK2811">
        <v>0</v>
      </c>
      <c r="AL2811">
        <v>1</v>
      </c>
      <c r="AM2811">
        <v>7.32</v>
      </c>
      <c r="AN2811">
        <v>7.26</v>
      </c>
      <c r="AO2811">
        <v>4.49</v>
      </c>
    </row>
    <row r="2812" spans="1:41" x14ac:dyDescent="0.3">
      <c r="A2812">
        <v>2</v>
      </c>
      <c r="B2812">
        <v>1.1499999999999999</v>
      </c>
      <c r="C2812">
        <f t="shared" si="129"/>
        <v>1.0312108054708153</v>
      </c>
      <c r="D2812" t="s">
        <v>52</v>
      </c>
      <c r="E2812">
        <v>0</v>
      </c>
      <c r="F2812">
        <v>0</v>
      </c>
      <c r="G2812">
        <v>0</v>
      </c>
      <c r="H2812">
        <v>0</v>
      </c>
      <c r="I2812">
        <v>1</v>
      </c>
      <c r="J2812" t="s">
        <v>44</v>
      </c>
      <c r="K2812">
        <v>0</v>
      </c>
      <c r="L2812">
        <v>0</v>
      </c>
      <c r="M2812">
        <v>0</v>
      </c>
      <c r="N2812">
        <v>0</v>
      </c>
      <c r="O2812">
        <v>0</v>
      </c>
      <c r="P2812">
        <v>1</v>
      </c>
      <c r="Q2812">
        <v>0</v>
      </c>
      <c r="R2812" t="s">
        <v>45</v>
      </c>
      <c r="S2812">
        <v>0</v>
      </c>
      <c r="T2812">
        <v>0</v>
      </c>
      <c r="U2812">
        <v>0</v>
      </c>
      <c r="V2812">
        <v>1</v>
      </c>
      <c r="W2812">
        <v>0</v>
      </c>
      <c r="X2812">
        <v>0</v>
      </c>
      <c r="Y2812">
        <v>0</v>
      </c>
      <c r="Z2812">
        <v>0</v>
      </c>
      <c r="AA2812">
        <v>62</v>
      </c>
      <c r="AB2812">
        <v>58</v>
      </c>
      <c r="AC2812">
        <v>4405</v>
      </c>
      <c r="AD2812">
        <v>8.3904955383702795</v>
      </c>
      <c r="AE2812">
        <f t="shared" si="130"/>
        <v>4404.9999999999982</v>
      </c>
      <c r="AF2812">
        <v>8.2887713729014045</v>
      </c>
      <c r="AG2812">
        <f t="shared" si="131"/>
        <v>3978.942553500633</v>
      </c>
      <c r="AH2812">
        <v>0.10172416546887497</v>
      </c>
      <c r="AJ2812">
        <v>4405</v>
      </c>
      <c r="AK2812">
        <v>0</v>
      </c>
      <c r="AL2812">
        <v>1</v>
      </c>
      <c r="AM2812">
        <v>6.69</v>
      </c>
      <c r="AN2812">
        <v>6.73</v>
      </c>
      <c r="AO2812">
        <v>4.16</v>
      </c>
    </row>
    <row r="2813" spans="1:41" x14ac:dyDescent="0.3">
      <c r="A2813">
        <v>2</v>
      </c>
      <c r="B2813">
        <v>1.1599999999999999</v>
      </c>
      <c r="C2813">
        <f t="shared" si="129"/>
        <v>1.0331760061571806</v>
      </c>
      <c r="D2813" t="s">
        <v>37</v>
      </c>
      <c r="E2813">
        <v>0</v>
      </c>
      <c r="F2813">
        <v>0</v>
      </c>
      <c r="G2813">
        <v>1</v>
      </c>
      <c r="H2813">
        <v>0</v>
      </c>
      <c r="I2813">
        <v>0</v>
      </c>
      <c r="J2813" t="s">
        <v>47</v>
      </c>
      <c r="K2813">
        <v>0</v>
      </c>
      <c r="L2813">
        <v>0</v>
      </c>
      <c r="M2813">
        <v>0</v>
      </c>
      <c r="N2813">
        <v>1</v>
      </c>
      <c r="O2813">
        <v>0</v>
      </c>
      <c r="P2813">
        <v>0</v>
      </c>
      <c r="Q2813">
        <v>0</v>
      </c>
      <c r="R2813" t="s">
        <v>39</v>
      </c>
      <c r="S2813">
        <v>0</v>
      </c>
      <c r="T2813">
        <v>0</v>
      </c>
      <c r="U2813">
        <v>0</v>
      </c>
      <c r="V2813">
        <v>0</v>
      </c>
      <c r="W2813">
        <v>0</v>
      </c>
      <c r="X2813">
        <v>0</v>
      </c>
      <c r="Y2813">
        <v>0</v>
      </c>
      <c r="Z2813">
        <v>1</v>
      </c>
      <c r="AA2813">
        <v>62.2</v>
      </c>
      <c r="AB2813">
        <v>56</v>
      </c>
      <c r="AC2813">
        <v>9251</v>
      </c>
      <c r="AD2813">
        <v>9.1324869327713181</v>
      </c>
      <c r="AE2813">
        <f t="shared" si="130"/>
        <v>9250.9999999999945</v>
      </c>
      <c r="AF2813">
        <v>9.1332830146812061</v>
      </c>
      <c r="AG2813">
        <f t="shared" si="131"/>
        <v>9258.3674859204075</v>
      </c>
      <c r="AH2813">
        <v>-7.9608190988800231E-4</v>
      </c>
      <c r="AJ2813">
        <v>9251</v>
      </c>
      <c r="AK2813">
        <v>0</v>
      </c>
      <c r="AL2813">
        <v>1</v>
      </c>
      <c r="AM2813">
        <v>6.7</v>
      </c>
      <c r="AN2813">
        <v>6.74</v>
      </c>
      <c r="AO2813">
        <v>4.18</v>
      </c>
    </row>
    <row r="2814" spans="1:41" x14ac:dyDescent="0.3">
      <c r="A2814">
        <v>2</v>
      </c>
      <c r="B2814">
        <v>1.1499999999999999</v>
      </c>
      <c r="C2814">
        <f t="shared" si="129"/>
        <v>1.0312108054708153</v>
      </c>
      <c r="D2814" t="s">
        <v>37</v>
      </c>
      <c r="E2814">
        <v>0</v>
      </c>
      <c r="F2814">
        <v>0</v>
      </c>
      <c r="G2814">
        <v>1</v>
      </c>
      <c r="H2814">
        <v>0</v>
      </c>
      <c r="I2814">
        <v>0</v>
      </c>
      <c r="J2814" t="s">
        <v>38</v>
      </c>
      <c r="K2814">
        <v>0</v>
      </c>
      <c r="L2814">
        <v>0</v>
      </c>
      <c r="M2814">
        <v>0</v>
      </c>
      <c r="N2814">
        <v>0</v>
      </c>
      <c r="O2814">
        <v>1</v>
      </c>
      <c r="P2814">
        <v>0</v>
      </c>
      <c r="Q2814">
        <v>0</v>
      </c>
      <c r="R2814" t="s">
        <v>53</v>
      </c>
      <c r="S2814">
        <v>1</v>
      </c>
      <c r="T2814">
        <v>0</v>
      </c>
      <c r="U2814">
        <v>0</v>
      </c>
      <c r="V2814">
        <v>0</v>
      </c>
      <c r="W2814">
        <v>0</v>
      </c>
      <c r="X2814">
        <v>0</v>
      </c>
      <c r="Y2814">
        <v>0</v>
      </c>
      <c r="Z2814">
        <v>0</v>
      </c>
      <c r="AA2814">
        <v>62</v>
      </c>
      <c r="AB2814">
        <v>55</v>
      </c>
      <c r="AC2814">
        <v>3606</v>
      </c>
      <c r="AD2814">
        <v>8.1903544037632621</v>
      </c>
      <c r="AE2814">
        <f t="shared" si="130"/>
        <v>3605.9999999999982</v>
      </c>
      <c r="AF2814">
        <v>8.036849232177703</v>
      </c>
      <c r="AG2814">
        <f t="shared" si="131"/>
        <v>3092.852960705904</v>
      </c>
      <c r="AH2814">
        <v>0.1535051715855591</v>
      </c>
      <c r="AJ2814">
        <v>3606</v>
      </c>
      <c r="AK2814">
        <v>0</v>
      </c>
      <c r="AL2814">
        <v>1</v>
      </c>
      <c r="AM2814">
        <v>6.76</v>
      </c>
      <c r="AN2814">
        <v>6.69</v>
      </c>
      <c r="AO2814">
        <v>4.17</v>
      </c>
    </row>
    <row r="2815" spans="1:41" x14ac:dyDescent="0.3">
      <c r="A2815">
        <v>2</v>
      </c>
      <c r="B2815">
        <v>1.23</v>
      </c>
      <c r="C2815">
        <f t="shared" si="129"/>
        <v>1.0465744642047201</v>
      </c>
      <c r="D2815" t="s">
        <v>46</v>
      </c>
      <c r="E2815">
        <v>0</v>
      </c>
      <c r="F2815">
        <v>0</v>
      </c>
      <c r="G2815">
        <v>0</v>
      </c>
      <c r="H2815">
        <v>1</v>
      </c>
      <c r="I2815">
        <v>0</v>
      </c>
      <c r="J2815" t="s">
        <v>40</v>
      </c>
      <c r="K2815">
        <v>0</v>
      </c>
      <c r="L2815">
        <v>1</v>
      </c>
      <c r="M2815">
        <v>0</v>
      </c>
      <c r="N2815">
        <v>0</v>
      </c>
      <c r="O2815">
        <v>0</v>
      </c>
      <c r="P2815">
        <v>0</v>
      </c>
      <c r="Q2815">
        <v>0</v>
      </c>
      <c r="R2815" t="s">
        <v>49</v>
      </c>
      <c r="S2815">
        <v>0</v>
      </c>
      <c r="T2815">
        <v>0</v>
      </c>
      <c r="U2815">
        <v>0</v>
      </c>
      <c r="V2815">
        <v>0</v>
      </c>
      <c r="W2815">
        <v>0</v>
      </c>
      <c r="X2815">
        <v>1</v>
      </c>
      <c r="Y2815">
        <v>0</v>
      </c>
      <c r="Z2815">
        <v>0</v>
      </c>
      <c r="AA2815">
        <v>61.7</v>
      </c>
      <c r="AB2815">
        <v>57</v>
      </c>
      <c r="AC2815">
        <v>9037</v>
      </c>
      <c r="AD2815">
        <v>9.109082539901955</v>
      </c>
      <c r="AE2815">
        <f t="shared" si="130"/>
        <v>9036.9999999999927</v>
      </c>
      <c r="AF2815">
        <v>9.1080407859690311</v>
      </c>
      <c r="AG2815">
        <f t="shared" si="131"/>
        <v>9027.5905717135884</v>
      </c>
      <c r="AH2815">
        <v>1.0417539329239389E-3</v>
      </c>
      <c r="AJ2815">
        <v>9037</v>
      </c>
      <c r="AK2815">
        <v>0</v>
      </c>
      <c r="AL2815">
        <v>1</v>
      </c>
      <c r="AM2815">
        <v>6.87</v>
      </c>
      <c r="AN2815">
        <v>6.84</v>
      </c>
      <c r="AO2815">
        <v>4.2300000000000004</v>
      </c>
    </row>
    <row r="2816" spans="1:41" x14ac:dyDescent="0.3">
      <c r="A2816">
        <v>2</v>
      </c>
      <c r="B2816">
        <v>1.51</v>
      </c>
      <c r="C2816">
        <f t="shared" si="129"/>
        <v>1.0948560705584958</v>
      </c>
      <c r="D2816" t="s">
        <v>52</v>
      </c>
      <c r="E2816">
        <v>0</v>
      </c>
      <c r="F2816">
        <v>0</v>
      </c>
      <c r="G2816">
        <v>0</v>
      </c>
      <c r="H2816">
        <v>0</v>
      </c>
      <c r="I2816">
        <v>1</v>
      </c>
      <c r="J2816" t="s">
        <v>48</v>
      </c>
      <c r="K2816">
        <v>0</v>
      </c>
      <c r="L2816">
        <v>0</v>
      </c>
      <c r="M2816">
        <v>1</v>
      </c>
      <c r="N2816">
        <v>0</v>
      </c>
      <c r="O2816">
        <v>0</v>
      </c>
      <c r="P2816">
        <v>0</v>
      </c>
      <c r="Q2816">
        <v>0</v>
      </c>
      <c r="R2816" t="s">
        <v>36</v>
      </c>
      <c r="S2816">
        <v>0</v>
      </c>
      <c r="T2816">
        <v>0</v>
      </c>
      <c r="U2816">
        <v>1</v>
      </c>
      <c r="V2816">
        <v>0</v>
      </c>
      <c r="W2816">
        <v>0</v>
      </c>
      <c r="X2816">
        <v>0</v>
      </c>
      <c r="Y2816">
        <v>0</v>
      </c>
      <c r="Z2816">
        <v>0</v>
      </c>
      <c r="AA2816">
        <v>62.1</v>
      </c>
      <c r="AB2816">
        <v>55</v>
      </c>
      <c r="AC2816">
        <v>11302</v>
      </c>
      <c r="AD2816">
        <v>9.3327349801897892</v>
      </c>
      <c r="AE2816">
        <f t="shared" si="130"/>
        <v>11302.000000000005</v>
      </c>
      <c r="AF2816">
        <v>9.3351631618555846</v>
      </c>
      <c r="AG2816">
        <f t="shared" si="131"/>
        <v>11329.476654841241</v>
      </c>
      <c r="AH2816">
        <v>-2.4281816657953925E-3</v>
      </c>
      <c r="AJ2816">
        <v>11302</v>
      </c>
      <c r="AK2816">
        <v>0</v>
      </c>
      <c r="AL2816">
        <v>1</v>
      </c>
      <c r="AM2816">
        <v>7.29</v>
      </c>
      <c r="AN2816">
        <v>7.37</v>
      </c>
      <c r="AO2816">
        <v>4.55</v>
      </c>
    </row>
    <row r="2817" spans="1:41" x14ac:dyDescent="0.3">
      <c r="A2817">
        <v>2</v>
      </c>
      <c r="B2817">
        <v>1.02</v>
      </c>
      <c r="C2817">
        <f t="shared" si="129"/>
        <v>1.0043640927805335</v>
      </c>
      <c r="D2817" t="s">
        <v>37</v>
      </c>
      <c r="E2817">
        <v>0</v>
      </c>
      <c r="F2817">
        <v>0</v>
      </c>
      <c r="G2817">
        <v>1</v>
      </c>
      <c r="H2817">
        <v>0</v>
      </c>
      <c r="I2817">
        <v>0</v>
      </c>
      <c r="J2817" t="s">
        <v>47</v>
      </c>
      <c r="K2817">
        <v>0</v>
      </c>
      <c r="L2817">
        <v>0</v>
      </c>
      <c r="M2817">
        <v>0</v>
      </c>
      <c r="N2817">
        <v>1</v>
      </c>
      <c r="O2817">
        <v>0</v>
      </c>
      <c r="P2817">
        <v>0</v>
      </c>
      <c r="Q2817">
        <v>0</v>
      </c>
      <c r="R2817" t="s">
        <v>50</v>
      </c>
      <c r="S2817">
        <v>0</v>
      </c>
      <c r="T2817">
        <v>1</v>
      </c>
      <c r="U2817">
        <v>0</v>
      </c>
      <c r="V2817">
        <v>0</v>
      </c>
      <c r="W2817">
        <v>0</v>
      </c>
      <c r="X2817">
        <v>0</v>
      </c>
      <c r="Y2817">
        <v>0</v>
      </c>
      <c r="Z2817">
        <v>0</v>
      </c>
      <c r="AA2817">
        <v>62.5</v>
      </c>
      <c r="AB2817">
        <v>57</v>
      </c>
      <c r="AC2817">
        <v>8162</v>
      </c>
      <c r="AD2817">
        <v>9.0072445159657502</v>
      </c>
      <c r="AE2817">
        <f t="shared" si="130"/>
        <v>8161.9999999999927</v>
      </c>
      <c r="AF2817">
        <v>9.0487672452243721</v>
      </c>
      <c r="AG2817">
        <f t="shared" si="131"/>
        <v>8508.0431263466126</v>
      </c>
      <c r="AH2817">
        <v>-4.1522729258621993E-2</v>
      </c>
      <c r="AJ2817">
        <v>8162</v>
      </c>
      <c r="AK2817">
        <v>0</v>
      </c>
      <c r="AL2817">
        <v>1</v>
      </c>
      <c r="AM2817">
        <v>6.37</v>
      </c>
      <c r="AN2817">
        <v>6.44</v>
      </c>
      <c r="AO2817">
        <v>4</v>
      </c>
    </row>
    <row r="2818" spans="1:41" x14ac:dyDescent="0.3">
      <c r="A2818">
        <v>2</v>
      </c>
      <c r="B2818">
        <v>1.5</v>
      </c>
      <c r="C2818">
        <f t="shared" si="129"/>
        <v>1.0932575062388263</v>
      </c>
      <c r="D2818" t="s">
        <v>52</v>
      </c>
      <c r="E2818">
        <v>0</v>
      </c>
      <c r="F2818">
        <v>0</v>
      </c>
      <c r="G2818">
        <v>0</v>
      </c>
      <c r="H2818">
        <v>0</v>
      </c>
      <c r="I2818">
        <v>1</v>
      </c>
      <c r="J2818" t="s">
        <v>47</v>
      </c>
      <c r="K2818">
        <v>0</v>
      </c>
      <c r="L2818">
        <v>0</v>
      </c>
      <c r="M2818">
        <v>0</v>
      </c>
      <c r="N2818">
        <v>1</v>
      </c>
      <c r="O2818">
        <v>0</v>
      </c>
      <c r="P2818">
        <v>0</v>
      </c>
      <c r="Q2818">
        <v>0</v>
      </c>
      <c r="R2818" t="s">
        <v>49</v>
      </c>
      <c r="S2818">
        <v>0</v>
      </c>
      <c r="T2818">
        <v>0</v>
      </c>
      <c r="U2818">
        <v>0</v>
      </c>
      <c r="V2818">
        <v>0</v>
      </c>
      <c r="W2818">
        <v>0</v>
      </c>
      <c r="X2818">
        <v>1</v>
      </c>
      <c r="Y2818">
        <v>0</v>
      </c>
      <c r="Z2818">
        <v>0</v>
      </c>
      <c r="AA2818">
        <v>61.2</v>
      </c>
      <c r="AB2818">
        <v>61</v>
      </c>
      <c r="AC2818">
        <v>12196</v>
      </c>
      <c r="AD2818">
        <v>9.4088633081081454</v>
      </c>
      <c r="AE2818">
        <f t="shared" si="130"/>
        <v>12196</v>
      </c>
      <c r="AF2818">
        <v>9.4200003344713252</v>
      </c>
      <c r="AG2818">
        <f t="shared" si="131"/>
        <v>12332.58634461679</v>
      </c>
      <c r="AH2818">
        <v>-1.1137026363179814E-2</v>
      </c>
      <c r="AJ2818">
        <v>12196</v>
      </c>
      <c r="AK2818">
        <v>0</v>
      </c>
      <c r="AL2818">
        <v>1</v>
      </c>
      <c r="AM2818">
        <v>7.29</v>
      </c>
      <c r="AN2818">
        <v>7.34</v>
      </c>
      <c r="AO2818">
        <v>4.4800000000000004</v>
      </c>
    </row>
    <row r="2819" spans="1:41" x14ac:dyDescent="0.3">
      <c r="A2819">
        <v>2</v>
      </c>
      <c r="B2819">
        <v>1.03</v>
      </c>
      <c r="C2819">
        <f t="shared" ref="C2819:C2882" si="132">(B2819^0.2199)</f>
        <v>1.0065211513317971</v>
      </c>
      <c r="D2819" t="s">
        <v>37</v>
      </c>
      <c r="E2819">
        <v>0</v>
      </c>
      <c r="F2819">
        <v>0</v>
      </c>
      <c r="G2819">
        <v>1</v>
      </c>
      <c r="H2819">
        <v>0</v>
      </c>
      <c r="I2819">
        <v>0</v>
      </c>
      <c r="J2819" t="s">
        <v>51</v>
      </c>
      <c r="K2819">
        <v>1</v>
      </c>
      <c r="L2819">
        <v>0</v>
      </c>
      <c r="M2819">
        <v>0</v>
      </c>
      <c r="N2819">
        <v>0</v>
      </c>
      <c r="O2819">
        <v>0</v>
      </c>
      <c r="P2819">
        <v>0</v>
      </c>
      <c r="Q2819">
        <v>0</v>
      </c>
      <c r="R2819" t="s">
        <v>50</v>
      </c>
      <c r="S2819">
        <v>0</v>
      </c>
      <c r="T2819">
        <v>1</v>
      </c>
      <c r="U2819">
        <v>0</v>
      </c>
      <c r="V2819">
        <v>0</v>
      </c>
      <c r="W2819">
        <v>0</v>
      </c>
      <c r="X2819">
        <v>0</v>
      </c>
      <c r="Y2819">
        <v>0</v>
      </c>
      <c r="Z2819">
        <v>0</v>
      </c>
      <c r="AA2819">
        <v>62</v>
      </c>
      <c r="AB2819">
        <v>56</v>
      </c>
      <c r="AC2819">
        <v>17590</v>
      </c>
      <c r="AD2819">
        <v>9.7750858377316039</v>
      </c>
      <c r="AE2819">
        <f t="shared" ref="AE2819:AE2882" si="133">EXP(AD2819)</f>
        <v>17590</v>
      </c>
      <c r="AF2819">
        <v>9.1323060863510239</v>
      </c>
      <c r="AG2819">
        <f t="shared" ref="AG2819:AG2882" si="134">EXP(AF2819)</f>
        <v>9249.3271410356901</v>
      </c>
      <c r="AH2819">
        <v>0.64277975138057997</v>
      </c>
      <c r="AJ2819">
        <v>17590</v>
      </c>
      <c r="AK2819">
        <v>0</v>
      </c>
      <c r="AL2819">
        <v>1</v>
      </c>
      <c r="AM2819">
        <v>6.55</v>
      </c>
      <c r="AN2819">
        <v>6.44</v>
      </c>
      <c r="AO2819">
        <v>4.03</v>
      </c>
    </row>
    <row r="2820" spans="1:41" x14ac:dyDescent="0.3">
      <c r="A2820">
        <v>2</v>
      </c>
      <c r="B2820">
        <v>1.02</v>
      </c>
      <c r="C2820">
        <f t="shared" si="132"/>
        <v>1.0043640927805335</v>
      </c>
      <c r="D2820" t="s">
        <v>46</v>
      </c>
      <c r="E2820">
        <v>0</v>
      </c>
      <c r="F2820">
        <v>0</v>
      </c>
      <c r="G2820">
        <v>0</v>
      </c>
      <c r="H2820">
        <v>1</v>
      </c>
      <c r="I2820">
        <v>0</v>
      </c>
      <c r="J2820" t="s">
        <v>38</v>
      </c>
      <c r="K2820">
        <v>0</v>
      </c>
      <c r="L2820">
        <v>0</v>
      </c>
      <c r="M2820">
        <v>0</v>
      </c>
      <c r="N2820">
        <v>0</v>
      </c>
      <c r="O2820">
        <v>1</v>
      </c>
      <c r="P2820">
        <v>0</v>
      </c>
      <c r="Q2820">
        <v>0</v>
      </c>
      <c r="R2820" t="s">
        <v>36</v>
      </c>
      <c r="S2820">
        <v>0</v>
      </c>
      <c r="T2820">
        <v>0</v>
      </c>
      <c r="U2820">
        <v>1</v>
      </c>
      <c r="V2820">
        <v>0</v>
      </c>
      <c r="W2820">
        <v>0</v>
      </c>
      <c r="X2820">
        <v>0</v>
      </c>
      <c r="Y2820">
        <v>0</v>
      </c>
      <c r="Z2820">
        <v>0</v>
      </c>
      <c r="AA2820">
        <v>61.9</v>
      </c>
      <c r="AB2820">
        <v>61</v>
      </c>
      <c r="AC2820">
        <v>4558</v>
      </c>
      <c r="AD2820">
        <v>8.4246392098056297</v>
      </c>
      <c r="AE2820">
        <f t="shared" si="133"/>
        <v>4558.0000000000009</v>
      </c>
      <c r="AF2820">
        <v>8.4161023306255665</v>
      </c>
      <c r="AG2820">
        <f t="shared" si="134"/>
        <v>4519.2545227348091</v>
      </c>
      <c r="AH2820">
        <v>8.5368791800632948E-3</v>
      </c>
      <c r="AJ2820">
        <v>4558</v>
      </c>
      <c r="AK2820">
        <v>0</v>
      </c>
      <c r="AL2820">
        <v>1</v>
      </c>
      <c r="AM2820">
        <v>6.42</v>
      </c>
      <c r="AN2820">
        <v>6.34</v>
      </c>
      <c r="AO2820">
        <v>3.95</v>
      </c>
    </row>
    <row r="2821" spans="1:41" x14ac:dyDescent="0.3">
      <c r="A2821">
        <v>2</v>
      </c>
      <c r="B2821">
        <v>1.01</v>
      </c>
      <c r="C2821">
        <f t="shared" si="132"/>
        <v>1.0021904733436682</v>
      </c>
      <c r="D2821" t="s">
        <v>46</v>
      </c>
      <c r="E2821">
        <v>0</v>
      </c>
      <c r="F2821">
        <v>0</v>
      </c>
      <c r="G2821">
        <v>0</v>
      </c>
      <c r="H2821">
        <v>1</v>
      </c>
      <c r="I2821">
        <v>0</v>
      </c>
      <c r="J2821" t="s">
        <v>38</v>
      </c>
      <c r="K2821">
        <v>0</v>
      </c>
      <c r="L2821">
        <v>0</v>
      </c>
      <c r="M2821">
        <v>0</v>
      </c>
      <c r="N2821">
        <v>0</v>
      </c>
      <c r="O2821">
        <v>1</v>
      </c>
      <c r="P2821">
        <v>0</v>
      </c>
      <c r="Q2821">
        <v>0</v>
      </c>
      <c r="R2821" t="s">
        <v>36</v>
      </c>
      <c r="S2821">
        <v>0</v>
      </c>
      <c r="T2821">
        <v>0</v>
      </c>
      <c r="U2821">
        <v>1</v>
      </c>
      <c r="V2821">
        <v>0</v>
      </c>
      <c r="W2821">
        <v>0</v>
      </c>
      <c r="X2821">
        <v>0</v>
      </c>
      <c r="Y2821">
        <v>0</v>
      </c>
      <c r="Z2821">
        <v>0</v>
      </c>
      <c r="AA2821">
        <v>60.5</v>
      </c>
      <c r="AB2821">
        <v>58</v>
      </c>
      <c r="AC2821">
        <v>4578</v>
      </c>
      <c r="AD2821">
        <v>8.4290175005125114</v>
      </c>
      <c r="AE2821">
        <f t="shared" si="133"/>
        <v>4577.9999999999973</v>
      </c>
      <c r="AF2821">
        <v>8.3914192538132166</v>
      </c>
      <c r="AG2821">
        <f t="shared" si="134"/>
        <v>4409.0708463885194</v>
      </c>
      <c r="AH2821">
        <v>3.7598246699294791E-2</v>
      </c>
      <c r="AJ2821">
        <v>4578</v>
      </c>
      <c r="AK2821">
        <v>0</v>
      </c>
      <c r="AL2821">
        <v>1</v>
      </c>
      <c r="AM2821">
        <v>6.47</v>
      </c>
      <c r="AN2821">
        <v>6.39</v>
      </c>
      <c r="AO2821">
        <v>3.89</v>
      </c>
    </row>
    <row r="2822" spans="1:41" x14ac:dyDescent="0.3">
      <c r="A2822">
        <v>2</v>
      </c>
      <c r="B2822">
        <v>1.2</v>
      </c>
      <c r="C2822">
        <f t="shared" si="132"/>
        <v>1.0409070644037852</v>
      </c>
      <c r="D2822" t="s">
        <v>52</v>
      </c>
      <c r="E2822">
        <v>0</v>
      </c>
      <c r="F2822">
        <v>0</v>
      </c>
      <c r="G2822">
        <v>0</v>
      </c>
      <c r="H2822">
        <v>0</v>
      </c>
      <c r="I2822">
        <v>1</v>
      </c>
      <c r="J2822" t="s">
        <v>47</v>
      </c>
      <c r="K2822">
        <v>0</v>
      </c>
      <c r="L2822">
        <v>0</v>
      </c>
      <c r="M2822">
        <v>0</v>
      </c>
      <c r="N2822">
        <v>1</v>
      </c>
      <c r="O2822">
        <v>0</v>
      </c>
      <c r="P2822">
        <v>0</v>
      </c>
      <c r="Q2822">
        <v>0</v>
      </c>
      <c r="R2822" t="s">
        <v>43</v>
      </c>
      <c r="S2822">
        <v>0</v>
      </c>
      <c r="T2822">
        <v>0</v>
      </c>
      <c r="U2822">
        <v>0</v>
      </c>
      <c r="V2822">
        <v>0</v>
      </c>
      <c r="W2822">
        <v>0</v>
      </c>
      <c r="X2822">
        <v>0</v>
      </c>
      <c r="Y2822">
        <v>1</v>
      </c>
      <c r="Z2822">
        <v>0</v>
      </c>
      <c r="AA2822">
        <v>62.8</v>
      </c>
      <c r="AB2822">
        <v>56</v>
      </c>
      <c r="AC2822">
        <v>9609</v>
      </c>
      <c r="AD2822">
        <v>9.1704554382772674</v>
      </c>
      <c r="AE2822">
        <f t="shared" si="133"/>
        <v>9608.9999999999964</v>
      </c>
      <c r="AF2822">
        <v>9.219756505436294</v>
      </c>
      <c r="AG2822">
        <f t="shared" si="134"/>
        <v>10094.606047176167</v>
      </c>
      <c r="AH2822">
        <v>-4.9301067159026601E-2</v>
      </c>
      <c r="AJ2822">
        <v>9609</v>
      </c>
      <c r="AK2822">
        <v>0</v>
      </c>
      <c r="AL2822">
        <v>1</v>
      </c>
      <c r="AM2822">
        <v>6.73</v>
      </c>
      <c r="AN2822">
        <v>6.75</v>
      </c>
      <c r="AO2822">
        <v>4.2300000000000004</v>
      </c>
    </row>
    <row r="2823" spans="1:41" x14ac:dyDescent="0.3">
      <c r="A2823">
        <v>2</v>
      </c>
      <c r="B2823">
        <v>1.36</v>
      </c>
      <c r="C2823">
        <f t="shared" si="132"/>
        <v>1.0699542445691419</v>
      </c>
      <c r="D2823" t="s">
        <v>46</v>
      </c>
      <c r="E2823">
        <v>0</v>
      </c>
      <c r="F2823">
        <v>0</v>
      </c>
      <c r="G2823">
        <v>0</v>
      </c>
      <c r="H2823">
        <v>1</v>
      </c>
      <c r="I2823">
        <v>0</v>
      </c>
      <c r="J2823" t="s">
        <v>38</v>
      </c>
      <c r="K2823">
        <v>0</v>
      </c>
      <c r="L2823">
        <v>0</v>
      </c>
      <c r="M2823">
        <v>0</v>
      </c>
      <c r="N2823">
        <v>0</v>
      </c>
      <c r="O2823">
        <v>1</v>
      </c>
      <c r="P2823">
        <v>0</v>
      </c>
      <c r="Q2823">
        <v>0</v>
      </c>
      <c r="R2823" t="s">
        <v>49</v>
      </c>
      <c r="S2823">
        <v>0</v>
      </c>
      <c r="T2823">
        <v>0</v>
      </c>
      <c r="U2823">
        <v>0</v>
      </c>
      <c r="V2823">
        <v>0</v>
      </c>
      <c r="W2823">
        <v>0</v>
      </c>
      <c r="X2823">
        <v>1</v>
      </c>
      <c r="Y2823">
        <v>0</v>
      </c>
      <c r="Z2823">
        <v>0</v>
      </c>
      <c r="AA2823">
        <v>61.9</v>
      </c>
      <c r="AB2823">
        <v>58</v>
      </c>
      <c r="AC2823">
        <v>8718</v>
      </c>
      <c r="AD2823">
        <v>9.0731451327983379</v>
      </c>
      <c r="AE2823">
        <f t="shared" si="133"/>
        <v>8718</v>
      </c>
      <c r="AF2823">
        <v>9.0958131151749164</v>
      </c>
      <c r="AG2823">
        <f t="shared" si="134"/>
        <v>8917.8763080862809</v>
      </c>
      <c r="AH2823">
        <v>-2.2667982376578522E-2</v>
      </c>
      <c r="AJ2823">
        <v>8718</v>
      </c>
      <c r="AK2823">
        <v>0</v>
      </c>
      <c r="AL2823">
        <v>1</v>
      </c>
      <c r="AM2823">
        <v>7.09</v>
      </c>
      <c r="AN2823">
        <v>7.15</v>
      </c>
      <c r="AO2823">
        <v>4.41</v>
      </c>
    </row>
    <row r="2824" spans="1:41" x14ac:dyDescent="0.3">
      <c r="A2824">
        <v>2</v>
      </c>
      <c r="B2824">
        <v>1.02</v>
      </c>
      <c r="C2824">
        <f t="shared" si="132"/>
        <v>1.0043640927805335</v>
      </c>
      <c r="D2824" t="s">
        <v>34</v>
      </c>
      <c r="E2824">
        <v>0</v>
      </c>
      <c r="F2824">
        <v>1</v>
      </c>
      <c r="G2824">
        <v>0</v>
      </c>
      <c r="H2824">
        <v>0</v>
      </c>
      <c r="I2824">
        <v>0</v>
      </c>
      <c r="J2824" t="s">
        <v>48</v>
      </c>
      <c r="K2824">
        <v>0</v>
      </c>
      <c r="L2824">
        <v>0</v>
      </c>
      <c r="M2824">
        <v>1</v>
      </c>
      <c r="N2824">
        <v>0</v>
      </c>
      <c r="O2824">
        <v>0</v>
      </c>
      <c r="P2824">
        <v>0</v>
      </c>
      <c r="Q2824">
        <v>0</v>
      </c>
      <c r="R2824" t="s">
        <v>45</v>
      </c>
      <c r="S2824">
        <v>0</v>
      </c>
      <c r="T2824">
        <v>0</v>
      </c>
      <c r="U2824">
        <v>0</v>
      </c>
      <c r="V2824">
        <v>1</v>
      </c>
      <c r="W2824">
        <v>0</v>
      </c>
      <c r="X2824">
        <v>0</v>
      </c>
      <c r="Y2824">
        <v>0</v>
      </c>
      <c r="Z2824">
        <v>0</v>
      </c>
      <c r="AA2824">
        <v>64.2</v>
      </c>
      <c r="AB2824">
        <v>61</v>
      </c>
      <c r="AC2824">
        <v>3633</v>
      </c>
      <c r="AD2824">
        <v>8.1978140322212028</v>
      </c>
      <c r="AE2824">
        <f t="shared" si="133"/>
        <v>3633.0000000000027</v>
      </c>
      <c r="AF2824">
        <v>8.3358747791131602</v>
      </c>
      <c r="AG2824">
        <f t="shared" si="134"/>
        <v>4170.8485325358261</v>
      </c>
      <c r="AH2824">
        <v>-0.13806074689195746</v>
      </c>
      <c r="AJ2824">
        <v>3633</v>
      </c>
      <c r="AK2824">
        <v>0</v>
      </c>
      <c r="AL2824">
        <v>1</v>
      </c>
      <c r="AM2824">
        <v>6.3</v>
      </c>
      <c r="AN2824">
        <v>6.21</v>
      </c>
      <c r="AO2824">
        <v>4.0199999999999996</v>
      </c>
    </row>
    <row r="2825" spans="1:41" x14ac:dyDescent="0.3">
      <c r="A2825">
        <v>2</v>
      </c>
      <c r="B2825">
        <v>1.7</v>
      </c>
      <c r="C2825">
        <f t="shared" si="132"/>
        <v>1.1237655591061944</v>
      </c>
      <c r="D2825" t="s">
        <v>46</v>
      </c>
      <c r="E2825">
        <v>0</v>
      </c>
      <c r="F2825">
        <v>0</v>
      </c>
      <c r="G2825">
        <v>0</v>
      </c>
      <c r="H2825">
        <v>1</v>
      </c>
      <c r="I2825">
        <v>0</v>
      </c>
      <c r="J2825" t="s">
        <v>47</v>
      </c>
      <c r="K2825">
        <v>0</v>
      </c>
      <c r="L2825">
        <v>0</v>
      </c>
      <c r="M2825">
        <v>0</v>
      </c>
      <c r="N2825">
        <v>1</v>
      </c>
      <c r="O2825">
        <v>0</v>
      </c>
      <c r="P2825">
        <v>0</v>
      </c>
      <c r="Q2825">
        <v>0</v>
      </c>
      <c r="R2825" t="s">
        <v>45</v>
      </c>
      <c r="S2825">
        <v>0</v>
      </c>
      <c r="T2825">
        <v>0</v>
      </c>
      <c r="U2825">
        <v>0</v>
      </c>
      <c r="V2825">
        <v>1</v>
      </c>
      <c r="W2825">
        <v>0</v>
      </c>
      <c r="X2825">
        <v>0</v>
      </c>
      <c r="Y2825">
        <v>0</v>
      </c>
      <c r="Z2825">
        <v>0</v>
      </c>
      <c r="AA2825">
        <v>62</v>
      </c>
      <c r="AB2825">
        <v>57</v>
      </c>
      <c r="AC2825">
        <v>11043</v>
      </c>
      <c r="AD2825">
        <v>9.3095520220471304</v>
      </c>
      <c r="AE2825">
        <f t="shared" si="133"/>
        <v>11042.999999999995</v>
      </c>
      <c r="AF2825">
        <v>9.2651461996809221</v>
      </c>
      <c r="AG2825">
        <f t="shared" si="134"/>
        <v>10563.354836753297</v>
      </c>
      <c r="AH2825">
        <v>4.440582236620827E-2</v>
      </c>
      <c r="AJ2825">
        <v>11043</v>
      </c>
      <c r="AK2825">
        <v>0</v>
      </c>
      <c r="AL2825">
        <v>1</v>
      </c>
      <c r="AM2825">
        <v>7.72</v>
      </c>
      <c r="AN2825">
        <v>7.63</v>
      </c>
      <c r="AO2825">
        <v>4.76</v>
      </c>
    </row>
    <row r="2826" spans="1:41" x14ac:dyDescent="0.3">
      <c r="A2826">
        <v>2</v>
      </c>
      <c r="B2826">
        <v>1.08</v>
      </c>
      <c r="C2826">
        <f t="shared" si="132"/>
        <v>1.0170677506059698</v>
      </c>
      <c r="D2826" t="s">
        <v>37</v>
      </c>
      <c r="E2826">
        <v>0</v>
      </c>
      <c r="F2826">
        <v>0</v>
      </c>
      <c r="G2826">
        <v>1</v>
      </c>
      <c r="H2826">
        <v>0</v>
      </c>
      <c r="I2826">
        <v>0</v>
      </c>
      <c r="J2826" t="s">
        <v>51</v>
      </c>
      <c r="K2826">
        <v>1</v>
      </c>
      <c r="L2826">
        <v>0</v>
      </c>
      <c r="M2826">
        <v>0</v>
      </c>
      <c r="N2826">
        <v>0</v>
      </c>
      <c r="O2826">
        <v>0</v>
      </c>
      <c r="P2826">
        <v>0</v>
      </c>
      <c r="Q2826">
        <v>0</v>
      </c>
      <c r="R2826" t="s">
        <v>36</v>
      </c>
      <c r="S2826">
        <v>0</v>
      </c>
      <c r="T2826">
        <v>0</v>
      </c>
      <c r="U2826">
        <v>1</v>
      </c>
      <c r="V2826">
        <v>0</v>
      </c>
      <c r="W2826">
        <v>0</v>
      </c>
      <c r="X2826">
        <v>0</v>
      </c>
      <c r="Y2826">
        <v>0</v>
      </c>
      <c r="Z2826">
        <v>0</v>
      </c>
      <c r="AA2826">
        <v>62.7</v>
      </c>
      <c r="AB2826">
        <v>57</v>
      </c>
      <c r="AC2826">
        <v>6539</v>
      </c>
      <c r="AD2826">
        <v>8.7855395275612764</v>
      </c>
      <c r="AE2826">
        <f t="shared" si="133"/>
        <v>6539.0000000000036</v>
      </c>
      <c r="AF2826">
        <v>8.7866863824248966</v>
      </c>
      <c r="AG2826">
        <f t="shared" si="134"/>
        <v>6546.5035858927631</v>
      </c>
      <c r="AH2826">
        <v>-1.1468548636202058E-3</v>
      </c>
      <c r="AJ2826">
        <v>6539</v>
      </c>
      <c r="AK2826">
        <v>0</v>
      </c>
      <c r="AL2826">
        <v>1</v>
      </c>
      <c r="AM2826">
        <v>6.52</v>
      </c>
      <c r="AN2826">
        <v>6.56</v>
      </c>
      <c r="AO2826">
        <v>4.0999999999999996</v>
      </c>
    </row>
    <row r="2827" spans="1:41" x14ac:dyDescent="0.3">
      <c r="A2827">
        <v>2</v>
      </c>
      <c r="B2827">
        <v>1.05</v>
      </c>
      <c r="C2827">
        <f t="shared" si="132"/>
        <v>1.010786718750355</v>
      </c>
      <c r="D2827" t="s">
        <v>37</v>
      </c>
      <c r="E2827">
        <v>0</v>
      </c>
      <c r="F2827">
        <v>0</v>
      </c>
      <c r="G2827">
        <v>1</v>
      </c>
      <c r="H2827">
        <v>0</v>
      </c>
      <c r="I2827">
        <v>0</v>
      </c>
      <c r="J2827" t="s">
        <v>44</v>
      </c>
      <c r="K2827">
        <v>0</v>
      </c>
      <c r="L2827">
        <v>0</v>
      </c>
      <c r="M2827">
        <v>0</v>
      </c>
      <c r="N2827">
        <v>0</v>
      </c>
      <c r="O2827">
        <v>0</v>
      </c>
      <c r="P2827">
        <v>1</v>
      </c>
      <c r="Q2827">
        <v>0</v>
      </c>
      <c r="R2827" t="s">
        <v>36</v>
      </c>
      <c r="S2827">
        <v>0</v>
      </c>
      <c r="T2827">
        <v>0</v>
      </c>
      <c r="U2827">
        <v>1</v>
      </c>
      <c r="V2827">
        <v>0</v>
      </c>
      <c r="W2827">
        <v>0</v>
      </c>
      <c r="X2827">
        <v>0</v>
      </c>
      <c r="Y2827">
        <v>0</v>
      </c>
      <c r="Z2827">
        <v>0</v>
      </c>
      <c r="AA2827">
        <v>60.4</v>
      </c>
      <c r="AB2827">
        <v>57</v>
      </c>
      <c r="AC2827">
        <v>3822</v>
      </c>
      <c r="AD2827">
        <v>8.2485291248002177</v>
      </c>
      <c r="AE2827">
        <f t="shared" si="133"/>
        <v>3821.9999999999977</v>
      </c>
      <c r="AF2827">
        <v>8.3338007402509788</v>
      </c>
      <c r="AG2827">
        <f t="shared" si="134"/>
        <v>4162.2069951310077</v>
      </c>
      <c r="AH2827">
        <v>-8.5271615450761118E-2</v>
      </c>
      <c r="AJ2827">
        <v>3822</v>
      </c>
      <c r="AK2827">
        <v>0</v>
      </c>
      <c r="AL2827">
        <v>1</v>
      </c>
      <c r="AM2827">
        <v>6.6</v>
      </c>
      <c r="AN2827">
        <v>6.58</v>
      </c>
      <c r="AO2827">
        <v>3.98</v>
      </c>
    </row>
    <row r="2828" spans="1:41" x14ac:dyDescent="0.3">
      <c r="A2828">
        <v>2</v>
      </c>
      <c r="B2828">
        <v>1.5</v>
      </c>
      <c r="C2828">
        <f t="shared" si="132"/>
        <v>1.0932575062388263</v>
      </c>
      <c r="D2828" t="s">
        <v>37</v>
      </c>
      <c r="E2828">
        <v>0</v>
      </c>
      <c r="F2828">
        <v>0</v>
      </c>
      <c r="G2828">
        <v>1</v>
      </c>
      <c r="H2828">
        <v>0</v>
      </c>
      <c r="I2828">
        <v>0</v>
      </c>
      <c r="J2828" t="s">
        <v>44</v>
      </c>
      <c r="K2828">
        <v>0</v>
      </c>
      <c r="L2828">
        <v>0</v>
      </c>
      <c r="M2828">
        <v>0</v>
      </c>
      <c r="N2828">
        <v>0</v>
      </c>
      <c r="O2828">
        <v>0</v>
      </c>
      <c r="P2828">
        <v>1</v>
      </c>
      <c r="Q2828">
        <v>0</v>
      </c>
      <c r="R2828" t="s">
        <v>41</v>
      </c>
      <c r="S2828">
        <v>0</v>
      </c>
      <c r="T2828">
        <v>0</v>
      </c>
      <c r="U2828">
        <v>0</v>
      </c>
      <c r="V2828">
        <v>0</v>
      </c>
      <c r="W2828">
        <v>1</v>
      </c>
      <c r="X2828">
        <v>0</v>
      </c>
      <c r="Y2828">
        <v>0</v>
      </c>
      <c r="Z2828">
        <v>0</v>
      </c>
      <c r="AA2828">
        <v>61.3</v>
      </c>
      <c r="AB2828">
        <v>57</v>
      </c>
      <c r="AC2828">
        <v>10080</v>
      </c>
      <c r="AD2828">
        <v>9.2183085416253601</v>
      </c>
      <c r="AE2828">
        <f t="shared" si="133"/>
        <v>10080.000000000005</v>
      </c>
      <c r="AF2828">
        <v>9.2788175280245682</v>
      </c>
      <c r="AG2828">
        <f t="shared" si="134"/>
        <v>10708.761616283395</v>
      </c>
      <c r="AH2828">
        <v>-6.0508986399208098E-2</v>
      </c>
      <c r="AJ2828">
        <v>10080</v>
      </c>
      <c r="AK2828">
        <v>0</v>
      </c>
      <c r="AL2828">
        <v>1</v>
      </c>
      <c r="AM2828">
        <v>7.35</v>
      </c>
      <c r="AN2828">
        <v>7.32</v>
      </c>
      <c r="AO2828">
        <v>4.5</v>
      </c>
    </row>
    <row r="2829" spans="1:41" x14ac:dyDescent="0.3">
      <c r="A2829">
        <v>2</v>
      </c>
      <c r="B2829">
        <v>1.53</v>
      </c>
      <c r="C2829">
        <f t="shared" si="132"/>
        <v>1.0980285834290671</v>
      </c>
      <c r="D2829" t="s">
        <v>46</v>
      </c>
      <c r="E2829">
        <v>0</v>
      </c>
      <c r="F2829">
        <v>0</v>
      </c>
      <c r="G2829">
        <v>0</v>
      </c>
      <c r="H2829">
        <v>1</v>
      </c>
      <c r="I2829">
        <v>0</v>
      </c>
      <c r="J2829" t="s">
        <v>44</v>
      </c>
      <c r="K2829">
        <v>0</v>
      </c>
      <c r="L2829">
        <v>0</v>
      </c>
      <c r="M2829">
        <v>0</v>
      </c>
      <c r="N2829">
        <v>0</v>
      </c>
      <c r="O2829">
        <v>0</v>
      </c>
      <c r="P2829">
        <v>1</v>
      </c>
      <c r="Q2829">
        <v>0</v>
      </c>
      <c r="R2829" t="s">
        <v>41</v>
      </c>
      <c r="S2829">
        <v>0</v>
      </c>
      <c r="T2829">
        <v>0</v>
      </c>
      <c r="U2829">
        <v>0</v>
      </c>
      <c r="V2829">
        <v>0</v>
      </c>
      <c r="W2829">
        <v>1</v>
      </c>
      <c r="X2829">
        <v>0</v>
      </c>
      <c r="Y2829">
        <v>0</v>
      </c>
      <c r="Z2829">
        <v>0</v>
      </c>
      <c r="AA2829">
        <v>61.2</v>
      </c>
      <c r="AB2829">
        <v>59</v>
      </c>
      <c r="AC2829">
        <v>10282</v>
      </c>
      <c r="AD2829">
        <v>9.2381500726154506</v>
      </c>
      <c r="AE2829">
        <f t="shared" si="133"/>
        <v>10282.000000000007</v>
      </c>
      <c r="AF2829">
        <v>9.2759687120009851</v>
      </c>
      <c r="AG2829">
        <f t="shared" si="134"/>
        <v>10678.297738193323</v>
      </c>
      <c r="AH2829">
        <v>-3.7818639385534425E-2</v>
      </c>
      <c r="AJ2829">
        <v>10282</v>
      </c>
      <c r="AK2829">
        <v>0</v>
      </c>
      <c r="AL2829">
        <v>1</v>
      </c>
      <c r="AM2829">
        <v>7.41</v>
      </c>
      <c r="AN2829">
        <v>7.39</v>
      </c>
      <c r="AO2829">
        <v>4.53</v>
      </c>
    </row>
    <row r="2830" spans="1:41" x14ac:dyDescent="0.3">
      <c r="A2830">
        <v>2</v>
      </c>
      <c r="B2830">
        <v>1.28</v>
      </c>
      <c r="C2830">
        <f t="shared" si="132"/>
        <v>1.0557849631181644</v>
      </c>
      <c r="D2830" t="s">
        <v>46</v>
      </c>
      <c r="E2830">
        <v>0</v>
      </c>
      <c r="F2830">
        <v>0</v>
      </c>
      <c r="G2830">
        <v>0</v>
      </c>
      <c r="H2830">
        <v>1</v>
      </c>
      <c r="I2830">
        <v>0</v>
      </c>
      <c r="J2830" t="s">
        <v>44</v>
      </c>
      <c r="K2830">
        <v>0</v>
      </c>
      <c r="L2830">
        <v>0</v>
      </c>
      <c r="M2830">
        <v>0</v>
      </c>
      <c r="N2830">
        <v>0</v>
      </c>
      <c r="O2830">
        <v>0</v>
      </c>
      <c r="P2830">
        <v>1</v>
      </c>
      <c r="Q2830">
        <v>0</v>
      </c>
      <c r="R2830" t="s">
        <v>41</v>
      </c>
      <c r="S2830">
        <v>0</v>
      </c>
      <c r="T2830">
        <v>0</v>
      </c>
      <c r="U2830">
        <v>0</v>
      </c>
      <c r="V2830">
        <v>0</v>
      </c>
      <c r="W2830">
        <v>1</v>
      </c>
      <c r="X2830">
        <v>0</v>
      </c>
      <c r="Y2830">
        <v>0</v>
      </c>
      <c r="Z2830">
        <v>0</v>
      </c>
      <c r="AA2830">
        <v>61.1</v>
      </c>
      <c r="AB2830">
        <v>61</v>
      </c>
      <c r="AC2830">
        <v>6583</v>
      </c>
      <c r="AD2830">
        <v>8.7922458474678766</v>
      </c>
      <c r="AE2830">
        <f t="shared" si="133"/>
        <v>6582.9999999999991</v>
      </c>
      <c r="AF2830">
        <v>8.9005294092813614</v>
      </c>
      <c r="AG2830">
        <f t="shared" si="134"/>
        <v>7335.8561816611236</v>
      </c>
      <c r="AH2830">
        <v>-0.10828356181348475</v>
      </c>
      <c r="AJ2830">
        <v>6583</v>
      </c>
      <c r="AK2830">
        <v>0</v>
      </c>
      <c r="AL2830">
        <v>1</v>
      </c>
      <c r="AM2830">
        <v>7.01</v>
      </c>
      <c r="AN2830">
        <v>6.96</v>
      </c>
      <c r="AO2830">
        <v>4.2699999999999996</v>
      </c>
    </row>
    <row r="2831" spans="1:41" x14ac:dyDescent="0.3">
      <c r="A2831">
        <v>2</v>
      </c>
      <c r="B2831">
        <v>1.55</v>
      </c>
      <c r="C2831">
        <f t="shared" si="132"/>
        <v>1.1011689080849627</v>
      </c>
      <c r="D2831" t="s">
        <v>46</v>
      </c>
      <c r="E2831">
        <v>0</v>
      </c>
      <c r="F2831">
        <v>0</v>
      </c>
      <c r="G2831">
        <v>0</v>
      </c>
      <c r="H2831">
        <v>1</v>
      </c>
      <c r="I2831">
        <v>0</v>
      </c>
      <c r="J2831" t="s">
        <v>47</v>
      </c>
      <c r="K2831">
        <v>0</v>
      </c>
      <c r="L2831">
        <v>0</v>
      </c>
      <c r="M2831">
        <v>0</v>
      </c>
      <c r="N2831">
        <v>1</v>
      </c>
      <c r="O2831">
        <v>0</v>
      </c>
      <c r="P2831">
        <v>0</v>
      </c>
      <c r="Q2831">
        <v>0</v>
      </c>
      <c r="R2831" t="s">
        <v>49</v>
      </c>
      <c r="S2831">
        <v>0</v>
      </c>
      <c r="T2831">
        <v>0</v>
      </c>
      <c r="U2831">
        <v>0</v>
      </c>
      <c r="V2831">
        <v>0</v>
      </c>
      <c r="W2831">
        <v>0</v>
      </c>
      <c r="X2831">
        <v>1</v>
      </c>
      <c r="Y2831">
        <v>0</v>
      </c>
      <c r="Z2831">
        <v>0</v>
      </c>
      <c r="AA2831">
        <v>60.5</v>
      </c>
      <c r="AB2831">
        <v>60</v>
      </c>
      <c r="AC2831">
        <v>10499</v>
      </c>
      <c r="AD2831">
        <v>9.2590352935149411</v>
      </c>
      <c r="AE2831">
        <f t="shared" si="133"/>
        <v>10498.999999999998</v>
      </c>
      <c r="AF2831">
        <v>9.456085058757651</v>
      </c>
      <c r="AG2831">
        <f t="shared" si="134"/>
        <v>12785.73095254323</v>
      </c>
      <c r="AH2831">
        <v>-0.1970497652427099</v>
      </c>
      <c r="AJ2831">
        <v>10499</v>
      </c>
      <c r="AK2831">
        <v>0</v>
      </c>
      <c r="AL2831">
        <v>1</v>
      </c>
      <c r="AM2831">
        <v>7.49</v>
      </c>
      <c r="AN2831">
        <v>7.46</v>
      </c>
      <c r="AO2831">
        <v>4.5199999999999996</v>
      </c>
    </row>
    <row r="2832" spans="1:41" x14ac:dyDescent="0.3">
      <c r="A2832">
        <v>2</v>
      </c>
      <c r="B2832">
        <v>1.1000000000000001</v>
      </c>
      <c r="C2832">
        <f t="shared" si="132"/>
        <v>1.0211798847575535</v>
      </c>
      <c r="D2832" t="s">
        <v>37</v>
      </c>
      <c r="E2832">
        <v>0</v>
      </c>
      <c r="F2832">
        <v>0</v>
      </c>
      <c r="G2832">
        <v>1</v>
      </c>
      <c r="H2832">
        <v>0</v>
      </c>
      <c r="I2832">
        <v>0</v>
      </c>
      <c r="J2832" t="s">
        <v>47</v>
      </c>
      <c r="K2832">
        <v>0</v>
      </c>
      <c r="L2832">
        <v>0</v>
      </c>
      <c r="M2832">
        <v>0</v>
      </c>
      <c r="N2832">
        <v>1</v>
      </c>
      <c r="O2832">
        <v>0</v>
      </c>
      <c r="P2832">
        <v>0</v>
      </c>
      <c r="Q2832">
        <v>0</v>
      </c>
      <c r="R2832" t="s">
        <v>49</v>
      </c>
      <c r="S2832">
        <v>0</v>
      </c>
      <c r="T2832">
        <v>0</v>
      </c>
      <c r="U2832">
        <v>0</v>
      </c>
      <c r="V2832">
        <v>0</v>
      </c>
      <c r="W2832">
        <v>0</v>
      </c>
      <c r="X2832">
        <v>1</v>
      </c>
      <c r="Y2832">
        <v>0</v>
      </c>
      <c r="Z2832">
        <v>0</v>
      </c>
      <c r="AA2832">
        <v>62.5</v>
      </c>
      <c r="AB2832">
        <v>54</v>
      </c>
      <c r="AC2832">
        <v>7074</v>
      </c>
      <c r="AD2832">
        <v>8.8641813697654257</v>
      </c>
      <c r="AE2832">
        <f t="shared" si="133"/>
        <v>7073.9999999999982</v>
      </c>
      <c r="AF2832">
        <v>8.8028740775376839</v>
      </c>
      <c r="AG2832">
        <f t="shared" si="134"/>
        <v>6653.338764719937</v>
      </c>
      <c r="AH2832">
        <v>6.1307292227741783E-2</v>
      </c>
      <c r="AJ2832">
        <v>7074</v>
      </c>
      <c r="AK2832">
        <v>0</v>
      </c>
      <c r="AL2832">
        <v>1</v>
      </c>
      <c r="AM2832">
        <v>6.59</v>
      </c>
      <c r="AN2832">
        <v>6.62</v>
      </c>
      <c r="AO2832">
        <v>4.12</v>
      </c>
    </row>
    <row r="2833" spans="1:41" x14ac:dyDescent="0.3">
      <c r="A2833">
        <v>2</v>
      </c>
      <c r="B2833">
        <v>1.26</v>
      </c>
      <c r="C2833">
        <f t="shared" si="132"/>
        <v>1.0521350361527664</v>
      </c>
      <c r="D2833" t="s">
        <v>37</v>
      </c>
      <c r="E2833">
        <v>0</v>
      </c>
      <c r="F2833">
        <v>0</v>
      </c>
      <c r="G2833">
        <v>1</v>
      </c>
      <c r="H2833">
        <v>0</v>
      </c>
      <c r="I2833">
        <v>0</v>
      </c>
      <c r="J2833" t="s">
        <v>48</v>
      </c>
      <c r="K2833">
        <v>0</v>
      </c>
      <c r="L2833">
        <v>0</v>
      </c>
      <c r="M2833">
        <v>1</v>
      </c>
      <c r="N2833">
        <v>0</v>
      </c>
      <c r="O2833">
        <v>0</v>
      </c>
      <c r="P2833">
        <v>0</v>
      </c>
      <c r="Q2833">
        <v>0</v>
      </c>
      <c r="R2833" t="s">
        <v>45</v>
      </c>
      <c r="S2833">
        <v>0</v>
      </c>
      <c r="T2833">
        <v>0</v>
      </c>
      <c r="U2833">
        <v>0</v>
      </c>
      <c r="V2833">
        <v>1</v>
      </c>
      <c r="W2833">
        <v>0</v>
      </c>
      <c r="X2833">
        <v>0</v>
      </c>
      <c r="Y2833">
        <v>0</v>
      </c>
      <c r="Z2833">
        <v>0</v>
      </c>
      <c r="AA2833">
        <v>62.7</v>
      </c>
      <c r="AB2833">
        <v>58</v>
      </c>
      <c r="AC2833">
        <v>6277</v>
      </c>
      <c r="AD2833">
        <v>8.7446474383175321</v>
      </c>
      <c r="AE2833">
        <f t="shared" si="133"/>
        <v>6277.0000000000027</v>
      </c>
      <c r="AF2833">
        <v>8.7942847456362543</v>
      </c>
      <c r="AG2833">
        <f t="shared" si="134"/>
        <v>6596.4357590602103</v>
      </c>
      <c r="AH2833">
        <v>-4.9637307318722179E-2</v>
      </c>
      <c r="AJ2833">
        <v>6277</v>
      </c>
      <c r="AK2833">
        <v>0</v>
      </c>
      <c r="AL2833">
        <v>1</v>
      </c>
      <c r="AM2833">
        <v>6.91</v>
      </c>
      <c r="AN2833">
        <v>6.87</v>
      </c>
      <c r="AO2833">
        <v>4.32</v>
      </c>
    </row>
    <row r="2834" spans="1:41" x14ac:dyDescent="0.3">
      <c r="A2834">
        <v>2</v>
      </c>
      <c r="B2834">
        <v>1.1200000000000001</v>
      </c>
      <c r="C2834">
        <f t="shared" si="132"/>
        <v>1.0252341011706301</v>
      </c>
      <c r="D2834" t="s">
        <v>46</v>
      </c>
      <c r="E2834">
        <v>0</v>
      </c>
      <c r="F2834">
        <v>0</v>
      </c>
      <c r="G2834">
        <v>0</v>
      </c>
      <c r="H2834">
        <v>1</v>
      </c>
      <c r="I2834">
        <v>0</v>
      </c>
      <c r="J2834" t="s">
        <v>48</v>
      </c>
      <c r="K2834">
        <v>0</v>
      </c>
      <c r="L2834">
        <v>0</v>
      </c>
      <c r="M2834">
        <v>1</v>
      </c>
      <c r="N2834">
        <v>0</v>
      </c>
      <c r="O2834">
        <v>0</v>
      </c>
      <c r="P2834">
        <v>0</v>
      </c>
      <c r="Q2834">
        <v>0</v>
      </c>
      <c r="R2834" t="s">
        <v>39</v>
      </c>
      <c r="S2834">
        <v>0</v>
      </c>
      <c r="T2834">
        <v>0</v>
      </c>
      <c r="U2834">
        <v>0</v>
      </c>
      <c r="V2834">
        <v>0</v>
      </c>
      <c r="W2834">
        <v>0</v>
      </c>
      <c r="X2834">
        <v>0</v>
      </c>
      <c r="Y2834">
        <v>0</v>
      </c>
      <c r="Z2834">
        <v>1</v>
      </c>
      <c r="AA2834">
        <v>62.4</v>
      </c>
      <c r="AB2834">
        <v>59</v>
      </c>
      <c r="AC2834">
        <v>10211</v>
      </c>
      <c r="AD2834">
        <v>9.2312208495555375</v>
      </c>
      <c r="AE2834">
        <f t="shared" si="133"/>
        <v>10210.999999999995</v>
      </c>
      <c r="AF2834">
        <v>9.0686947530346345</v>
      </c>
      <c r="AG2834">
        <f t="shared" si="134"/>
        <v>8679.2877951207211</v>
      </c>
      <c r="AH2834">
        <v>0.162526096520903</v>
      </c>
      <c r="AJ2834">
        <v>10211</v>
      </c>
      <c r="AK2834">
        <v>0</v>
      </c>
      <c r="AL2834">
        <v>1</v>
      </c>
      <c r="AM2834">
        <v>6.66</v>
      </c>
      <c r="AN2834">
        <v>6.58</v>
      </c>
      <c r="AO2834">
        <v>4.13</v>
      </c>
    </row>
    <row r="2835" spans="1:41" x14ac:dyDescent="0.3">
      <c r="A2835">
        <v>2</v>
      </c>
      <c r="B2835">
        <v>1.51</v>
      </c>
      <c r="C2835">
        <f t="shared" si="132"/>
        <v>1.0948560705584958</v>
      </c>
      <c r="D2835" t="s">
        <v>52</v>
      </c>
      <c r="E2835">
        <v>0</v>
      </c>
      <c r="F2835">
        <v>0</v>
      </c>
      <c r="G2835">
        <v>0</v>
      </c>
      <c r="H2835">
        <v>0</v>
      </c>
      <c r="I2835">
        <v>1</v>
      </c>
      <c r="J2835" t="s">
        <v>35</v>
      </c>
      <c r="K2835">
        <v>0</v>
      </c>
      <c r="L2835">
        <v>0</v>
      </c>
      <c r="M2835">
        <v>0</v>
      </c>
      <c r="N2835">
        <v>0</v>
      </c>
      <c r="O2835">
        <v>0</v>
      </c>
      <c r="P2835">
        <v>0</v>
      </c>
      <c r="Q2835">
        <v>1</v>
      </c>
      <c r="R2835" t="s">
        <v>36</v>
      </c>
      <c r="S2835">
        <v>0</v>
      </c>
      <c r="T2835">
        <v>0</v>
      </c>
      <c r="U2835">
        <v>1</v>
      </c>
      <c r="V2835">
        <v>0</v>
      </c>
      <c r="W2835">
        <v>0</v>
      </c>
      <c r="X2835">
        <v>0</v>
      </c>
      <c r="Y2835">
        <v>0</v>
      </c>
      <c r="Z2835">
        <v>0</v>
      </c>
      <c r="AA2835">
        <v>61.2</v>
      </c>
      <c r="AB2835">
        <v>62</v>
      </c>
      <c r="AC2835">
        <v>6851</v>
      </c>
      <c r="AD2835">
        <v>8.8321499060028987</v>
      </c>
      <c r="AE2835">
        <f t="shared" si="133"/>
        <v>6850.9999999999982</v>
      </c>
      <c r="AF2835">
        <v>8.9220701874194166</v>
      </c>
      <c r="AG2835">
        <f t="shared" si="134"/>
        <v>7495.5904559928113</v>
      </c>
      <c r="AH2835">
        <v>-8.9920281416517867E-2</v>
      </c>
      <c r="AJ2835">
        <v>6851</v>
      </c>
      <c r="AK2835">
        <v>0</v>
      </c>
      <c r="AL2835">
        <v>1</v>
      </c>
      <c r="AM2835">
        <v>7.32</v>
      </c>
      <c r="AN2835">
        <v>7.36</v>
      </c>
      <c r="AO2835">
        <v>4.49</v>
      </c>
    </row>
    <row r="2836" spans="1:41" x14ac:dyDescent="0.3">
      <c r="A2836">
        <v>2</v>
      </c>
      <c r="B2836">
        <v>1.31</v>
      </c>
      <c r="C2836">
        <f t="shared" si="132"/>
        <v>1.0611773162346796</v>
      </c>
      <c r="D2836" t="s">
        <v>37</v>
      </c>
      <c r="E2836">
        <v>0</v>
      </c>
      <c r="F2836">
        <v>0</v>
      </c>
      <c r="G2836">
        <v>1</v>
      </c>
      <c r="H2836">
        <v>0</v>
      </c>
      <c r="I2836">
        <v>0</v>
      </c>
      <c r="J2836" t="s">
        <v>47</v>
      </c>
      <c r="K2836">
        <v>0</v>
      </c>
      <c r="L2836">
        <v>0</v>
      </c>
      <c r="M2836">
        <v>0</v>
      </c>
      <c r="N2836">
        <v>1</v>
      </c>
      <c r="O2836">
        <v>0</v>
      </c>
      <c r="P2836">
        <v>0</v>
      </c>
      <c r="Q2836">
        <v>0</v>
      </c>
      <c r="R2836" t="s">
        <v>43</v>
      </c>
      <c r="S2836">
        <v>0</v>
      </c>
      <c r="T2836">
        <v>0</v>
      </c>
      <c r="U2836">
        <v>0</v>
      </c>
      <c r="V2836">
        <v>0</v>
      </c>
      <c r="W2836">
        <v>0</v>
      </c>
      <c r="X2836">
        <v>0</v>
      </c>
      <c r="Y2836">
        <v>1</v>
      </c>
      <c r="Z2836">
        <v>0</v>
      </c>
      <c r="AA2836">
        <v>61.1</v>
      </c>
      <c r="AB2836">
        <v>57</v>
      </c>
      <c r="AC2836">
        <v>11247</v>
      </c>
      <c r="AD2836">
        <v>9.327856705404022</v>
      </c>
      <c r="AE2836">
        <f t="shared" si="133"/>
        <v>11247.000000000004</v>
      </c>
      <c r="AF2836">
        <v>9.4233591010801057</v>
      </c>
      <c r="AG2836">
        <f t="shared" si="134"/>
        <v>12374.078265663524</v>
      </c>
      <c r="AH2836">
        <v>-9.5502395676083651E-2</v>
      </c>
      <c r="AJ2836">
        <v>11247</v>
      </c>
      <c r="AK2836">
        <v>0</v>
      </c>
      <c r="AL2836">
        <v>1</v>
      </c>
      <c r="AM2836">
        <v>7.06</v>
      </c>
      <c r="AN2836">
        <v>7.01</v>
      </c>
      <c r="AO2836">
        <v>4.3</v>
      </c>
    </row>
    <row r="2837" spans="1:41" x14ac:dyDescent="0.3">
      <c r="A2837">
        <v>2</v>
      </c>
      <c r="B2837">
        <v>1.27</v>
      </c>
      <c r="C2837">
        <f t="shared" si="132"/>
        <v>1.0539656046354113</v>
      </c>
      <c r="D2837" t="s">
        <v>37</v>
      </c>
      <c r="E2837">
        <v>0</v>
      </c>
      <c r="F2837">
        <v>0</v>
      </c>
      <c r="G2837">
        <v>1</v>
      </c>
      <c r="H2837">
        <v>0</v>
      </c>
      <c r="I2837">
        <v>0</v>
      </c>
      <c r="J2837" t="s">
        <v>47</v>
      </c>
      <c r="K2837">
        <v>0</v>
      </c>
      <c r="L2837">
        <v>0</v>
      </c>
      <c r="M2837">
        <v>0</v>
      </c>
      <c r="N2837">
        <v>1</v>
      </c>
      <c r="O2837">
        <v>0</v>
      </c>
      <c r="P2837">
        <v>0</v>
      </c>
      <c r="Q2837">
        <v>0</v>
      </c>
      <c r="R2837" t="s">
        <v>45</v>
      </c>
      <c r="S2837">
        <v>0</v>
      </c>
      <c r="T2837">
        <v>0</v>
      </c>
      <c r="U2837">
        <v>0</v>
      </c>
      <c r="V2837">
        <v>1</v>
      </c>
      <c r="W2837">
        <v>0</v>
      </c>
      <c r="X2837">
        <v>0</v>
      </c>
      <c r="Y2837">
        <v>0</v>
      </c>
      <c r="Z2837">
        <v>0</v>
      </c>
      <c r="AA2837">
        <v>58.8</v>
      </c>
      <c r="AB2837">
        <v>56</v>
      </c>
      <c r="AC2837">
        <v>4936</v>
      </c>
      <c r="AD2837">
        <v>8.5043105655852234</v>
      </c>
      <c r="AE2837">
        <f t="shared" si="133"/>
        <v>4935.9999999999982</v>
      </c>
      <c r="AF2837">
        <v>8.7220013321258723</v>
      </c>
      <c r="AG2837">
        <f t="shared" si="134"/>
        <v>6136.4478773322726</v>
      </c>
      <c r="AH2837">
        <v>-0.21769076654064889</v>
      </c>
      <c r="AJ2837">
        <v>4936</v>
      </c>
      <c r="AK2837">
        <v>0</v>
      </c>
      <c r="AL2837">
        <v>1</v>
      </c>
      <c r="AM2837">
        <v>7.16</v>
      </c>
      <c r="AN2837">
        <v>7.06</v>
      </c>
      <c r="AO2837">
        <v>4.18</v>
      </c>
    </row>
    <row r="2838" spans="1:41" x14ac:dyDescent="0.3">
      <c r="A2838">
        <v>2</v>
      </c>
      <c r="B2838">
        <v>1.5</v>
      </c>
      <c r="C2838">
        <f t="shared" si="132"/>
        <v>1.0932575062388263</v>
      </c>
      <c r="D2838" t="s">
        <v>34</v>
      </c>
      <c r="E2838">
        <v>0</v>
      </c>
      <c r="F2838">
        <v>1</v>
      </c>
      <c r="G2838">
        <v>0</v>
      </c>
      <c r="H2838">
        <v>0</v>
      </c>
      <c r="I2838">
        <v>0</v>
      </c>
      <c r="J2838" t="s">
        <v>38</v>
      </c>
      <c r="K2838">
        <v>0</v>
      </c>
      <c r="L2838">
        <v>0</v>
      </c>
      <c r="M2838">
        <v>0</v>
      </c>
      <c r="N2838">
        <v>0</v>
      </c>
      <c r="O2838">
        <v>1</v>
      </c>
      <c r="P2838">
        <v>0</v>
      </c>
      <c r="Q2838">
        <v>0</v>
      </c>
      <c r="R2838" t="s">
        <v>41</v>
      </c>
      <c r="S2838">
        <v>0</v>
      </c>
      <c r="T2838">
        <v>0</v>
      </c>
      <c r="U2838">
        <v>0</v>
      </c>
      <c r="V2838">
        <v>0</v>
      </c>
      <c r="W2838">
        <v>1</v>
      </c>
      <c r="X2838">
        <v>0</v>
      </c>
      <c r="Y2838">
        <v>0</v>
      </c>
      <c r="Z2838">
        <v>0</v>
      </c>
      <c r="AA2838">
        <v>64.2</v>
      </c>
      <c r="AB2838">
        <v>56</v>
      </c>
      <c r="AC2838">
        <v>8749</v>
      </c>
      <c r="AD2838">
        <v>9.076694687106265</v>
      </c>
      <c r="AE2838">
        <f t="shared" si="133"/>
        <v>8749.0000000000036</v>
      </c>
      <c r="AF2838">
        <v>9.2606977558517816</v>
      </c>
      <c r="AG2838">
        <f t="shared" si="134"/>
        <v>10516.468708586228</v>
      </c>
      <c r="AH2838">
        <v>-0.18400306874551653</v>
      </c>
      <c r="AJ2838">
        <v>8749</v>
      </c>
      <c r="AK2838">
        <v>0</v>
      </c>
      <c r="AL2838">
        <v>1</v>
      </c>
      <c r="AM2838">
        <v>7.3</v>
      </c>
      <c r="AN2838">
        <v>7.09</v>
      </c>
      <c r="AO2838">
        <v>4.62</v>
      </c>
    </row>
    <row r="2839" spans="1:41" x14ac:dyDescent="0.3">
      <c r="A2839">
        <v>2</v>
      </c>
      <c r="B2839">
        <v>1.52</v>
      </c>
      <c r="C2839">
        <f t="shared" si="132"/>
        <v>1.0964463975475236</v>
      </c>
      <c r="D2839" t="s">
        <v>46</v>
      </c>
      <c r="E2839">
        <v>0</v>
      </c>
      <c r="F2839">
        <v>0</v>
      </c>
      <c r="G2839">
        <v>0</v>
      </c>
      <c r="H2839">
        <v>1</v>
      </c>
      <c r="I2839">
        <v>0</v>
      </c>
      <c r="J2839" t="s">
        <v>51</v>
      </c>
      <c r="K2839">
        <v>1</v>
      </c>
      <c r="L2839">
        <v>0</v>
      </c>
      <c r="M2839">
        <v>0</v>
      </c>
      <c r="N2839">
        <v>0</v>
      </c>
      <c r="O2839">
        <v>0</v>
      </c>
      <c r="P2839">
        <v>0</v>
      </c>
      <c r="Q2839">
        <v>0</v>
      </c>
      <c r="R2839" t="s">
        <v>45</v>
      </c>
      <c r="S2839">
        <v>0</v>
      </c>
      <c r="T2839">
        <v>0</v>
      </c>
      <c r="U2839">
        <v>0</v>
      </c>
      <c r="V2839">
        <v>1</v>
      </c>
      <c r="W2839">
        <v>0</v>
      </c>
      <c r="X2839">
        <v>0</v>
      </c>
      <c r="Y2839">
        <v>0</v>
      </c>
      <c r="Z2839">
        <v>0</v>
      </c>
      <c r="AA2839">
        <v>58.6</v>
      </c>
      <c r="AB2839">
        <v>62</v>
      </c>
      <c r="AC2839">
        <v>8366</v>
      </c>
      <c r="AD2839">
        <v>9.0319311520021444</v>
      </c>
      <c r="AE2839">
        <f t="shared" si="133"/>
        <v>8366.0000000000055</v>
      </c>
      <c r="AF2839">
        <v>9.2263704420521311</v>
      </c>
      <c r="AG2839">
        <f t="shared" si="134"/>
        <v>10161.592409322395</v>
      </c>
      <c r="AH2839">
        <v>-0.19443929004998672</v>
      </c>
      <c r="AJ2839">
        <v>8366</v>
      </c>
      <c r="AK2839">
        <v>0</v>
      </c>
      <c r="AL2839">
        <v>1</v>
      </c>
      <c r="AM2839">
        <v>7.56</v>
      </c>
      <c r="AN2839">
        <v>7.45</v>
      </c>
      <c r="AO2839">
        <v>4.41</v>
      </c>
    </row>
    <row r="2840" spans="1:41" x14ac:dyDescent="0.3">
      <c r="A2840">
        <v>2</v>
      </c>
      <c r="B2840">
        <v>1.01</v>
      </c>
      <c r="C2840">
        <f t="shared" si="132"/>
        <v>1.0021904733436682</v>
      </c>
      <c r="D2840" t="s">
        <v>46</v>
      </c>
      <c r="E2840">
        <v>0</v>
      </c>
      <c r="F2840">
        <v>0</v>
      </c>
      <c r="G2840">
        <v>0</v>
      </c>
      <c r="H2840">
        <v>1</v>
      </c>
      <c r="I2840">
        <v>0</v>
      </c>
      <c r="J2840" t="s">
        <v>48</v>
      </c>
      <c r="K2840">
        <v>0</v>
      </c>
      <c r="L2840">
        <v>0</v>
      </c>
      <c r="M2840">
        <v>1</v>
      </c>
      <c r="N2840">
        <v>0</v>
      </c>
      <c r="O2840">
        <v>0</v>
      </c>
      <c r="P2840">
        <v>0</v>
      </c>
      <c r="Q2840">
        <v>0</v>
      </c>
      <c r="R2840" t="s">
        <v>49</v>
      </c>
      <c r="S2840">
        <v>0</v>
      </c>
      <c r="T2840">
        <v>0</v>
      </c>
      <c r="U2840">
        <v>0</v>
      </c>
      <c r="V2840">
        <v>0</v>
      </c>
      <c r="W2840">
        <v>0</v>
      </c>
      <c r="X2840">
        <v>1</v>
      </c>
      <c r="Y2840">
        <v>0</v>
      </c>
      <c r="Z2840">
        <v>0</v>
      </c>
      <c r="AA2840">
        <v>62.2</v>
      </c>
      <c r="AB2840">
        <v>60</v>
      </c>
      <c r="AC2840">
        <v>6416</v>
      </c>
      <c r="AD2840">
        <v>8.7665501495463509</v>
      </c>
      <c r="AE2840">
        <f t="shared" si="133"/>
        <v>6416.0000000000036</v>
      </c>
      <c r="AF2840">
        <v>8.6959070400688052</v>
      </c>
      <c r="AG2840">
        <f t="shared" si="134"/>
        <v>5978.3927509117648</v>
      </c>
      <c r="AH2840">
        <v>7.0643109477545707E-2</v>
      </c>
      <c r="AJ2840">
        <v>6416</v>
      </c>
      <c r="AK2840">
        <v>0</v>
      </c>
      <c r="AL2840">
        <v>1</v>
      </c>
      <c r="AM2840">
        <v>6.37</v>
      </c>
      <c r="AN2840">
        <v>6.4</v>
      </c>
      <c r="AO2840">
        <v>3.97</v>
      </c>
    </row>
    <row r="2841" spans="1:41" x14ac:dyDescent="0.3">
      <c r="A2841">
        <v>2</v>
      </c>
      <c r="B2841">
        <v>1.53</v>
      </c>
      <c r="C2841">
        <f t="shared" si="132"/>
        <v>1.0980285834290671</v>
      </c>
      <c r="D2841" t="s">
        <v>46</v>
      </c>
      <c r="E2841">
        <v>0</v>
      </c>
      <c r="F2841">
        <v>0</v>
      </c>
      <c r="G2841">
        <v>0</v>
      </c>
      <c r="H2841">
        <v>1</v>
      </c>
      <c r="I2841">
        <v>0</v>
      </c>
      <c r="J2841" t="s">
        <v>38</v>
      </c>
      <c r="K2841">
        <v>0</v>
      </c>
      <c r="L2841">
        <v>0</v>
      </c>
      <c r="M2841">
        <v>0</v>
      </c>
      <c r="N2841">
        <v>0</v>
      </c>
      <c r="O2841">
        <v>1</v>
      </c>
      <c r="P2841">
        <v>0</v>
      </c>
      <c r="Q2841">
        <v>0</v>
      </c>
      <c r="R2841" t="s">
        <v>49</v>
      </c>
      <c r="S2841">
        <v>0</v>
      </c>
      <c r="T2841">
        <v>0</v>
      </c>
      <c r="U2841">
        <v>0</v>
      </c>
      <c r="V2841">
        <v>0</v>
      </c>
      <c r="W2841">
        <v>0</v>
      </c>
      <c r="X2841">
        <v>1</v>
      </c>
      <c r="Y2841">
        <v>0</v>
      </c>
      <c r="Z2841">
        <v>0</v>
      </c>
      <c r="AA2841">
        <v>60.1</v>
      </c>
      <c r="AB2841">
        <v>58</v>
      </c>
      <c r="AC2841">
        <v>11087</v>
      </c>
      <c r="AD2841">
        <v>9.313528529772352</v>
      </c>
      <c r="AE2841">
        <f t="shared" si="133"/>
        <v>11087.000000000004</v>
      </c>
      <c r="AF2841">
        <v>9.169619265668139</v>
      </c>
      <c r="AG2841">
        <f t="shared" si="134"/>
        <v>9600.9685756953422</v>
      </c>
      <c r="AH2841">
        <v>0.14390926410421301</v>
      </c>
      <c r="AJ2841">
        <v>11087</v>
      </c>
      <c r="AK2841">
        <v>0</v>
      </c>
      <c r="AL2841">
        <v>1</v>
      </c>
      <c r="AM2841">
        <v>7.6</v>
      </c>
      <c r="AN2841">
        <v>7.57</v>
      </c>
      <c r="AO2841">
        <v>4.71</v>
      </c>
    </row>
    <row r="2842" spans="1:41" x14ac:dyDescent="0.3">
      <c r="A2842">
        <v>2</v>
      </c>
      <c r="B2842">
        <v>1.01</v>
      </c>
      <c r="C2842">
        <f t="shared" si="132"/>
        <v>1.0021904733436682</v>
      </c>
      <c r="D2842" t="s">
        <v>46</v>
      </c>
      <c r="E2842">
        <v>0</v>
      </c>
      <c r="F2842">
        <v>0</v>
      </c>
      <c r="G2842">
        <v>0</v>
      </c>
      <c r="H2842">
        <v>1</v>
      </c>
      <c r="I2842">
        <v>0</v>
      </c>
      <c r="J2842" t="s">
        <v>48</v>
      </c>
      <c r="K2842">
        <v>0</v>
      </c>
      <c r="L2842">
        <v>0</v>
      </c>
      <c r="M2842">
        <v>1</v>
      </c>
      <c r="N2842">
        <v>0</v>
      </c>
      <c r="O2842">
        <v>0</v>
      </c>
      <c r="P2842">
        <v>0</v>
      </c>
      <c r="Q2842">
        <v>0</v>
      </c>
      <c r="R2842" t="s">
        <v>45</v>
      </c>
      <c r="S2842">
        <v>0</v>
      </c>
      <c r="T2842">
        <v>0</v>
      </c>
      <c r="U2842">
        <v>0</v>
      </c>
      <c r="V2842">
        <v>1</v>
      </c>
      <c r="W2842">
        <v>0</v>
      </c>
      <c r="X2842">
        <v>0</v>
      </c>
      <c r="Y2842">
        <v>0</v>
      </c>
      <c r="Z2842">
        <v>0</v>
      </c>
      <c r="AA2842">
        <v>61.8</v>
      </c>
      <c r="AB2842">
        <v>59</v>
      </c>
      <c r="AC2842">
        <v>4008</v>
      </c>
      <c r="AD2842">
        <v>8.2960476427646999</v>
      </c>
      <c r="AE2842">
        <f t="shared" si="133"/>
        <v>4007.9999999999964</v>
      </c>
      <c r="AF2842">
        <v>8.3645077386092606</v>
      </c>
      <c r="AG2842">
        <f t="shared" si="134"/>
        <v>4291.9984328137043</v>
      </c>
      <c r="AH2842">
        <v>-6.8460095844560698E-2</v>
      </c>
      <c r="AJ2842">
        <v>4008</v>
      </c>
      <c r="AK2842">
        <v>0</v>
      </c>
      <c r="AL2842">
        <v>1</v>
      </c>
      <c r="AM2842">
        <v>6.41</v>
      </c>
      <c r="AN2842">
        <v>6.31</v>
      </c>
      <c r="AO2842">
        <v>3.93</v>
      </c>
    </row>
    <row r="2843" spans="1:41" x14ac:dyDescent="0.3">
      <c r="A2843">
        <v>2</v>
      </c>
      <c r="B2843">
        <v>1.35</v>
      </c>
      <c r="C2843">
        <f t="shared" si="132"/>
        <v>1.068219239476776</v>
      </c>
      <c r="D2843" t="s">
        <v>52</v>
      </c>
      <c r="E2843">
        <v>0</v>
      </c>
      <c r="F2843">
        <v>0</v>
      </c>
      <c r="G2843">
        <v>0</v>
      </c>
      <c r="H2843">
        <v>0</v>
      </c>
      <c r="I2843">
        <v>1</v>
      </c>
      <c r="J2843" t="s">
        <v>35</v>
      </c>
      <c r="K2843">
        <v>0</v>
      </c>
      <c r="L2843">
        <v>0</v>
      </c>
      <c r="M2843">
        <v>0</v>
      </c>
      <c r="N2843">
        <v>0</v>
      </c>
      <c r="O2843">
        <v>0</v>
      </c>
      <c r="P2843">
        <v>0</v>
      </c>
      <c r="Q2843">
        <v>1</v>
      </c>
      <c r="R2843" t="s">
        <v>36</v>
      </c>
      <c r="S2843">
        <v>0</v>
      </c>
      <c r="T2843">
        <v>0</v>
      </c>
      <c r="U2843">
        <v>1</v>
      </c>
      <c r="V2843">
        <v>0</v>
      </c>
      <c r="W2843">
        <v>0</v>
      </c>
      <c r="X2843">
        <v>0</v>
      </c>
      <c r="Y2843">
        <v>0</v>
      </c>
      <c r="Z2843">
        <v>0</v>
      </c>
      <c r="AA2843">
        <v>61.1</v>
      </c>
      <c r="AB2843">
        <v>61</v>
      </c>
      <c r="AC2843">
        <v>5613</v>
      </c>
      <c r="AD2843">
        <v>8.6328406149422001</v>
      </c>
      <c r="AE2843">
        <f t="shared" si="133"/>
        <v>5613.0000000000045</v>
      </c>
      <c r="AF2843">
        <v>8.6597484114398178</v>
      </c>
      <c r="AG2843">
        <f t="shared" si="134"/>
        <v>5766.083799279254</v>
      </c>
      <c r="AH2843">
        <v>-2.6907796497617653E-2</v>
      </c>
      <c r="AJ2843">
        <v>5613</v>
      </c>
      <c r="AK2843">
        <v>0</v>
      </c>
      <c r="AL2843">
        <v>1</v>
      </c>
      <c r="AM2843">
        <v>7.1</v>
      </c>
      <c r="AN2843">
        <v>7.13</v>
      </c>
      <c r="AO2843">
        <v>4.3499999999999996</v>
      </c>
    </row>
    <row r="2844" spans="1:41" x14ac:dyDescent="0.3">
      <c r="A2844">
        <v>2</v>
      </c>
      <c r="B2844">
        <v>1.43</v>
      </c>
      <c r="C2844">
        <f t="shared" si="132"/>
        <v>1.081828440722959</v>
      </c>
      <c r="D2844" t="s">
        <v>37</v>
      </c>
      <c r="E2844">
        <v>0</v>
      </c>
      <c r="F2844">
        <v>0</v>
      </c>
      <c r="G2844">
        <v>1</v>
      </c>
      <c r="H2844">
        <v>0</v>
      </c>
      <c r="I2844">
        <v>0</v>
      </c>
      <c r="J2844" t="s">
        <v>47</v>
      </c>
      <c r="K2844">
        <v>0</v>
      </c>
      <c r="L2844">
        <v>0</v>
      </c>
      <c r="M2844">
        <v>0</v>
      </c>
      <c r="N2844">
        <v>1</v>
      </c>
      <c r="O2844">
        <v>0</v>
      </c>
      <c r="P2844">
        <v>0</v>
      </c>
      <c r="Q2844">
        <v>0</v>
      </c>
      <c r="R2844" t="s">
        <v>36</v>
      </c>
      <c r="S2844">
        <v>0</v>
      </c>
      <c r="T2844">
        <v>0</v>
      </c>
      <c r="U2844">
        <v>1</v>
      </c>
      <c r="V2844">
        <v>0</v>
      </c>
      <c r="W2844">
        <v>0</v>
      </c>
      <c r="X2844">
        <v>0</v>
      </c>
      <c r="Y2844">
        <v>0</v>
      </c>
      <c r="Z2844">
        <v>0</v>
      </c>
      <c r="AA2844">
        <v>62.8</v>
      </c>
      <c r="AB2844">
        <v>57</v>
      </c>
      <c r="AC2844">
        <v>8599</v>
      </c>
      <c r="AD2844">
        <v>9.0594011964108958</v>
      </c>
      <c r="AE2844">
        <f t="shared" si="133"/>
        <v>8598.9999999999945</v>
      </c>
      <c r="AF2844">
        <v>9.192671689863376</v>
      </c>
      <c r="AG2844">
        <f t="shared" si="134"/>
        <v>9824.8649378904483</v>
      </c>
      <c r="AH2844">
        <v>-0.13327049345248021</v>
      </c>
      <c r="AJ2844">
        <v>8599</v>
      </c>
      <c r="AK2844">
        <v>0</v>
      </c>
      <c r="AL2844">
        <v>1</v>
      </c>
      <c r="AM2844">
        <v>7.17</v>
      </c>
      <c r="AN2844">
        <v>7.12</v>
      </c>
      <c r="AO2844">
        <v>4.49</v>
      </c>
    </row>
    <row r="2845" spans="1:41" x14ac:dyDescent="0.3">
      <c r="A2845">
        <v>2</v>
      </c>
      <c r="B2845">
        <v>1.0900000000000001</v>
      </c>
      <c r="C2845">
        <f t="shared" si="132"/>
        <v>1.0191311753072512</v>
      </c>
      <c r="D2845" t="s">
        <v>46</v>
      </c>
      <c r="E2845">
        <v>0</v>
      </c>
      <c r="F2845">
        <v>0</v>
      </c>
      <c r="G2845">
        <v>0</v>
      </c>
      <c r="H2845">
        <v>1</v>
      </c>
      <c r="I2845">
        <v>0</v>
      </c>
      <c r="J2845" t="s">
        <v>47</v>
      </c>
      <c r="K2845">
        <v>0</v>
      </c>
      <c r="L2845">
        <v>0</v>
      </c>
      <c r="M2845">
        <v>0</v>
      </c>
      <c r="N2845">
        <v>1</v>
      </c>
      <c r="O2845">
        <v>0</v>
      </c>
      <c r="P2845">
        <v>0</v>
      </c>
      <c r="Q2845">
        <v>0</v>
      </c>
      <c r="R2845" t="s">
        <v>45</v>
      </c>
      <c r="S2845">
        <v>0</v>
      </c>
      <c r="T2845">
        <v>0</v>
      </c>
      <c r="U2845">
        <v>0</v>
      </c>
      <c r="V2845">
        <v>1</v>
      </c>
      <c r="W2845">
        <v>0</v>
      </c>
      <c r="X2845">
        <v>0</v>
      </c>
      <c r="Y2845">
        <v>0</v>
      </c>
      <c r="Z2845">
        <v>0</v>
      </c>
      <c r="AA2845">
        <v>60.7</v>
      </c>
      <c r="AB2845">
        <v>57</v>
      </c>
      <c r="AC2845">
        <v>4047</v>
      </c>
      <c r="AD2845">
        <v>8.3057311448758657</v>
      </c>
      <c r="AE2845">
        <f t="shared" si="133"/>
        <v>4047.0000000000005</v>
      </c>
      <c r="AF2845">
        <v>8.3719972179058875</v>
      </c>
      <c r="AG2845">
        <f t="shared" si="134"/>
        <v>4324.2639413260085</v>
      </c>
      <c r="AH2845">
        <v>-6.6266073030021744E-2</v>
      </c>
      <c r="AJ2845">
        <v>4047</v>
      </c>
      <c r="AK2845">
        <v>0</v>
      </c>
      <c r="AL2845">
        <v>1</v>
      </c>
      <c r="AM2845">
        <v>6.72</v>
      </c>
      <c r="AN2845">
        <v>6.62</v>
      </c>
      <c r="AO2845">
        <v>4.0599999999999996</v>
      </c>
    </row>
    <row r="2846" spans="1:41" x14ac:dyDescent="0.3">
      <c r="A2846">
        <v>2</v>
      </c>
      <c r="B2846">
        <v>2</v>
      </c>
      <c r="C2846">
        <f t="shared" si="132"/>
        <v>1.1646528560862337</v>
      </c>
      <c r="D2846" t="s">
        <v>52</v>
      </c>
      <c r="E2846">
        <v>0</v>
      </c>
      <c r="F2846">
        <v>0</v>
      </c>
      <c r="G2846">
        <v>0</v>
      </c>
      <c r="H2846">
        <v>0</v>
      </c>
      <c r="I2846">
        <v>1</v>
      </c>
      <c r="J2846" t="s">
        <v>35</v>
      </c>
      <c r="K2846">
        <v>0</v>
      </c>
      <c r="L2846">
        <v>0</v>
      </c>
      <c r="M2846">
        <v>0</v>
      </c>
      <c r="N2846">
        <v>0</v>
      </c>
      <c r="O2846">
        <v>0</v>
      </c>
      <c r="P2846">
        <v>0</v>
      </c>
      <c r="Q2846">
        <v>1</v>
      </c>
      <c r="R2846" t="s">
        <v>36</v>
      </c>
      <c r="S2846">
        <v>0</v>
      </c>
      <c r="T2846">
        <v>0</v>
      </c>
      <c r="U2846">
        <v>1</v>
      </c>
      <c r="V2846">
        <v>0</v>
      </c>
      <c r="W2846">
        <v>0</v>
      </c>
      <c r="X2846">
        <v>0</v>
      </c>
      <c r="Y2846">
        <v>0</v>
      </c>
      <c r="Z2846">
        <v>0</v>
      </c>
      <c r="AA2846">
        <v>60.8</v>
      </c>
      <c r="AB2846">
        <v>58</v>
      </c>
      <c r="AC2846">
        <v>12768</v>
      </c>
      <c r="AD2846">
        <v>9.4546973196895898</v>
      </c>
      <c r="AE2846">
        <f t="shared" si="133"/>
        <v>12767.999999999998</v>
      </c>
      <c r="AF2846">
        <v>9.5586618243933827</v>
      </c>
      <c r="AG2846">
        <f t="shared" si="134"/>
        <v>14166.875741986722</v>
      </c>
      <c r="AH2846">
        <v>-0.10396450470379293</v>
      </c>
      <c r="AJ2846">
        <v>12768</v>
      </c>
      <c r="AK2846">
        <v>0</v>
      </c>
      <c r="AL2846">
        <v>1</v>
      </c>
      <c r="AM2846">
        <v>7.99</v>
      </c>
      <c r="AN2846">
        <v>8.07</v>
      </c>
      <c r="AO2846">
        <v>4.88</v>
      </c>
    </row>
    <row r="2847" spans="1:41" x14ac:dyDescent="0.3">
      <c r="A2847">
        <v>2</v>
      </c>
      <c r="B2847">
        <v>1.27</v>
      </c>
      <c r="C2847">
        <f t="shared" si="132"/>
        <v>1.0539656046354113</v>
      </c>
      <c r="D2847" t="s">
        <v>37</v>
      </c>
      <c r="E2847">
        <v>0</v>
      </c>
      <c r="F2847">
        <v>0</v>
      </c>
      <c r="G2847">
        <v>1</v>
      </c>
      <c r="H2847">
        <v>0</v>
      </c>
      <c r="I2847">
        <v>0</v>
      </c>
      <c r="J2847" t="s">
        <v>35</v>
      </c>
      <c r="K2847">
        <v>0</v>
      </c>
      <c r="L2847">
        <v>0</v>
      </c>
      <c r="M2847">
        <v>0</v>
      </c>
      <c r="N2847">
        <v>0</v>
      </c>
      <c r="O2847">
        <v>0</v>
      </c>
      <c r="P2847">
        <v>0</v>
      </c>
      <c r="Q2847">
        <v>1</v>
      </c>
      <c r="R2847" t="s">
        <v>45</v>
      </c>
      <c r="S2847">
        <v>0</v>
      </c>
      <c r="T2847">
        <v>0</v>
      </c>
      <c r="U2847">
        <v>0</v>
      </c>
      <c r="V2847">
        <v>1</v>
      </c>
      <c r="W2847">
        <v>0</v>
      </c>
      <c r="X2847">
        <v>0</v>
      </c>
      <c r="Y2847">
        <v>0</v>
      </c>
      <c r="Z2847">
        <v>0</v>
      </c>
      <c r="AA2847">
        <v>62.6</v>
      </c>
      <c r="AB2847">
        <v>57</v>
      </c>
      <c r="AC2847">
        <v>4693</v>
      </c>
      <c r="AD2847">
        <v>8.4538273157944168</v>
      </c>
      <c r="AE2847">
        <f t="shared" si="133"/>
        <v>4692.9999999999964</v>
      </c>
      <c r="AF2847">
        <v>8.4339535289322694</v>
      </c>
      <c r="AG2847">
        <f t="shared" si="134"/>
        <v>4600.6530000378052</v>
      </c>
      <c r="AH2847">
        <v>1.9873786862147469E-2</v>
      </c>
      <c r="AJ2847">
        <v>4693</v>
      </c>
      <c r="AK2847">
        <v>0</v>
      </c>
      <c r="AL2847">
        <v>1</v>
      </c>
      <c r="AM2847">
        <v>6.85</v>
      </c>
      <c r="AN2847">
        <v>6.88</v>
      </c>
      <c r="AO2847">
        <v>4.3</v>
      </c>
    </row>
    <row r="2848" spans="1:41" x14ac:dyDescent="0.3">
      <c r="A2848">
        <v>2</v>
      </c>
      <c r="B2848">
        <v>1.59</v>
      </c>
      <c r="C2848">
        <f t="shared" si="132"/>
        <v>1.1073559094839769</v>
      </c>
      <c r="D2848" t="s">
        <v>46</v>
      </c>
      <c r="E2848">
        <v>0</v>
      </c>
      <c r="F2848">
        <v>0</v>
      </c>
      <c r="G2848">
        <v>0</v>
      </c>
      <c r="H2848">
        <v>1</v>
      </c>
      <c r="I2848">
        <v>0</v>
      </c>
      <c r="J2848" t="s">
        <v>44</v>
      </c>
      <c r="K2848">
        <v>0</v>
      </c>
      <c r="L2848">
        <v>0</v>
      </c>
      <c r="M2848">
        <v>0</v>
      </c>
      <c r="N2848">
        <v>0</v>
      </c>
      <c r="O2848">
        <v>0</v>
      </c>
      <c r="P2848">
        <v>1</v>
      </c>
      <c r="Q2848">
        <v>0</v>
      </c>
      <c r="R2848" t="s">
        <v>49</v>
      </c>
      <c r="S2848">
        <v>0</v>
      </c>
      <c r="T2848">
        <v>0</v>
      </c>
      <c r="U2848">
        <v>0</v>
      </c>
      <c r="V2848">
        <v>0</v>
      </c>
      <c r="W2848">
        <v>0</v>
      </c>
      <c r="X2848">
        <v>1</v>
      </c>
      <c r="Y2848">
        <v>0</v>
      </c>
      <c r="Z2848">
        <v>0</v>
      </c>
      <c r="AA2848">
        <v>59.9</v>
      </c>
      <c r="AB2848">
        <v>60</v>
      </c>
      <c r="AC2848">
        <v>9304</v>
      </c>
      <c r="AD2848">
        <v>9.1381996941984998</v>
      </c>
      <c r="AE2848">
        <f t="shared" si="133"/>
        <v>9303.9999999999945</v>
      </c>
      <c r="AF2848">
        <v>9.2832781924391199</v>
      </c>
      <c r="AG2848">
        <f t="shared" si="134"/>
        <v>10756.636505674163</v>
      </c>
      <c r="AH2848">
        <v>-0.14507849824062014</v>
      </c>
      <c r="AJ2848">
        <v>9304</v>
      </c>
      <c r="AK2848">
        <v>0</v>
      </c>
      <c r="AL2848">
        <v>1</v>
      </c>
      <c r="AM2848">
        <v>7.57</v>
      </c>
      <c r="AN2848">
        <v>7.61</v>
      </c>
      <c r="AO2848">
        <v>4.55</v>
      </c>
    </row>
    <row r="2849" spans="1:41" x14ac:dyDescent="0.3">
      <c r="A2849">
        <v>2</v>
      </c>
      <c r="B2849">
        <v>1.03</v>
      </c>
      <c r="C2849">
        <f t="shared" si="132"/>
        <v>1.0065211513317971</v>
      </c>
      <c r="D2849" t="s">
        <v>37</v>
      </c>
      <c r="E2849">
        <v>0</v>
      </c>
      <c r="F2849">
        <v>0</v>
      </c>
      <c r="G2849">
        <v>1</v>
      </c>
      <c r="H2849">
        <v>0</v>
      </c>
      <c r="I2849">
        <v>0</v>
      </c>
      <c r="J2849" t="s">
        <v>48</v>
      </c>
      <c r="K2849">
        <v>0</v>
      </c>
      <c r="L2849">
        <v>0</v>
      </c>
      <c r="M2849">
        <v>1</v>
      </c>
      <c r="N2849">
        <v>0</v>
      </c>
      <c r="O2849">
        <v>0</v>
      </c>
      <c r="P2849">
        <v>0</v>
      </c>
      <c r="Q2849">
        <v>0</v>
      </c>
      <c r="R2849" t="s">
        <v>45</v>
      </c>
      <c r="S2849">
        <v>0</v>
      </c>
      <c r="T2849">
        <v>0</v>
      </c>
      <c r="U2849">
        <v>0</v>
      </c>
      <c r="V2849">
        <v>1</v>
      </c>
      <c r="W2849">
        <v>0</v>
      </c>
      <c r="X2849">
        <v>0</v>
      </c>
      <c r="Y2849">
        <v>0</v>
      </c>
      <c r="Z2849">
        <v>0</v>
      </c>
      <c r="AA2849">
        <v>62.3</v>
      </c>
      <c r="AB2849">
        <v>56</v>
      </c>
      <c r="AC2849">
        <v>4268</v>
      </c>
      <c r="AD2849">
        <v>8.3589006124216443</v>
      </c>
      <c r="AE2849">
        <f t="shared" si="133"/>
        <v>4268.0000000000009</v>
      </c>
      <c r="AF2849">
        <v>8.3798225928687984</v>
      </c>
      <c r="AG2849">
        <f t="shared" si="134"/>
        <v>4358.2356755256269</v>
      </c>
      <c r="AH2849">
        <v>-2.0921980447154098E-2</v>
      </c>
      <c r="AJ2849">
        <v>4268</v>
      </c>
      <c r="AK2849">
        <v>0</v>
      </c>
      <c r="AL2849">
        <v>1</v>
      </c>
      <c r="AM2849">
        <v>6.51</v>
      </c>
      <c r="AN2849">
        <v>6.43</v>
      </c>
      <c r="AO2849">
        <v>4.03</v>
      </c>
    </row>
    <row r="2850" spans="1:41" x14ac:dyDescent="0.3">
      <c r="A2850">
        <v>2</v>
      </c>
      <c r="B2850">
        <v>1.5</v>
      </c>
      <c r="C2850">
        <f t="shared" si="132"/>
        <v>1.0932575062388263</v>
      </c>
      <c r="D2850" t="s">
        <v>46</v>
      </c>
      <c r="E2850">
        <v>0</v>
      </c>
      <c r="F2850">
        <v>0</v>
      </c>
      <c r="G2850">
        <v>0</v>
      </c>
      <c r="H2850">
        <v>1</v>
      </c>
      <c r="I2850">
        <v>0</v>
      </c>
      <c r="J2850" t="s">
        <v>51</v>
      </c>
      <c r="K2850">
        <v>1</v>
      </c>
      <c r="L2850">
        <v>0</v>
      </c>
      <c r="M2850">
        <v>0</v>
      </c>
      <c r="N2850">
        <v>0</v>
      </c>
      <c r="O2850">
        <v>0</v>
      </c>
      <c r="P2850">
        <v>0</v>
      </c>
      <c r="Q2850">
        <v>0</v>
      </c>
      <c r="R2850" t="s">
        <v>53</v>
      </c>
      <c r="S2850">
        <v>1</v>
      </c>
      <c r="T2850">
        <v>0</v>
      </c>
      <c r="U2850">
        <v>0</v>
      </c>
      <c r="V2850">
        <v>0</v>
      </c>
      <c r="W2850">
        <v>0</v>
      </c>
      <c r="X2850">
        <v>0</v>
      </c>
      <c r="Y2850">
        <v>0</v>
      </c>
      <c r="Z2850">
        <v>0</v>
      </c>
      <c r="AA2850">
        <v>62.4</v>
      </c>
      <c r="AB2850">
        <v>60</v>
      </c>
      <c r="AC2850">
        <v>3780</v>
      </c>
      <c r="AD2850">
        <v>8.237479288613633</v>
      </c>
      <c r="AE2850">
        <f t="shared" si="133"/>
        <v>3779.9999999999986</v>
      </c>
      <c r="AF2850">
        <v>8.7784190601476073</v>
      </c>
      <c r="AG2850">
        <f t="shared" si="134"/>
        <v>6492.6046379381969</v>
      </c>
      <c r="AH2850">
        <v>-0.54093977153397432</v>
      </c>
      <c r="AJ2850">
        <v>3780</v>
      </c>
      <c r="AK2850">
        <v>0</v>
      </c>
      <c r="AL2850">
        <v>1</v>
      </c>
      <c r="AM2850">
        <v>7.37</v>
      </c>
      <c r="AN2850">
        <v>7.19</v>
      </c>
      <c r="AO2850">
        <v>4.54</v>
      </c>
    </row>
    <row r="2851" spans="1:41" x14ac:dyDescent="0.3">
      <c r="A2851">
        <v>2</v>
      </c>
      <c r="B2851">
        <v>1.04</v>
      </c>
      <c r="C2851">
        <f t="shared" si="132"/>
        <v>1.0086619341391987</v>
      </c>
      <c r="D2851" t="s">
        <v>37</v>
      </c>
      <c r="E2851">
        <v>0</v>
      </c>
      <c r="F2851">
        <v>0</v>
      </c>
      <c r="G2851">
        <v>1</v>
      </c>
      <c r="H2851">
        <v>0</v>
      </c>
      <c r="I2851">
        <v>0</v>
      </c>
      <c r="J2851" t="s">
        <v>38</v>
      </c>
      <c r="K2851">
        <v>0</v>
      </c>
      <c r="L2851">
        <v>0</v>
      </c>
      <c r="M2851">
        <v>0</v>
      </c>
      <c r="N2851">
        <v>0</v>
      </c>
      <c r="O2851">
        <v>1</v>
      </c>
      <c r="P2851">
        <v>0</v>
      </c>
      <c r="Q2851">
        <v>0</v>
      </c>
      <c r="R2851" t="s">
        <v>49</v>
      </c>
      <c r="S2851">
        <v>0</v>
      </c>
      <c r="T2851">
        <v>0</v>
      </c>
      <c r="U2851">
        <v>0</v>
      </c>
      <c r="V2851">
        <v>0</v>
      </c>
      <c r="W2851">
        <v>0</v>
      </c>
      <c r="X2851">
        <v>1</v>
      </c>
      <c r="Y2851">
        <v>0</v>
      </c>
      <c r="Z2851">
        <v>0</v>
      </c>
      <c r="AA2851">
        <v>62.2</v>
      </c>
      <c r="AB2851">
        <v>57</v>
      </c>
      <c r="AC2851">
        <v>6133</v>
      </c>
      <c r="AD2851">
        <v>8.7214393056259834</v>
      </c>
      <c r="AE2851">
        <f t="shared" si="133"/>
        <v>6132.9999999999973</v>
      </c>
      <c r="AF2851">
        <v>8.6132762140420631</v>
      </c>
      <c r="AG2851">
        <f t="shared" si="134"/>
        <v>5504.2522784780504</v>
      </c>
      <c r="AH2851">
        <v>0.10816309158392023</v>
      </c>
      <c r="AJ2851">
        <v>6133</v>
      </c>
      <c r="AK2851">
        <v>0</v>
      </c>
      <c r="AL2851">
        <v>1</v>
      </c>
      <c r="AM2851">
        <v>6.46</v>
      </c>
      <c r="AN2851">
        <v>6.49</v>
      </c>
      <c r="AO2851">
        <v>4.03</v>
      </c>
    </row>
    <row r="2852" spans="1:41" x14ac:dyDescent="0.3">
      <c r="A2852">
        <v>2</v>
      </c>
      <c r="B2852">
        <v>1.62</v>
      </c>
      <c r="C2852">
        <f t="shared" si="132"/>
        <v>1.111916952703415</v>
      </c>
      <c r="D2852" t="s">
        <v>37</v>
      </c>
      <c r="E2852">
        <v>0</v>
      </c>
      <c r="F2852">
        <v>0</v>
      </c>
      <c r="G2852">
        <v>1</v>
      </c>
      <c r="H2852">
        <v>0</v>
      </c>
      <c r="I2852">
        <v>0</v>
      </c>
      <c r="J2852" t="s">
        <v>47</v>
      </c>
      <c r="K2852">
        <v>0</v>
      </c>
      <c r="L2852">
        <v>0</v>
      </c>
      <c r="M2852">
        <v>0</v>
      </c>
      <c r="N2852">
        <v>1</v>
      </c>
      <c r="O2852">
        <v>0</v>
      </c>
      <c r="P2852">
        <v>0</v>
      </c>
      <c r="Q2852">
        <v>0</v>
      </c>
      <c r="R2852" t="s">
        <v>49</v>
      </c>
      <c r="S2852">
        <v>0</v>
      </c>
      <c r="T2852">
        <v>0</v>
      </c>
      <c r="U2852">
        <v>0</v>
      </c>
      <c r="V2852">
        <v>0</v>
      </c>
      <c r="W2852">
        <v>0</v>
      </c>
      <c r="X2852">
        <v>1</v>
      </c>
      <c r="Y2852">
        <v>0</v>
      </c>
      <c r="Z2852">
        <v>0</v>
      </c>
      <c r="AA2852">
        <v>61.7</v>
      </c>
      <c r="AB2852">
        <v>56</v>
      </c>
      <c r="AC2852">
        <v>14777</v>
      </c>
      <c r="AD2852">
        <v>9.6008271969036336</v>
      </c>
      <c r="AE2852">
        <f t="shared" si="133"/>
        <v>14776.999999999996</v>
      </c>
      <c r="AF2852">
        <v>9.5817265477478379</v>
      </c>
      <c r="AG2852">
        <f t="shared" si="134"/>
        <v>14497.428208517777</v>
      </c>
      <c r="AH2852">
        <v>1.9100649155795679E-2</v>
      </c>
      <c r="AJ2852">
        <v>14777</v>
      </c>
      <c r="AK2852">
        <v>0</v>
      </c>
      <c r="AL2852">
        <v>1</v>
      </c>
      <c r="AM2852">
        <v>7.53</v>
      </c>
      <c r="AN2852">
        <v>7.57</v>
      </c>
      <c r="AO2852">
        <v>4.66</v>
      </c>
    </row>
    <row r="2853" spans="1:41" x14ac:dyDescent="0.3">
      <c r="A2853">
        <v>2</v>
      </c>
      <c r="B2853">
        <v>1.02</v>
      </c>
      <c r="C2853">
        <f t="shared" si="132"/>
        <v>1.0043640927805335</v>
      </c>
      <c r="D2853" t="s">
        <v>37</v>
      </c>
      <c r="E2853">
        <v>0</v>
      </c>
      <c r="F2853">
        <v>0</v>
      </c>
      <c r="G2853">
        <v>1</v>
      </c>
      <c r="H2853">
        <v>0</v>
      </c>
      <c r="I2853">
        <v>0</v>
      </c>
      <c r="J2853" t="s">
        <v>38</v>
      </c>
      <c r="K2853">
        <v>0</v>
      </c>
      <c r="L2853">
        <v>0</v>
      </c>
      <c r="M2853">
        <v>0</v>
      </c>
      <c r="N2853">
        <v>0</v>
      </c>
      <c r="O2853">
        <v>1</v>
      </c>
      <c r="P2853">
        <v>0</v>
      </c>
      <c r="Q2853">
        <v>0</v>
      </c>
      <c r="R2853" t="s">
        <v>36</v>
      </c>
      <c r="S2853">
        <v>0</v>
      </c>
      <c r="T2853">
        <v>0</v>
      </c>
      <c r="U2853">
        <v>1</v>
      </c>
      <c r="V2853">
        <v>0</v>
      </c>
      <c r="W2853">
        <v>0</v>
      </c>
      <c r="X2853">
        <v>0</v>
      </c>
      <c r="Y2853">
        <v>0</v>
      </c>
      <c r="Z2853">
        <v>0</v>
      </c>
      <c r="AA2853">
        <v>62.5</v>
      </c>
      <c r="AB2853">
        <v>57</v>
      </c>
      <c r="AC2853">
        <v>4746</v>
      </c>
      <c r="AD2853">
        <v>8.4650574369957088</v>
      </c>
      <c r="AE2853">
        <f t="shared" si="133"/>
        <v>4746</v>
      </c>
      <c r="AF2853">
        <v>8.4302333221655505</v>
      </c>
      <c r="AG2853">
        <f t="shared" si="134"/>
        <v>4583.5694165501591</v>
      </c>
      <c r="AH2853">
        <v>3.4824114830158237E-2</v>
      </c>
      <c r="AJ2853">
        <v>4746</v>
      </c>
      <c r="AK2853">
        <v>0</v>
      </c>
      <c r="AL2853">
        <v>1</v>
      </c>
      <c r="AM2853">
        <v>6.41</v>
      </c>
      <c r="AN2853">
        <v>6.46</v>
      </c>
      <c r="AO2853">
        <v>4.0199999999999996</v>
      </c>
    </row>
    <row r="2854" spans="1:41" x14ac:dyDescent="0.3">
      <c r="A2854">
        <v>2</v>
      </c>
      <c r="B2854">
        <v>1.01</v>
      </c>
      <c r="C2854">
        <f t="shared" si="132"/>
        <v>1.0021904733436682</v>
      </c>
      <c r="D2854" t="s">
        <v>37</v>
      </c>
      <c r="E2854">
        <v>0</v>
      </c>
      <c r="F2854">
        <v>0</v>
      </c>
      <c r="G2854">
        <v>1</v>
      </c>
      <c r="H2854">
        <v>0</v>
      </c>
      <c r="I2854">
        <v>0</v>
      </c>
      <c r="J2854" t="s">
        <v>48</v>
      </c>
      <c r="K2854">
        <v>0</v>
      </c>
      <c r="L2854">
        <v>0</v>
      </c>
      <c r="M2854">
        <v>1</v>
      </c>
      <c r="N2854">
        <v>0</v>
      </c>
      <c r="O2854">
        <v>0</v>
      </c>
      <c r="P2854">
        <v>0</v>
      </c>
      <c r="Q2854">
        <v>0</v>
      </c>
      <c r="R2854" t="s">
        <v>41</v>
      </c>
      <c r="S2854">
        <v>0</v>
      </c>
      <c r="T2854">
        <v>0</v>
      </c>
      <c r="U2854">
        <v>0</v>
      </c>
      <c r="V2854">
        <v>0</v>
      </c>
      <c r="W2854">
        <v>1</v>
      </c>
      <c r="X2854">
        <v>0</v>
      </c>
      <c r="Y2854">
        <v>0</v>
      </c>
      <c r="Z2854">
        <v>0</v>
      </c>
      <c r="AA2854">
        <v>61.8</v>
      </c>
      <c r="AB2854">
        <v>57</v>
      </c>
      <c r="AC2854">
        <v>8860</v>
      </c>
      <c r="AD2854">
        <v>9.0893020435991261</v>
      </c>
      <c r="AE2854">
        <f t="shared" si="133"/>
        <v>8859.9999999999945</v>
      </c>
      <c r="AF2854">
        <v>8.7818886763330397</v>
      </c>
      <c r="AG2854">
        <f t="shared" si="134"/>
        <v>6515.170609067065</v>
      </c>
      <c r="AH2854">
        <v>0.30741336726608637</v>
      </c>
      <c r="AJ2854">
        <v>8860</v>
      </c>
      <c r="AK2854">
        <v>0</v>
      </c>
      <c r="AL2854">
        <v>1</v>
      </c>
      <c r="AM2854">
        <v>6.41</v>
      </c>
      <c r="AN2854">
        <v>6.46</v>
      </c>
      <c r="AO2854">
        <v>3.98</v>
      </c>
    </row>
    <row r="2855" spans="1:41" x14ac:dyDescent="0.3">
      <c r="A2855">
        <v>2</v>
      </c>
      <c r="B2855">
        <v>1.1299999999999999</v>
      </c>
      <c r="C2855">
        <f t="shared" si="132"/>
        <v>1.027240065158562</v>
      </c>
      <c r="D2855" t="s">
        <v>46</v>
      </c>
      <c r="E2855">
        <v>0</v>
      </c>
      <c r="F2855">
        <v>0</v>
      </c>
      <c r="G2855">
        <v>0</v>
      </c>
      <c r="H2855">
        <v>1</v>
      </c>
      <c r="I2855">
        <v>0</v>
      </c>
      <c r="J2855" t="s">
        <v>40</v>
      </c>
      <c r="K2855">
        <v>0</v>
      </c>
      <c r="L2855">
        <v>1</v>
      </c>
      <c r="M2855">
        <v>0</v>
      </c>
      <c r="N2855">
        <v>0</v>
      </c>
      <c r="O2855">
        <v>0</v>
      </c>
      <c r="P2855">
        <v>0</v>
      </c>
      <c r="Q2855">
        <v>0</v>
      </c>
      <c r="R2855" t="s">
        <v>45</v>
      </c>
      <c r="S2855">
        <v>0</v>
      </c>
      <c r="T2855">
        <v>0</v>
      </c>
      <c r="U2855">
        <v>0</v>
      </c>
      <c r="V2855">
        <v>1</v>
      </c>
      <c r="W2855">
        <v>0</v>
      </c>
      <c r="X2855">
        <v>0</v>
      </c>
      <c r="Y2855">
        <v>0</v>
      </c>
      <c r="Z2855">
        <v>0</v>
      </c>
      <c r="AA2855">
        <v>59.4</v>
      </c>
      <c r="AB2855">
        <v>62</v>
      </c>
      <c r="AC2855">
        <v>4040</v>
      </c>
      <c r="AD2855">
        <v>8.3039999709551964</v>
      </c>
      <c r="AE2855">
        <f t="shared" si="133"/>
        <v>4040.0000000000027</v>
      </c>
      <c r="AF2855">
        <v>8.5845370120447093</v>
      </c>
      <c r="AG2855">
        <f t="shared" si="134"/>
        <v>5348.3159361364242</v>
      </c>
      <c r="AH2855">
        <v>-0.28053704108951294</v>
      </c>
      <c r="AJ2855">
        <v>4040</v>
      </c>
      <c r="AK2855">
        <v>0</v>
      </c>
      <c r="AL2855">
        <v>1</v>
      </c>
      <c r="AM2855">
        <v>6.83</v>
      </c>
      <c r="AN2855">
        <v>6.78</v>
      </c>
      <c r="AO2855">
        <v>4.04</v>
      </c>
    </row>
    <row r="2856" spans="1:41" x14ac:dyDescent="0.3">
      <c r="A2856">
        <v>2</v>
      </c>
      <c r="B2856">
        <v>1.08</v>
      </c>
      <c r="C2856">
        <f t="shared" si="132"/>
        <v>1.0170677506059698</v>
      </c>
      <c r="D2856" t="s">
        <v>37</v>
      </c>
      <c r="E2856">
        <v>0</v>
      </c>
      <c r="F2856">
        <v>0</v>
      </c>
      <c r="G2856">
        <v>1</v>
      </c>
      <c r="H2856">
        <v>0</v>
      </c>
      <c r="I2856">
        <v>0</v>
      </c>
      <c r="J2856" t="s">
        <v>51</v>
      </c>
      <c r="K2856">
        <v>1</v>
      </c>
      <c r="L2856">
        <v>0</v>
      </c>
      <c r="M2856">
        <v>0</v>
      </c>
      <c r="N2856">
        <v>0</v>
      </c>
      <c r="O2856">
        <v>0</v>
      </c>
      <c r="P2856">
        <v>0</v>
      </c>
      <c r="Q2856">
        <v>0</v>
      </c>
      <c r="R2856" t="s">
        <v>36</v>
      </c>
      <c r="S2856">
        <v>0</v>
      </c>
      <c r="T2856">
        <v>0</v>
      </c>
      <c r="U2856">
        <v>1</v>
      </c>
      <c r="V2856">
        <v>0</v>
      </c>
      <c r="W2856">
        <v>0</v>
      </c>
      <c r="X2856">
        <v>0</v>
      </c>
      <c r="Y2856">
        <v>0</v>
      </c>
      <c r="Z2856">
        <v>0</v>
      </c>
      <c r="AA2856">
        <v>61.3</v>
      </c>
      <c r="AB2856">
        <v>56</v>
      </c>
      <c r="AC2856">
        <v>6203</v>
      </c>
      <c r="AD2856">
        <v>8.732788324973118</v>
      </c>
      <c r="AE2856">
        <f t="shared" si="133"/>
        <v>6203.0000000000027</v>
      </c>
      <c r="AF2856">
        <v>8.7483316687610984</v>
      </c>
      <c r="AG2856">
        <f t="shared" si="134"/>
        <v>6300.168567458406</v>
      </c>
      <c r="AH2856">
        <v>-1.554334378798039E-2</v>
      </c>
      <c r="AJ2856">
        <v>6203</v>
      </c>
      <c r="AK2856">
        <v>0</v>
      </c>
      <c r="AL2856">
        <v>1</v>
      </c>
      <c r="AM2856">
        <v>6.63</v>
      </c>
      <c r="AN2856">
        <v>6.72</v>
      </c>
      <c r="AO2856">
        <v>4.09</v>
      </c>
    </row>
    <row r="2857" spans="1:41" x14ac:dyDescent="0.3">
      <c r="A2857">
        <v>2</v>
      </c>
      <c r="B2857">
        <v>1.08</v>
      </c>
      <c r="C2857">
        <f t="shared" si="132"/>
        <v>1.0170677506059698</v>
      </c>
      <c r="D2857" t="s">
        <v>37</v>
      </c>
      <c r="E2857">
        <v>0</v>
      </c>
      <c r="F2857">
        <v>0</v>
      </c>
      <c r="G2857">
        <v>1</v>
      </c>
      <c r="H2857">
        <v>0</v>
      </c>
      <c r="I2857">
        <v>0</v>
      </c>
      <c r="J2857" t="s">
        <v>48</v>
      </c>
      <c r="K2857">
        <v>0</v>
      </c>
      <c r="L2857">
        <v>0</v>
      </c>
      <c r="M2857">
        <v>1</v>
      </c>
      <c r="N2857">
        <v>0</v>
      </c>
      <c r="O2857">
        <v>0</v>
      </c>
      <c r="P2857">
        <v>0</v>
      </c>
      <c r="Q2857">
        <v>0</v>
      </c>
      <c r="R2857" t="s">
        <v>41</v>
      </c>
      <c r="S2857">
        <v>0</v>
      </c>
      <c r="T2857">
        <v>0</v>
      </c>
      <c r="U2857">
        <v>0</v>
      </c>
      <c r="V2857">
        <v>0</v>
      </c>
      <c r="W2857">
        <v>1</v>
      </c>
      <c r="X2857">
        <v>0</v>
      </c>
      <c r="Y2857">
        <v>0</v>
      </c>
      <c r="Z2857">
        <v>0</v>
      </c>
      <c r="AA2857">
        <v>61.4</v>
      </c>
      <c r="AB2857">
        <v>55</v>
      </c>
      <c r="AC2857">
        <v>8405</v>
      </c>
      <c r="AD2857">
        <v>9.0365820458427155</v>
      </c>
      <c r="AE2857">
        <f t="shared" si="133"/>
        <v>8404.9999999999964</v>
      </c>
      <c r="AF2857">
        <v>8.8858616266697048</v>
      </c>
      <c r="AG2857">
        <f t="shared" si="134"/>
        <v>7229.0407259108661</v>
      </c>
      <c r="AH2857">
        <v>0.15072041917301071</v>
      </c>
      <c r="AJ2857">
        <v>8405</v>
      </c>
      <c r="AK2857">
        <v>0</v>
      </c>
      <c r="AL2857">
        <v>1</v>
      </c>
      <c r="AM2857">
        <v>6.61</v>
      </c>
      <c r="AN2857">
        <v>6.69</v>
      </c>
      <c r="AO2857">
        <v>4.08</v>
      </c>
    </row>
    <row r="2858" spans="1:41" x14ac:dyDescent="0.3">
      <c r="A2858">
        <v>2</v>
      </c>
      <c r="B2858">
        <v>1.61</v>
      </c>
      <c r="C2858">
        <f t="shared" si="132"/>
        <v>1.1104039810031108</v>
      </c>
      <c r="D2858" t="s">
        <v>52</v>
      </c>
      <c r="E2858">
        <v>0</v>
      </c>
      <c r="F2858">
        <v>0</v>
      </c>
      <c r="G2858">
        <v>0</v>
      </c>
      <c r="H2858">
        <v>0</v>
      </c>
      <c r="I2858">
        <v>1</v>
      </c>
      <c r="J2858" t="s">
        <v>40</v>
      </c>
      <c r="K2858">
        <v>0</v>
      </c>
      <c r="L2858">
        <v>1</v>
      </c>
      <c r="M2858">
        <v>0</v>
      </c>
      <c r="N2858">
        <v>0</v>
      </c>
      <c r="O2858">
        <v>0</v>
      </c>
      <c r="P2858">
        <v>0</v>
      </c>
      <c r="Q2858">
        <v>0</v>
      </c>
      <c r="R2858" t="s">
        <v>45</v>
      </c>
      <c r="S2858">
        <v>0</v>
      </c>
      <c r="T2858">
        <v>0</v>
      </c>
      <c r="U2858">
        <v>0</v>
      </c>
      <c r="V2858">
        <v>1</v>
      </c>
      <c r="W2858">
        <v>0</v>
      </c>
      <c r="X2858">
        <v>0</v>
      </c>
      <c r="Y2858">
        <v>0</v>
      </c>
      <c r="Z2858">
        <v>0</v>
      </c>
      <c r="AA2858">
        <v>60.4</v>
      </c>
      <c r="AB2858">
        <v>58</v>
      </c>
      <c r="AC2858">
        <v>10580</v>
      </c>
      <c r="AD2858">
        <v>9.2667207054122898</v>
      </c>
      <c r="AE2858">
        <f t="shared" si="133"/>
        <v>10579.999999999993</v>
      </c>
      <c r="AF2858">
        <v>9.2935478817869477</v>
      </c>
      <c r="AG2858">
        <f t="shared" si="134"/>
        <v>10867.673000283561</v>
      </c>
      <c r="AH2858">
        <v>-2.6827176374657924E-2</v>
      </c>
      <c r="AJ2858">
        <v>10580</v>
      </c>
      <c r="AK2858">
        <v>0</v>
      </c>
      <c r="AL2858">
        <v>1</v>
      </c>
      <c r="AM2858">
        <v>7.59</v>
      </c>
      <c r="AN2858">
        <v>7.64</v>
      </c>
      <c r="AO2858">
        <v>4.5999999999999996</v>
      </c>
    </row>
    <row r="2859" spans="1:41" x14ac:dyDescent="0.3">
      <c r="A2859">
        <v>2</v>
      </c>
      <c r="B2859">
        <v>1.03</v>
      </c>
      <c r="C2859">
        <f t="shared" si="132"/>
        <v>1.0065211513317971</v>
      </c>
      <c r="D2859" t="s">
        <v>37</v>
      </c>
      <c r="E2859">
        <v>0</v>
      </c>
      <c r="F2859">
        <v>0</v>
      </c>
      <c r="G2859">
        <v>1</v>
      </c>
      <c r="H2859">
        <v>0</v>
      </c>
      <c r="I2859">
        <v>0</v>
      </c>
      <c r="J2859" t="s">
        <v>48</v>
      </c>
      <c r="K2859">
        <v>0</v>
      </c>
      <c r="L2859">
        <v>0</v>
      </c>
      <c r="M2859">
        <v>1</v>
      </c>
      <c r="N2859">
        <v>0</v>
      </c>
      <c r="O2859">
        <v>0</v>
      </c>
      <c r="P2859">
        <v>0</v>
      </c>
      <c r="Q2859">
        <v>0</v>
      </c>
      <c r="R2859" t="s">
        <v>39</v>
      </c>
      <c r="S2859">
        <v>0</v>
      </c>
      <c r="T2859">
        <v>0</v>
      </c>
      <c r="U2859">
        <v>0</v>
      </c>
      <c r="V2859">
        <v>0</v>
      </c>
      <c r="W2859">
        <v>0</v>
      </c>
      <c r="X2859">
        <v>0</v>
      </c>
      <c r="Y2859">
        <v>0</v>
      </c>
      <c r="Z2859">
        <v>1</v>
      </c>
      <c r="AA2859">
        <v>62.1</v>
      </c>
      <c r="AB2859">
        <v>55</v>
      </c>
      <c r="AC2859">
        <v>9131</v>
      </c>
      <c r="AD2859">
        <v>9.1194304966163404</v>
      </c>
      <c r="AE2859">
        <f t="shared" si="133"/>
        <v>9131.0000000000036</v>
      </c>
      <c r="AF2859">
        <v>8.9459343691290716</v>
      </c>
      <c r="AG2859">
        <f t="shared" si="134"/>
        <v>7676.6180350026525</v>
      </c>
      <c r="AH2859">
        <v>0.17349612748726884</v>
      </c>
      <c r="AJ2859">
        <v>9131</v>
      </c>
      <c r="AK2859">
        <v>0</v>
      </c>
      <c r="AL2859">
        <v>1</v>
      </c>
      <c r="AM2859">
        <v>6.47</v>
      </c>
      <c r="AN2859">
        <v>6.5</v>
      </c>
      <c r="AO2859">
        <v>4.03</v>
      </c>
    </row>
    <row r="2860" spans="1:41" x14ac:dyDescent="0.3">
      <c r="A2860">
        <v>2</v>
      </c>
      <c r="B2860">
        <v>1.26</v>
      </c>
      <c r="C2860">
        <f t="shared" si="132"/>
        <v>1.0521350361527664</v>
      </c>
      <c r="D2860" t="s">
        <v>37</v>
      </c>
      <c r="E2860">
        <v>0</v>
      </c>
      <c r="F2860">
        <v>0</v>
      </c>
      <c r="G2860">
        <v>1</v>
      </c>
      <c r="H2860">
        <v>0</v>
      </c>
      <c r="I2860">
        <v>0</v>
      </c>
      <c r="J2860" t="s">
        <v>48</v>
      </c>
      <c r="K2860">
        <v>0</v>
      </c>
      <c r="L2860">
        <v>0</v>
      </c>
      <c r="M2860">
        <v>1</v>
      </c>
      <c r="N2860">
        <v>0</v>
      </c>
      <c r="O2860">
        <v>0</v>
      </c>
      <c r="P2860">
        <v>0</v>
      </c>
      <c r="Q2860">
        <v>0</v>
      </c>
      <c r="R2860" t="s">
        <v>50</v>
      </c>
      <c r="S2860">
        <v>0</v>
      </c>
      <c r="T2860">
        <v>1</v>
      </c>
      <c r="U2860">
        <v>0</v>
      </c>
      <c r="V2860">
        <v>0</v>
      </c>
      <c r="W2860">
        <v>0</v>
      </c>
      <c r="X2860">
        <v>0</v>
      </c>
      <c r="Y2860">
        <v>0</v>
      </c>
      <c r="Z2860">
        <v>0</v>
      </c>
      <c r="AA2860">
        <v>62.6</v>
      </c>
      <c r="AB2860">
        <v>57</v>
      </c>
      <c r="AC2860">
        <v>13671</v>
      </c>
      <c r="AD2860">
        <v>9.5230320799319923</v>
      </c>
      <c r="AE2860">
        <f t="shared" si="133"/>
        <v>13671</v>
      </c>
      <c r="AF2860">
        <v>9.4695383831279205</v>
      </c>
      <c r="AG2860">
        <f t="shared" si="134"/>
        <v>12958.903801715242</v>
      </c>
      <c r="AH2860">
        <v>5.3493696804071789E-2</v>
      </c>
      <c r="AJ2860">
        <v>13671</v>
      </c>
      <c r="AK2860">
        <v>0</v>
      </c>
      <c r="AL2860">
        <v>1</v>
      </c>
      <c r="AM2860">
        <v>6.94</v>
      </c>
      <c r="AN2860">
        <v>6.84</v>
      </c>
      <c r="AO2860">
        <v>4.3099999999999996</v>
      </c>
    </row>
    <row r="2861" spans="1:41" x14ac:dyDescent="0.3">
      <c r="A2861">
        <v>2</v>
      </c>
      <c r="B2861">
        <v>1.5</v>
      </c>
      <c r="C2861">
        <f t="shared" si="132"/>
        <v>1.0932575062388263</v>
      </c>
      <c r="D2861" t="s">
        <v>37</v>
      </c>
      <c r="E2861">
        <v>0</v>
      </c>
      <c r="F2861">
        <v>0</v>
      </c>
      <c r="G2861">
        <v>1</v>
      </c>
      <c r="H2861">
        <v>0</v>
      </c>
      <c r="I2861">
        <v>0</v>
      </c>
      <c r="J2861" t="s">
        <v>44</v>
      </c>
      <c r="K2861">
        <v>0</v>
      </c>
      <c r="L2861">
        <v>0</v>
      </c>
      <c r="M2861">
        <v>0</v>
      </c>
      <c r="N2861">
        <v>0</v>
      </c>
      <c r="O2861">
        <v>0</v>
      </c>
      <c r="P2861">
        <v>1</v>
      </c>
      <c r="Q2861">
        <v>0</v>
      </c>
      <c r="R2861" t="s">
        <v>36</v>
      </c>
      <c r="S2861">
        <v>0</v>
      </c>
      <c r="T2861">
        <v>0</v>
      </c>
      <c r="U2861">
        <v>1</v>
      </c>
      <c r="V2861">
        <v>0</v>
      </c>
      <c r="W2861">
        <v>0</v>
      </c>
      <c r="X2861">
        <v>0</v>
      </c>
      <c r="Y2861">
        <v>0</v>
      </c>
      <c r="Z2861">
        <v>0</v>
      </c>
      <c r="AA2861">
        <v>61.8</v>
      </c>
      <c r="AB2861">
        <v>57</v>
      </c>
      <c r="AC2861">
        <v>8907</v>
      </c>
      <c r="AD2861">
        <v>9.0945927634318693</v>
      </c>
      <c r="AE2861">
        <f t="shared" si="133"/>
        <v>8906.9999999999982</v>
      </c>
      <c r="AF2861">
        <v>9.0788479729238745</v>
      </c>
      <c r="AG2861">
        <f t="shared" si="134"/>
        <v>8767.8593951653202</v>
      </c>
      <c r="AH2861">
        <v>1.5744790507994821E-2</v>
      </c>
      <c r="AJ2861">
        <v>8907</v>
      </c>
      <c r="AK2861">
        <v>0</v>
      </c>
      <c r="AL2861">
        <v>1</v>
      </c>
      <c r="AM2861">
        <v>7.3</v>
      </c>
      <c r="AN2861">
        <v>7.34</v>
      </c>
      <c r="AO2861">
        <v>4.53</v>
      </c>
    </row>
    <row r="2862" spans="1:41" x14ac:dyDescent="0.3">
      <c r="A2862">
        <v>2</v>
      </c>
      <c r="B2862">
        <v>1.2</v>
      </c>
      <c r="C2862">
        <f t="shared" si="132"/>
        <v>1.0409070644037852</v>
      </c>
      <c r="D2862" t="s">
        <v>52</v>
      </c>
      <c r="E2862">
        <v>0</v>
      </c>
      <c r="F2862">
        <v>0</v>
      </c>
      <c r="G2862">
        <v>0</v>
      </c>
      <c r="H2862">
        <v>0</v>
      </c>
      <c r="I2862">
        <v>1</v>
      </c>
      <c r="J2862" t="s">
        <v>40</v>
      </c>
      <c r="K2862">
        <v>0</v>
      </c>
      <c r="L2862">
        <v>1</v>
      </c>
      <c r="M2862">
        <v>0</v>
      </c>
      <c r="N2862">
        <v>0</v>
      </c>
      <c r="O2862">
        <v>0</v>
      </c>
      <c r="P2862">
        <v>0</v>
      </c>
      <c r="Q2862">
        <v>0</v>
      </c>
      <c r="R2862" t="s">
        <v>36</v>
      </c>
      <c r="S2862">
        <v>0</v>
      </c>
      <c r="T2862">
        <v>0</v>
      </c>
      <c r="U2862">
        <v>1</v>
      </c>
      <c r="V2862">
        <v>0</v>
      </c>
      <c r="W2862">
        <v>0</v>
      </c>
      <c r="X2862">
        <v>0</v>
      </c>
      <c r="Y2862">
        <v>0</v>
      </c>
      <c r="Z2862">
        <v>0</v>
      </c>
      <c r="AA2862">
        <v>61.8</v>
      </c>
      <c r="AB2862">
        <v>56</v>
      </c>
      <c r="AC2862">
        <v>6534</v>
      </c>
      <c r="AD2862">
        <v>8.7847745921610159</v>
      </c>
      <c r="AE2862">
        <f t="shared" si="133"/>
        <v>6534.0000000000027</v>
      </c>
      <c r="AF2862">
        <v>8.9338637206766141</v>
      </c>
      <c r="AG2862">
        <f t="shared" si="134"/>
        <v>7584.5132777777681</v>
      </c>
      <c r="AH2862">
        <v>-0.14908912851559819</v>
      </c>
      <c r="AJ2862">
        <v>6534</v>
      </c>
      <c r="AK2862">
        <v>0</v>
      </c>
      <c r="AL2862">
        <v>1</v>
      </c>
      <c r="AM2862">
        <v>6.75</v>
      </c>
      <c r="AN2862">
        <v>6.82</v>
      </c>
      <c r="AO2862">
        <v>4.1900000000000004</v>
      </c>
    </row>
    <row r="2863" spans="1:41" x14ac:dyDescent="0.3">
      <c r="A2863">
        <v>2</v>
      </c>
      <c r="B2863">
        <v>1.1399999999999999</v>
      </c>
      <c r="C2863">
        <f t="shared" si="132"/>
        <v>1.0292322283358535</v>
      </c>
      <c r="D2863" t="s">
        <v>46</v>
      </c>
      <c r="E2863">
        <v>0</v>
      </c>
      <c r="F2863">
        <v>0</v>
      </c>
      <c r="G2863">
        <v>0</v>
      </c>
      <c r="H2863">
        <v>1</v>
      </c>
      <c r="I2863">
        <v>0</v>
      </c>
      <c r="J2863" t="s">
        <v>38</v>
      </c>
      <c r="K2863">
        <v>0</v>
      </c>
      <c r="L2863">
        <v>0</v>
      </c>
      <c r="M2863">
        <v>0</v>
      </c>
      <c r="N2863">
        <v>0</v>
      </c>
      <c r="O2863">
        <v>1</v>
      </c>
      <c r="P2863">
        <v>0</v>
      </c>
      <c r="Q2863">
        <v>0</v>
      </c>
      <c r="R2863" t="s">
        <v>36</v>
      </c>
      <c r="S2863">
        <v>0</v>
      </c>
      <c r="T2863">
        <v>0</v>
      </c>
      <c r="U2863">
        <v>1</v>
      </c>
      <c r="V2863">
        <v>0</v>
      </c>
      <c r="W2863">
        <v>0</v>
      </c>
      <c r="X2863">
        <v>0</v>
      </c>
      <c r="Y2863">
        <v>0</v>
      </c>
      <c r="Z2863">
        <v>0</v>
      </c>
      <c r="AA2863">
        <v>63</v>
      </c>
      <c r="AB2863">
        <v>57</v>
      </c>
      <c r="AC2863">
        <v>4654</v>
      </c>
      <c r="AD2863">
        <v>8.4454823438622366</v>
      </c>
      <c r="AE2863">
        <f t="shared" si="133"/>
        <v>4653.9999999999982</v>
      </c>
      <c r="AF2863">
        <v>8.5684302919276938</v>
      </c>
      <c r="AG2863">
        <f t="shared" si="134"/>
        <v>5262.8621458039588</v>
      </c>
      <c r="AH2863">
        <v>-0.12294794806545717</v>
      </c>
      <c r="AJ2863">
        <v>4654</v>
      </c>
      <c r="AK2863">
        <v>0</v>
      </c>
      <c r="AL2863">
        <v>1</v>
      </c>
      <c r="AM2863">
        <v>6.7</v>
      </c>
      <c r="AN2863">
        <v>6.65</v>
      </c>
      <c r="AO2863">
        <v>4.2</v>
      </c>
    </row>
    <row r="2864" spans="1:41" x14ac:dyDescent="0.3">
      <c r="A2864">
        <v>2</v>
      </c>
      <c r="B2864">
        <v>1.08</v>
      </c>
      <c r="C2864">
        <f t="shared" si="132"/>
        <v>1.0170677506059698</v>
      </c>
      <c r="D2864" t="s">
        <v>52</v>
      </c>
      <c r="E2864">
        <v>0</v>
      </c>
      <c r="F2864">
        <v>0</v>
      </c>
      <c r="G2864">
        <v>0</v>
      </c>
      <c r="H2864">
        <v>0</v>
      </c>
      <c r="I2864">
        <v>1</v>
      </c>
      <c r="J2864" t="s">
        <v>47</v>
      </c>
      <c r="K2864">
        <v>0</v>
      </c>
      <c r="L2864">
        <v>0</v>
      </c>
      <c r="M2864">
        <v>0</v>
      </c>
      <c r="N2864">
        <v>1</v>
      </c>
      <c r="O2864">
        <v>0</v>
      </c>
      <c r="P2864">
        <v>0</v>
      </c>
      <c r="Q2864">
        <v>0</v>
      </c>
      <c r="R2864" t="s">
        <v>36</v>
      </c>
      <c r="S2864">
        <v>0</v>
      </c>
      <c r="T2864">
        <v>0</v>
      </c>
      <c r="U2864">
        <v>1</v>
      </c>
      <c r="V2864">
        <v>0</v>
      </c>
      <c r="W2864">
        <v>0</v>
      </c>
      <c r="X2864">
        <v>0</v>
      </c>
      <c r="Y2864">
        <v>0</v>
      </c>
      <c r="Z2864">
        <v>0</v>
      </c>
      <c r="AA2864">
        <v>60.6</v>
      </c>
      <c r="AB2864">
        <v>58</v>
      </c>
      <c r="AC2864">
        <v>4906</v>
      </c>
      <c r="AD2864">
        <v>8.4982142248184349</v>
      </c>
      <c r="AE2864">
        <f t="shared" si="133"/>
        <v>4906.0000000000018</v>
      </c>
      <c r="AF2864">
        <v>8.5954407623255378</v>
      </c>
      <c r="AG2864">
        <f t="shared" si="134"/>
        <v>5406.9517316211304</v>
      </c>
      <c r="AH2864">
        <v>-9.7226537507102861E-2</v>
      </c>
      <c r="AJ2864">
        <v>4906</v>
      </c>
      <c r="AK2864">
        <v>0</v>
      </c>
      <c r="AL2864">
        <v>1</v>
      </c>
      <c r="AM2864">
        <v>6.58</v>
      </c>
      <c r="AN2864">
        <v>6.73</v>
      </c>
      <c r="AO2864">
        <v>4.03</v>
      </c>
    </row>
    <row r="2865" spans="1:41" x14ac:dyDescent="0.3">
      <c r="A2865">
        <v>2</v>
      </c>
      <c r="B2865">
        <v>1.6</v>
      </c>
      <c r="C2865">
        <f t="shared" si="132"/>
        <v>1.1088836605832322</v>
      </c>
      <c r="D2865" t="s">
        <v>37</v>
      </c>
      <c r="E2865">
        <v>0</v>
      </c>
      <c r="F2865">
        <v>0</v>
      </c>
      <c r="G2865">
        <v>1</v>
      </c>
      <c r="H2865">
        <v>0</v>
      </c>
      <c r="I2865">
        <v>0</v>
      </c>
      <c r="J2865" t="s">
        <v>35</v>
      </c>
      <c r="K2865">
        <v>0</v>
      </c>
      <c r="L2865">
        <v>0</v>
      </c>
      <c r="M2865">
        <v>0</v>
      </c>
      <c r="N2865">
        <v>0</v>
      </c>
      <c r="O2865">
        <v>0</v>
      </c>
      <c r="P2865">
        <v>0</v>
      </c>
      <c r="Q2865">
        <v>1</v>
      </c>
      <c r="R2865" t="s">
        <v>41</v>
      </c>
      <c r="S2865">
        <v>0</v>
      </c>
      <c r="T2865">
        <v>0</v>
      </c>
      <c r="U2865">
        <v>0</v>
      </c>
      <c r="V2865">
        <v>0</v>
      </c>
      <c r="W2865">
        <v>1</v>
      </c>
      <c r="X2865">
        <v>0</v>
      </c>
      <c r="Y2865">
        <v>0</v>
      </c>
      <c r="Z2865">
        <v>0</v>
      </c>
      <c r="AA2865">
        <v>62</v>
      </c>
      <c r="AB2865">
        <v>53</v>
      </c>
      <c r="AC2865">
        <v>10011</v>
      </c>
      <c r="AD2865">
        <v>9.211439767419483</v>
      </c>
      <c r="AE2865">
        <f t="shared" si="133"/>
        <v>10010.999999999993</v>
      </c>
      <c r="AF2865">
        <v>9.2018913955950854</v>
      </c>
      <c r="AG2865">
        <f t="shared" si="134"/>
        <v>9915.8661590983465</v>
      </c>
      <c r="AH2865">
        <v>9.5483718243976057E-3</v>
      </c>
      <c r="AJ2865">
        <v>10011</v>
      </c>
      <c r="AK2865">
        <v>0</v>
      </c>
      <c r="AL2865">
        <v>1</v>
      </c>
      <c r="AM2865">
        <v>7.57</v>
      </c>
      <c r="AN2865">
        <v>7.56</v>
      </c>
      <c r="AO2865">
        <v>4.6900000000000004</v>
      </c>
    </row>
    <row r="2866" spans="1:41" x14ac:dyDescent="0.3">
      <c r="A2866">
        <v>2</v>
      </c>
      <c r="B2866">
        <v>1.01</v>
      </c>
      <c r="C2866">
        <f t="shared" si="132"/>
        <v>1.0021904733436682</v>
      </c>
      <c r="D2866" t="s">
        <v>34</v>
      </c>
      <c r="E2866">
        <v>0</v>
      </c>
      <c r="F2866">
        <v>1</v>
      </c>
      <c r="G2866">
        <v>0</v>
      </c>
      <c r="H2866">
        <v>0</v>
      </c>
      <c r="I2866">
        <v>0</v>
      </c>
      <c r="J2866" t="s">
        <v>47</v>
      </c>
      <c r="K2866">
        <v>0</v>
      </c>
      <c r="L2866">
        <v>0</v>
      </c>
      <c r="M2866">
        <v>0</v>
      </c>
      <c r="N2866">
        <v>1</v>
      </c>
      <c r="O2866">
        <v>0</v>
      </c>
      <c r="P2866">
        <v>0</v>
      </c>
      <c r="Q2866">
        <v>0</v>
      </c>
      <c r="R2866" t="s">
        <v>41</v>
      </c>
      <c r="S2866">
        <v>0</v>
      </c>
      <c r="T2866">
        <v>0</v>
      </c>
      <c r="U2866">
        <v>0</v>
      </c>
      <c r="V2866">
        <v>0</v>
      </c>
      <c r="W2866">
        <v>1</v>
      </c>
      <c r="X2866">
        <v>0</v>
      </c>
      <c r="Y2866">
        <v>0</v>
      </c>
      <c r="Z2866">
        <v>0</v>
      </c>
      <c r="AA2866">
        <v>62.7</v>
      </c>
      <c r="AB2866">
        <v>57</v>
      </c>
      <c r="AC2866">
        <v>6066</v>
      </c>
      <c r="AD2866">
        <v>8.710454688248527</v>
      </c>
      <c r="AE2866">
        <f t="shared" si="133"/>
        <v>6066.0000000000036</v>
      </c>
      <c r="AF2866">
        <v>8.6390778076293362</v>
      </c>
      <c r="AG2866">
        <f t="shared" si="134"/>
        <v>5648.1187699697166</v>
      </c>
      <c r="AH2866">
        <v>7.1376880619190786E-2</v>
      </c>
      <c r="AJ2866">
        <v>6066</v>
      </c>
      <c r="AK2866">
        <v>0</v>
      </c>
      <c r="AL2866">
        <v>1</v>
      </c>
      <c r="AM2866">
        <v>6.33</v>
      </c>
      <c r="AN2866">
        <v>6.42</v>
      </c>
      <c r="AO2866">
        <v>4</v>
      </c>
    </row>
    <row r="2867" spans="1:41" x14ac:dyDescent="0.3">
      <c r="A2867">
        <v>2</v>
      </c>
      <c r="B2867">
        <v>1.06</v>
      </c>
      <c r="C2867">
        <f t="shared" si="132"/>
        <v>1.0128957753911554</v>
      </c>
      <c r="D2867" t="s">
        <v>52</v>
      </c>
      <c r="E2867">
        <v>0</v>
      </c>
      <c r="F2867">
        <v>0</v>
      </c>
      <c r="G2867">
        <v>0</v>
      </c>
      <c r="H2867">
        <v>0</v>
      </c>
      <c r="I2867">
        <v>1</v>
      </c>
      <c r="J2867" t="s">
        <v>44</v>
      </c>
      <c r="K2867">
        <v>0</v>
      </c>
      <c r="L2867">
        <v>0</v>
      </c>
      <c r="M2867">
        <v>0</v>
      </c>
      <c r="N2867">
        <v>0</v>
      </c>
      <c r="O2867">
        <v>0</v>
      </c>
      <c r="P2867">
        <v>1</v>
      </c>
      <c r="Q2867">
        <v>0</v>
      </c>
      <c r="R2867" t="s">
        <v>36</v>
      </c>
      <c r="S2867">
        <v>0</v>
      </c>
      <c r="T2867">
        <v>0</v>
      </c>
      <c r="U2867">
        <v>1</v>
      </c>
      <c r="V2867">
        <v>0</v>
      </c>
      <c r="W2867">
        <v>0</v>
      </c>
      <c r="X2867">
        <v>0</v>
      </c>
      <c r="Y2867">
        <v>0</v>
      </c>
      <c r="Z2867">
        <v>0</v>
      </c>
      <c r="AA2867">
        <v>62.8</v>
      </c>
      <c r="AB2867">
        <v>56</v>
      </c>
      <c r="AC2867">
        <v>4255</v>
      </c>
      <c r="AD2867">
        <v>8.355850041007475</v>
      </c>
      <c r="AE2867">
        <f t="shared" si="133"/>
        <v>4255.0000000000018</v>
      </c>
      <c r="AF2867">
        <v>8.3163752129914759</v>
      </c>
      <c r="AG2867">
        <f t="shared" si="134"/>
        <v>4090.3066140667884</v>
      </c>
      <c r="AH2867">
        <v>3.9474828015999108E-2</v>
      </c>
      <c r="AJ2867">
        <v>4255</v>
      </c>
      <c r="AK2867">
        <v>0</v>
      </c>
      <c r="AL2867">
        <v>1</v>
      </c>
      <c r="AM2867">
        <v>6.47</v>
      </c>
      <c r="AN2867">
        <v>6.52</v>
      </c>
      <c r="AO2867">
        <v>4.08</v>
      </c>
    </row>
    <row r="2868" spans="1:41" x14ac:dyDescent="0.3">
      <c r="A2868">
        <v>2</v>
      </c>
      <c r="B2868">
        <v>1.47</v>
      </c>
      <c r="C2868">
        <f t="shared" si="132"/>
        <v>1.088411399968821</v>
      </c>
      <c r="D2868" t="s">
        <v>52</v>
      </c>
      <c r="E2868">
        <v>0</v>
      </c>
      <c r="F2868">
        <v>0</v>
      </c>
      <c r="G2868">
        <v>0</v>
      </c>
      <c r="H2868">
        <v>0</v>
      </c>
      <c r="I2868">
        <v>1</v>
      </c>
      <c r="J2868" t="s">
        <v>47</v>
      </c>
      <c r="K2868">
        <v>0</v>
      </c>
      <c r="L2868">
        <v>0</v>
      </c>
      <c r="M2868">
        <v>0</v>
      </c>
      <c r="N2868">
        <v>1</v>
      </c>
      <c r="O2868">
        <v>0</v>
      </c>
      <c r="P2868">
        <v>0</v>
      </c>
      <c r="Q2868">
        <v>0</v>
      </c>
      <c r="R2868" t="s">
        <v>49</v>
      </c>
      <c r="S2868">
        <v>0</v>
      </c>
      <c r="T2868">
        <v>0</v>
      </c>
      <c r="U2868">
        <v>0</v>
      </c>
      <c r="V2868">
        <v>0</v>
      </c>
      <c r="W2868">
        <v>0</v>
      </c>
      <c r="X2868">
        <v>1</v>
      </c>
      <c r="Y2868">
        <v>0</v>
      </c>
      <c r="Z2868">
        <v>0</v>
      </c>
      <c r="AA2868">
        <v>62.7</v>
      </c>
      <c r="AB2868">
        <v>56</v>
      </c>
      <c r="AC2868">
        <v>11060</v>
      </c>
      <c r="AD2868">
        <v>9.3110902750763263</v>
      </c>
      <c r="AE2868">
        <f t="shared" si="133"/>
        <v>11060.000000000005</v>
      </c>
      <c r="AF2868">
        <v>9.3949177425438677</v>
      </c>
      <c r="AG2868">
        <f t="shared" si="134"/>
        <v>12027.100320430707</v>
      </c>
      <c r="AH2868">
        <v>-8.3827467467541439E-2</v>
      </c>
      <c r="AJ2868">
        <v>11060</v>
      </c>
      <c r="AK2868">
        <v>0</v>
      </c>
      <c r="AL2868">
        <v>1</v>
      </c>
      <c r="AM2868">
        <v>7.15</v>
      </c>
      <c r="AN2868">
        <v>7.18</v>
      </c>
      <c r="AO2868">
        <v>4.49</v>
      </c>
    </row>
    <row r="2869" spans="1:41" x14ac:dyDescent="0.3">
      <c r="A2869">
        <v>2</v>
      </c>
      <c r="B2869">
        <v>1.53</v>
      </c>
      <c r="C2869">
        <f t="shared" si="132"/>
        <v>1.0980285834290671</v>
      </c>
      <c r="D2869" t="s">
        <v>37</v>
      </c>
      <c r="E2869">
        <v>0</v>
      </c>
      <c r="F2869">
        <v>0</v>
      </c>
      <c r="G2869">
        <v>1</v>
      </c>
      <c r="H2869">
        <v>0</v>
      </c>
      <c r="I2869">
        <v>0</v>
      </c>
      <c r="J2869" t="s">
        <v>44</v>
      </c>
      <c r="K2869">
        <v>0</v>
      </c>
      <c r="L2869">
        <v>0</v>
      </c>
      <c r="M2869">
        <v>0</v>
      </c>
      <c r="N2869">
        <v>0</v>
      </c>
      <c r="O2869">
        <v>0</v>
      </c>
      <c r="P2869">
        <v>1</v>
      </c>
      <c r="Q2869">
        <v>0</v>
      </c>
      <c r="R2869" t="s">
        <v>36</v>
      </c>
      <c r="S2869">
        <v>0</v>
      </c>
      <c r="T2869">
        <v>0</v>
      </c>
      <c r="U2869">
        <v>1</v>
      </c>
      <c r="V2869">
        <v>0</v>
      </c>
      <c r="W2869">
        <v>0</v>
      </c>
      <c r="X2869">
        <v>0</v>
      </c>
      <c r="Y2869">
        <v>0</v>
      </c>
      <c r="Z2869">
        <v>0</v>
      </c>
      <c r="AA2869">
        <v>62.4</v>
      </c>
      <c r="AB2869">
        <v>57</v>
      </c>
      <c r="AC2869">
        <v>8981</v>
      </c>
      <c r="AD2869">
        <v>9.1028665136709499</v>
      </c>
      <c r="AE2869">
        <f t="shared" si="133"/>
        <v>8981.0000000000018</v>
      </c>
      <c r="AF2869">
        <v>9.1114728383821575</v>
      </c>
      <c r="AG2869">
        <f t="shared" si="134"/>
        <v>9058.6269645186076</v>
      </c>
      <c r="AH2869">
        <v>-8.6063247112075913E-3</v>
      </c>
      <c r="AJ2869">
        <v>8981</v>
      </c>
      <c r="AK2869">
        <v>0</v>
      </c>
      <c r="AL2869">
        <v>1</v>
      </c>
      <c r="AM2869">
        <v>7.33</v>
      </c>
      <c r="AN2869">
        <v>7.37</v>
      </c>
      <c r="AO2869">
        <v>4.59</v>
      </c>
    </row>
    <row r="2870" spans="1:41" x14ac:dyDescent="0.3">
      <c r="A2870">
        <v>2</v>
      </c>
      <c r="B2870">
        <v>1.05</v>
      </c>
      <c r="C2870">
        <f t="shared" si="132"/>
        <v>1.010786718750355</v>
      </c>
      <c r="D2870" t="s">
        <v>46</v>
      </c>
      <c r="E2870">
        <v>0</v>
      </c>
      <c r="F2870">
        <v>0</v>
      </c>
      <c r="G2870">
        <v>0</v>
      </c>
      <c r="H2870">
        <v>1</v>
      </c>
      <c r="I2870">
        <v>0</v>
      </c>
      <c r="J2870" t="s">
        <v>47</v>
      </c>
      <c r="K2870">
        <v>0</v>
      </c>
      <c r="L2870">
        <v>0</v>
      </c>
      <c r="M2870">
        <v>0</v>
      </c>
      <c r="N2870">
        <v>1</v>
      </c>
      <c r="O2870">
        <v>0</v>
      </c>
      <c r="P2870">
        <v>0</v>
      </c>
      <c r="Q2870">
        <v>0</v>
      </c>
      <c r="R2870" t="s">
        <v>49</v>
      </c>
      <c r="S2870">
        <v>0</v>
      </c>
      <c r="T2870">
        <v>0</v>
      </c>
      <c r="U2870">
        <v>0</v>
      </c>
      <c r="V2870">
        <v>0</v>
      </c>
      <c r="W2870">
        <v>0</v>
      </c>
      <c r="X2870">
        <v>1</v>
      </c>
      <c r="Y2870">
        <v>0</v>
      </c>
      <c r="Z2870">
        <v>0</v>
      </c>
      <c r="AA2870">
        <v>63</v>
      </c>
      <c r="AB2870">
        <v>57</v>
      </c>
      <c r="AC2870">
        <v>6096</v>
      </c>
      <c r="AD2870">
        <v>8.7153880973664819</v>
      </c>
      <c r="AE2870">
        <f t="shared" si="133"/>
        <v>6095.9999999999982</v>
      </c>
      <c r="AF2870">
        <v>8.6429667474900356</v>
      </c>
      <c r="AG2870">
        <f t="shared" si="134"/>
        <v>5670.1267302721626</v>
      </c>
      <c r="AH2870">
        <v>7.2421349876446328E-2</v>
      </c>
      <c r="AJ2870">
        <v>6096</v>
      </c>
      <c r="AK2870">
        <v>0</v>
      </c>
      <c r="AL2870">
        <v>1</v>
      </c>
      <c r="AM2870">
        <v>6.51</v>
      </c>
      <c r="AN2870">
        <v>6.48</v>
      </c>
      <c r="AO2870">
        <v>4.09</v>
      </c>
    </row>
    <row r="2871" spans="1:41" x14ac:dyDescent="0.3">
      <c r="A2871">
        <v>2</v>
      </c>
      <c r="B2871">
        <v>1.07</v>
      </c>
      <c r="C2871">
        <f t="shared" si="132"/>
        <v>1.0149893672259187</v>
      </c>
      <c r="D2871" t="s">
        <v>46</v>
      </c>
      <c r="E2871">
        <v>0</v>
      </c>
      <c r="F2871">
        <v>0</v>
      </c>
      <c r="G2871">
        <v>0</v>
      </c>
      <c r="H2871">
        <v>1</v>
      </c>
      <c r="I2871">
        <v>0</v>
      </c>
      <c r="J2871" t="s">
        <v>51</v>
      </c>
      <c r="K2871">
        <v>1</v>
      </c>
      <c r="L2871">
        <v>0</v>
      </c>
      <c r="M2871">
        <v>0</v>
      </c>
      <c r="N2871">
        <v>0</v>
      </c>
      <c r="O2871">
        <v>0</v>
      </c>
      <c r="P2871">
        <v>0</v>
      </c>
      <c r="Q2871">
        <v>0</v>
      </c>
      <c r="R2871" t="s">
        <v>36</v>
      </c>
      <c r="S2871">
        <v>0</v>
      </c>
      <c r="T2871">
        <v>0</v>
      </c>
      <c r="U2871">
        <v>1</v>
      </c>
      <c r="V2871">
        <v>0</v>
      </c>
      <c r="W2871">
        <v>0</v>
      </c>
      <c r="X2871">
        <v>0</v>
      </c>
      <c r="Y2871">
        <v>0</v>
      </c>
      <c r="Z2871">
        <v>0</v>
      </c>
      <c r="AA2871">
        <v>61.9</v>
      </c>
      <c r="AB2871">
        <v>58</v>
      </c>
      <c r="AC2871">
        <v>5704</v>
      </c>
      <c r="AD2871">
        <v>8.6489229620941313</v>
      </c>
      <c r="AE2871">
        <f t="shared" si="133"/>
        <v>5703.9999999999964</v>
      </c>
      <c r="AF2871">
        <v>8.7147142505221975</v>
      </c>
      <c r="AG2871">
        <f t="shared" si="134"/>
        <v>6091.8936133304724</v>
      </c>
      <c r="AH2871">
        <v>-6.5791288428066252E-2</v>
      </c>
      <c r="AJ2871">
        <v>5704</v>
      </c>
      <c r="AK2871">
        <v>0</v>
      </c>
      <c r="AL2871">
        <v>1</v>
      </c>
      <c r="AM2871">
        <v>6.57</v>
      </c>
      <c r="AN2871">
        <v>6.53</v>
      </c>
      <c r="AO2871">
        <v>4.05</v>
      </c>
    </row>
    <row r="2872" spans="1:41" x14ac:dyDescent="0.3">
      <c r="A2872">
        <v>2</v>
      </c>
      <c r="B2872">
        <v>1.71</v>
      </c>
      <c r="C2872">
        <f t="shared" si="132"/>
        <v>1.1252158592910855</v>
      </c>
      <c r="D2872" t="s">
        <v>37</v>
      </c>
      <c r="E2872">
        <v>0</v>
      </c>
      <c r="F2872">
        <v>0</v>
      </c>
      <c r="G2872">
        <v>1</v>
      </c>
      <c r="H2872">
        <v>0</v>
      </c>
      <c r="I2872">
        <v>0</v>
      </c>
      <c r="J2872" t="s">
        <v>40</v>
      </c>
      <c r="K2872">
        <v>0</v>
      </c>
      <c r="L2872">
        <v>1</v>
      </c>
      <c r="M2872">
        <v>0</v>
      </c>
      <c r="N2872">
        <v>0</v>
      </c>
      <c r="O2872">
        <v>0</v>
      </c>
      <c r="P2872">
        <v>0</v>
      </c>
      <c r="Q2872">
        <v>0</v>
      </c>
      <c r="R2872" t="s">
        <v>45</v>
      </c>
      <c r="S2872">
        <v>0</v>
      </c>
      <c r="T2872">
        <v>0</v>
      </c>
      <c r="U2872">
        <v>0</v>
      </c>
      <c r="V2872">
        <v>1</v>
      </c>
      <c r="W2872">
        <v>0</v>
      </c>
      <c r="X2872">
        <v>0</v>
      </c>
      <c r="Y2872">
        <v>0</v>
      </c>
      <c r="Z2872">
        <v>0</v>
      </c>
      <c r="AA2872">
        <v>62.7</v>
      </c>
      <c r="AB2872">
        <v>55</v>
      </c>
      <c r="AC2872">
        <v>12978</v>
      </c>
      <c r="AD2872">
        <v>9.4710108951811129</v>
      </c>
      <c r="AE2872">
        <f t="shared" si="133"/>
        <v>12977.999999999989</v>
      </c>
      <c r="AF2872">
        <v>9.473394311862636</v>
      </c>
      <c r="AG2872">
        <f t="shared" si="134"/>
        <v>13008.96887289659</v>
      </c>
      <c r="AH2872">
        <v>-2.3834166815230873E-3</v>
      </c>
      <c r="AJ2872">
        <v>12978</v>
      </c>
      <c r="AK2872">
        <v>0</v>
      </c>
      <c r="AL2872">
        <v>1</v>
      </c>
      <c r="AM2872">
        <v>7.62</v>
      </c>
      <c r="AN2872">
        <v>7.69</v>
      </c>
      <c r="AO2872">
        <v>4.8</v>
      </c>
    </row>
    <row r="2873" spans="1:41" x14ac:dyDescent="0.3">
      <c r="A2873">
        <v>2</v>
      </c>
      <c r="B2873">
        <v>1.24</v>
      </c>
      <c r="C2873">
        <f t="shared" si="132"/>
        <v>1.0484396301753314</v>
      </c>
      <c r="D2873" t="s">
        <v>34</v>
      </c>
      <c r="E2873">
        <v>0</v>
      </c>
      <c r="F2873">
        <v>1</v>
      </c>
      <c r="G2873">
        <v>0</v>
      </c>
      <c r="H2873">
        <v>0</v>
      </c>
      <c r="I2873">
        <v>0</v>
      </c>
      <c r="J2873" t="s">
        <v>38</v>
      </c>
      <c r="K2873">
        <v>0</v>
      </c>
      <c r="L2873">
        <v>0</v>
      </c>
      <c r="M2873">
        <v>0</v>
      </c>
      <c r="N2873">
        <v>0</v>
      </c>
      <c r="O2873">
        <v>1</v>
      </c>
      <c r="P2873">
        <v>0</v>
      </c>
      <c r="Q2873">
        <v>0</v>
      </c>
      <c r="R2873" t="s">
        <v>36</v>
      </c>
      <c r="S2873">
        <v>0</v>
      </c>
      <c r="T2873">
        <v>0</v>
      </c>
      <c r="U2873">
        <v>1</v>
      </c>
      <c r="V2873">
        <v>0</v>
      </c>
      <c r="W2873">
        <v>0</v>
      </c>
      <c r="X2873">
        <v>0</v>
      </c>
      <c r="Y2873">
        <v>0</v>
      </c>
      <c r="Z2873">
        <v>0</v>
      </c>
      <c r="AA2873">
        <v>62</v>
      </c>
      <c r="AB2873">
        <v>65</v>
      </c>
      <c r="AC2873">
        <v>5146</v>
      </c>
      <c r="AD2873">
        <v>8.545974992841689</v>
      </c>
      <c r="AE2873">
        <f t="shared" si="133"/>
        <v>5145.9999999999982</v>
      </c>
      <c r="AF2873">
        <v>8.7117757249999492</v>
      </c>
      <c r="AG2873">
        <f t="shared" si="134"/>
        <v>6074.0187042695043</v>
      </c>
      <c r="AH2873">
        <v>-0.16580073215826019</v>
      </c>
      <c r="AJ2873">
        <v>5146</v>
      </c>
      <c r="AK2873">
        <v>0</v>
      </c>
      <c r="AL2873">
        <v>1</v>
      </c>
      <c r="AM2873">
        <v>6.88</v>
      </c>
      <c r="AN2873">
        <v>6.84</v>
      </c>
      <c r="AO2873">
        <v>4.25</v>
      </c>
    </row>
    <row r="2874" spans="1:41" x14ac:dyDescent="0.3">
      <c r="A2874">
        <v>2</v>
      </c>
      <c r="B2874">
        <v>1.01</v>
      </c>
      <c r="C2874">
        <f t="shared" si="132"/>
        <v>1.0021904733436682</v>
      </c>
      <c r="D2874" t="s">
        <v>37</v>
      </c>
      <c r="E2874">
        <v>0</v>
      </c>
      <c r="F2874">
        <v>0</v>
      </c>
      <c r="G2874">
        <v>1</v>
      </c>
      <c r="H2874">
        <v>0</v>
      </c>
      <c r="I2874">
        <v>0</v>
      </c>
      <c r="J2874" t="s">
        <v>47</v>
      </c>
      <c r="K2874">
        <v>0</v>
      </c>
      <c r="L2874">
        <v>0</v>
      </c>
      <c r="M2874">
        <v>0</v>
      </c>
      <c r="N2874">
        <v>1</v>
      </c>
      <c r="O2874">
        <v>0</v>
      </c>
      <c r="P2874">
        <v>0</v>
      </c>
      <c r="Q2874">
        <v>0</v>
      </c>
      <c r="R2874" t="s">
        <v>36</v>
      </c>
      <c r="S2874">
        <v>0</v>
      </c>
      <c r="T2874">
        <v>0</v>
      </c>
      <c r="U2874">
        <v>1</v>
      </c>
      <c r="V2874">
        <v>0</v>
      </c>
      <c r="W2874">
        <v>0</v>
      </c>
      <c r="X2874">
        <v>0</v>
      </c>
      <c r="Y2874">
        <v>0</v>
      </c>
      <c r="Z2874">
        <v>0</v>
      </c>
      <c r="AA2874">
        <v>60.8</v>
      </c>
      <c r="AB2874">
        <v>56</v>
      </c>
      <c r="AC2874">
        <v>5204</v>
      </c>
      <c r="AD2874">
        <v>8.5571828396323966</v>
      </c>
      <c r="AE2874">
        <f t="shared" si="133"/>
        <v>5204.0000000000036</v>
      </c>
      <c r="AF2874">
        <v>8.46133451034604</v>
      </c>
      <c r="AG2874">
        <f t="shared" si="134"/>
        <v>4728.3638395565577</v>
      </c>
      <c r="AH2874">
        <v>9.5848329286356559E-2</v>
      </c>
      <c r="AJ2874">
        <v>5204</v>
      </c>
      <c r="AK2874">
        <v>0</v>
      </c>
      <c r="AL2874">
        <v>1</v>
      </c>
      <c r="AM2874">
        <v>6.53</v>
      </c>
      <c r="AN2874">
        <v>6.49</v>
      </c>
      <c r="AO2874">
        <v>3.96</v>
      </c>
    </row>
    <row r="2875" spans="1:41" x14ac:dyDescent="0.3">
      <c r="A2875">
        <v>2</v>
      </c>
      <c r="B2875">
        <v>1.01</v>
      </c>
      <c r="C2875">
        <f t="shared" si="132"/>
        <v>1.0021904733436682</v>
      </c>
      <c r="D2875" t="s">
        <v>37</v>
      </c>
      <c r="E2875">
        <v>0</v>
      </c>
      <c r="F2875">
        <v>0</v>
      </c>
      <c r="G2875">
        <v>1</v>
      </c>
      <c r="H2875">
        <v>0</v>
      </c>
      <c r="I2875">
        <v>0</v>
      </c>
      <c r="J2875" t="s">
        <v>47</v>
      </c>
      <c r="K2875">
        <v>0</v>
      </c>
      <c r="L2875">
        <v>0</v>
      </c>
      <c r="M2875">
        <v>0</v>
      </c>
      <c r="N2875">
        <v>1</v>
      </c>
      <c r="O2875">
        <v>0</v>
      </c>
      <c r="P2875">
        <v>0</v>
      </c>
      <c r="Q2875">
        <v>0</v>
      </c>
      <c r="R2875" t="s">
        <v>50</v>
      </c>
      <c r="S2875">
        <v>0</v>
      </c>
      <c r="T2875">
        <v>1</v>
      </c>
      <c r="U2875">
        <v>0</v>
      </c>
      <c r="V2875">
        <v>0</v>
      </c>
      <c r="W2875">
        <v>0</v>
      </c>
      <c r="X2875">
        <v>0</v>
      </c>
      <c r="Y2875">
        <v>0</v>
      </c>
      <c r="Z2875">
        <v>0</v>
      </c>
      <c r="AA2875">
        <v>61.5</v>
      </c>
      <c r="AB2875">
        <v>58</v>
      </c>
      <c r="AC2875">
        <v>8869</v>
      </c>
      <c r="AD2875">
        <v>9.0903173293764521</v>
      </c>
      <c r="AE2875">
        <f t="shared" si="133"/>
        <v>8868.9999999999982</v>
      </c>
      <c r="AF2875">
        <v>8.9977064637246364</v>
      </c>
      <c r="AG2875">
        <f t="shared" si="134"/>
        <v>8084.5205067221787</v>
      </c>
      <c r="AH2875">
        <v>9.2610865651815644E-2</v>
      </c>
      <c r="AJ2875">
        <v>8869</v>
      </c>
      <c r="AK2875">
        <v>0</v>
      </c>
      <c r="AL2875">
        <v>1</v>
      </c>
      <c r="AM2875">
        <v>6.44</v>
      </c>
      <c r="AN2875">
        <v>6.47</v>
      </c>
      <c r="AO2875">
        <v>3.97</v>
      </c>
    </row>
    <row r="2876" spans="1:41" x14ac:dyDescent="0.3">
      <c r="A2876">
        <v>2</v>
      </c>
      <c r="B2876">
        <v>1.2</v>
      </c>
      <c r="C2876">
        <f t="shared" si="132"/>
        <v>1.0409070644037852</v>
      </c>
      <c r="D2876" t="s">
        <v>37</v>
      </c>
      <c r="E2876">
        <v>0</v>
      </c>
      <c r="F2876">
        <v>0</v>
      </c>
      <c r="G2876">
        <v>1</v>
      </c>
      <c r="H2876">
        <v>0</v>
      </c>
      <c r="I2876">
        <v>0</v>
      </c>
      <c r="J2876" t="s">
        <v>47</v>
      </c>
      <c r="K2876">
        <v>0</v>
      </c>
      <c r="L2876">
        <v>0</v>
      </c>
      <c r="M2876">
        <v>0</v>
      </c>
      <c r="N2876">
        <v>1</v>
      </c>
      <c r="O2876">
        <v>0</v>
      </c>
      <c r="P2876">
        <v>0</v>
      </c>
      <c r="Q2876">
        <v>0</v>
      </c>
      <c r="R2876" t="s">
        <v>41</v>
      </c>
      <c r="S2876">
        <v>0</v>
      </c>
      <c r="T2876">
        <v>0</v>
      </c>
      <c r="U2876">
        <v>0</v>
      </c>
      <c r="V2876">
        <v>0</v>
      </c>
      <c r="W2876">
        <v>1</v>
      </c>
      <c r="X2876">
        <v>0</v>
      </c>
      <c r="Y2876">
        <v>0</v>
      </c>
      <c r="Z2876">
        <v>0</v>
      </c>
      <c r="AA2876">
        <v>62.6</v>
      </c>
      <c r="AB2876">
        <v>54.3</v>
      </c>
      <c r="AC2876">
        <v>8687</v>
      </c>
      <c r="AD2876">
        <v>9.0695829342599197</v>
      </c>
      <c r="AE2876">
        <f t="shared" si="133"/>
        <v>8686.9999999999927</v>
      </c>
      <c r="AF2876">
        <v>9.0484795938846094</v>
      </c>
      <c r="AG2876">
        <f t="shared" si="134"/>
        <v>8505.5961283005654</v>
      </c>
      <c r="AH2876">
        <v>2.1103340375310253E-2</v>
      </c>
      <c r="AJ2876">
        <v>8687</v>
      </c>
      <c r="AK2876">
        <v>0</v>
      </c>
      <c r="AL2876">
        <v>1</v>
      </c>
      <c r="AM2876">
        <v>6.76</v>
      </c>
      <c r="AN2876">
        <v>6.8</v>
      </c>
      <c r="AO2876">
        <v>4.25</v>
      </c>
    </row>
    <row r="2877" spans="1:41" x14ac:dyDescent="0.3">
      <c r="A2877">
        <v>2</v>
      </c>
      <c r="B2877">
        <v>1.5</v>
      </c>
      <c r="C2877">
        <f t="shared" si="132"/>
        <v>1.0932575062388263</v>
      </c>
      <c r="D2877" t="s">
        <v>34</v>
      </c>
      <c r="E2877">
        <v>0</v>
      </c>
      <c r="F2877">
        <v>1</v>
      </c>
      <c r="G2877">
        <v>0</v>
      </c>
      <c r="H2877">
        <v>0</v>
      </c>
      <c r="I2877">
        <v>0</v>
      </c>
      <c r="J2877" t="s">
        <v>48</v>
      </c>
      <c r="K2877">
        <v>0</v>
      </c>
      <c r="L2877">
        <v>0</v>
      </c>
      <c r="M2877">
        <v>1</v>
      </c>
      <c r="N2877">
        <v>0</v>
      </c>
      <c r="O2877">
        <v>0</v>
      </c>
      <c r="P2877">
        <v>0</v>
      </c>
      <c r="Q2877">
        <v>0</v>
      </c>
      <c r="R2877" t="s">
        <v>53</v>
      </c>
      <c r="S2877">
        <v>1</v>
      </c>
      <c r="T2877">
        <v>0</v>
      </c>
      <c r="U2877">
        <v>0</v>
      </c>
      <c r="V2877">
        <v>0</v>
      </c>
      <c r="W2877">
        <v>0</v>
      </c>
      <c r="X2877">
        <v>0</v>
      </c>
      <c r="Y2877">
        <v>0</v>
      </c>
      <c r="Z2877">
        <v>0</v>
      </c>
      <c r="AA2877">
        <v>63.7</v>
      </c>
      <c r="AB2877">
        <v>59</v>
      </c>
      <c r="AC2877">
        <v>3864</v>
      </c>
      <c r="AD2877">
        <v>8.2594581953324084</v>
      </c>
      <c r="AE2877">
        <f t="shared" si="133"/>
        <v>3863.9999999999991</v>
      </c>
      <c r="AF2877">
        <v>8.6259037717751497</v>
      </c>
      <c r="AG2877">
        <f t="shared" si="134"/>
        <v>5574.1982357741508</v>
      </c>
      <c r="AH2877">
        <v>-0.36644557644274123</v>
      </c>
      <c r="AJ2877">
        <v>3864</v>
      </c>
      <c r="AK2877">
        <v>0</v>
      </c>
      <c r="AL2877">
        <v>1</v>
      </c>
      <c r="AM2877">
        <v>7.29</v>
      </c>
      <c r="AN2877">
        <v>7.18</v>
      </c>
      <c r="AO2877">
        <v>4.62</v>
      </c>
    </row>
    <row r="2878" spans="1:41" x14ac:dyDescent="0.3">
      <c r="A2878">
        <v>2</v>
      </c>
      <c r="B2878">
        <v>1.07</v>
      </c>
      <c r="C2878">
        <f t="shared" si="132"/>
        <v>1.0149893672259187</v>
      </c>
      <c r="D2878" t="s">
        <v>37</v>
      </c>
      <c r="E2878">
        <v>0</v>
      </c>
      <c r="F2878">
        <v>0</v>
      </c>
      <c r="G2878">
        <v>1</v>
      </c>
      <c r="H2878">
        <v>0</v>
      </c>
      <c r="I2878">
        <v>0</v>
      </c>
      <c r="J2878" t="s">
        <v>40</v>
      </c>
      <c r="K2878">
        <v>0</v>
      </c>
      <c r="L2878">
        <v>1</v>
      </c>
      <c r="M2878">
        <v>0</v>
      </c>
      <c r="N2878">
        <v>0</v>
      </c>
      <c r="O2878">
        <v>0</v>
      </c>
      <c r="P2878">
        <v>0</v>
      </c>
      <c r="Q2878">
        <v>0</v>
      </c>
      <c r="R2878" t="s">
        <v>36</v>
      </c>
      <c r="S2878">
        <v>0</v>
      </c>
      <c r="T2878">
        <v>0</v>
      </c>
      <c r="U2878">
        <v>1</v>
      </c>
      <c r="V2878">
        <v>0</v>
      </c>
      <c r="W2878">
        <v>0</v>
      </c>
      <c r="X2878">
        <v>0</v>
      </c>
      <c r="Y2878">
        <v>0</v>
      </c>
      <c r="Z2878">
        <v>0</v>
      </c>
      <c r="AA2878">
        <v>61.4</v>
      </c>
      <c r="AB2878">
        <v>57</v>
      </c>
      <c r="AC2878">
        <v>5537</v>
      </c>
      <c r="AD2878">
        <v>8.6192081168229677</v>
      </c>
      <c r="AE2878">
        <f t="shared" si="133"/>
        <v>5537.0000000000027</v>
      </c>
      <c r="AF2878">
        <v>8.7193131283128533</v>
      </c>
      <c r="AG2878">
        <f t="shared" si="134"/>
        <v>6119.974007230865</v>
      </c>
      <c r="AH2878">
        <v>-0.1001050114898856</v>
      </c>
      <c r="AJ2878">
        <v>5537</v>
      </c>
      <c r="AK2878">
        <v>0</v>
      </c>
      <c r="AL2878">
        <v>1</v>
      </c>
      <c r="AM2878">
        <v>6.59</v>
      </c>
      <c r="AN2878">
        <v>6.53</v>
      </c>
      <c r="AO2878">
        <v>4.03</v>
      </c>
    </row>
    <row r="2879" spans="1:41" x14ac:dyDescent="0.3">
      <c r="A2879">
        <v>2</v>
      </c>
      <c r="B2879">
        <v>1.01</v>
      </c>
      <c r="C2879">
        <f t="shared" si="132"/>
        <v>1.0021904733436682</v>
      </c>
      <c r="D2879" t="s">
        <v>52</v>
      </c>
      <c r="E2879">
        <v>0</v>
      </c>
      <c r="F2879">
        <v>0</v>
      </c>
      <c r="G2879">
        <v>0</v>
      </c>
      <c r="H2879">
        <v>0</v>
      </c>
      <c r="I2879">
        <v>1</v>
      </c>
      <c r="J2879" t="s">
        <v>47</v>
      </c>
      <c r="K2879">
        <v>0</v>
      </c>
      <c r="L2879">
        <v>0</v>
      </c>
      <c r="M2879">
        <v>0</v>
      </c>
      <c r="N2879">
        <v>1</v>
      </c>
      <c r="O2879">
        <v>0</v>
      </c>
      <c r="P2879">
        <v>0</v>
      </c>
      <c r="Q2879">
        <v>0</v>
      </c>
      <c r="R2879" t="s">
        <v>49</v>
      </c>
      <c r="S2879">
        <v>0</v>
      </c>
      <c r="T2879">
        <v>0</v>
      </c>
      <c r="U2879">
        <v>0</v>
      </c>
      <c r="V2879">
        <v>0</v>
      </c>
      <c r="W2879">
        <v>0</v>
      </c>
      <c r="X2879">
        <v>1</v>
      </c>
      <c r="Y2879">
        <v>0</v>
      </c>
      <c r="Z2879">
        <v>0</v>
      </c>
      <c r="AA2879">
        <v>63.5</v>
      </c>
      <c r="AB2879">
        <v>57</v>
      </c>
      <c r="AC2879">
        <v>6291</v>
      </c>
      <c r="AD2879">
        <v>8.7468753195700302</v>
      </c>
      <c r="AE2879">
        <f t="shared" si="133"/>
        <v>6291.0000000000036</v>
      </c>
      <c r="AF2879">
        <v>8.5736458528349662</v>
      </c>
      <c r="AG2879">
        <f t="shared" si="134"/>
        <v>5290.3826288652854</v>
      </c>
      <c r="AH2879">
        <v>0.17322946673506401</v>
      </c>
      <c r="AJ2879">
        <v>6291</v>
      </c>
      <c r="AK2879">
        <v>0</v>
      </c>
      <c r="AL2879">
        <v>1</v>
      </c>
      <c r="AM2879">
        <v>6.36</v>
      </c>
      <c r="AN2879">
        <v>6.39</v>
      </c>
      <c r="AO2879">
        <v>4.05</v>
      </c>
    </row>
    <row r="2880" spans="1:41" x14ac:dyDescent="0.3">
      <c r="A2880">
        <v>2</v>
      </c>
      <c r="B2880">
        <v>1.24</v>
      </c>
      <c r="C2880">
        <f t="shared" si="132"/>
        <v>1.0484396301753314</v>
      </c>
      <c r="D2880" t="s">
        <v>46</v>
      </c>
      <c r="E2880">
        <v>0</v>
      </c>
      <c r="F2880">
        <v>0</v>
      </c>
      <c r="G2880">
        <v>0</v>
      </c>
      <c r="H2880">
        <v>1</v>
      </c>
      <c r="I2880">
        <v>0</v>
      </c>
      <c r="J2880" t="s">
        <v>38</v>
      </c>
      <c r="K2880">
        <v>0</v>
      </c>
      <c r="L2880">
        <v>0</v>
      </c>
      <c r="M2880">
        <v>0</v>
      </c>
      <c r="N2880">
        <v>0</v>
      </c>
      <c r="O2880">
        <v>1</v>
      </c>
      <c r="P2880">
        <v>0</v>
      </c>
      <c r="Q2880">
        <v>0</v>
      </c>
      <c r="R2880" t="s">
        <v>41</v>
      </c>
      <c r="S2880">
        <v>0</v>
      </c>
      <c r="T2880">
        <v>0</v>
      </c>
      <c r="U2880">
        <v>0</v>
      </c>
      <c r="V2880">
        <v>0</v>
      </c>
      <c r="W2880">
        <v>1</v>
      </c>
      <c r="X2880">
        <v>0</v>
      </c>
      <c r="Y2880">
        <v>0</v>
      </c>
      <c r="Z2880">
        <v>0</v>
      </c>
      <c r="AA2880">
        <v>62.2</v>
      </c>
      <c r="AB2880">
        <v>59</v>
      </c>
      <c r="AC2880">
        <v>7222</v>
      </c>
      <c r="AD2880">
        <v>8.8848872018374028</v>
      </c>
      <c r="AE2880">
        <f t="shared" si="133"/>
        <v>7221.9999999999982</v>
      </c>
      <c r="AF2880">
        <v>8.9641361201293215</v>
      </c>
      <c r="AG2880">
        <f t="shared" si="134"/>
        <v>7817.6253217625908</v>
      </c>
      <c r="AH2880">
        <v>-7.9248918291918713E-2</v>
      </c>
      <c r="AJ2880">
        <v>7222</v>
      </c>
      <c r="AK2880">
        <v>0</v>
      </c>
      <c r="AL2880">
        <v>1</v>
      </c>
      <c r="AM2880">
        <v>6.9</v>
      </c>
      <c r="AN2880">
        <v>6.83</v>
      </c>
      <c r="AO2880">
        <v>4.2699999999999996</v>
      </c>
    </row>
    <row r="2881" spans="1:41" x14ac:dyDescent="0.3">
      <c r="A2881">
        <v>2</v>
      </c>
      <c r="B2881">
        <v>1.21</v>
      </c>
      <c r="C2881">
        <f t="shared" si="132"/>
        <v>1.0428083570334503</v>
      </c>
      <c r="D2881" t="s">
        <v>46</v>
      </c>
      <c r="E2881">
        <v>0</v>
      </c>
      <c r="F2881">
        <v>0</v>
      </c>
      <c r="G2881">
        <v>0</v>
      </c>
      <c r="H2881">
        <v>1</v>
      </c>
      <c r="I2881">
        <v>0</v>
      </c>
      <c r="J2881" t="s">
        <v>48</v>
      </c>
      <c r="K2881">
        <v>0</v>
      </c>
      <c r="L2881">
        <v>0</v>
      </c>
      <c r="M2881">
        <v>1</v>
      </c>
      <c r="N2881">
        <v>0</v>
      </c>
      <c r="O2881">
        <v>0</v>
      </c>
      <c r="P2881">
        <v>0</v>
      </c>
      <c r="Q2881">
        <v>0</v>
      </c>
      <c r="R2881" t="s">
        <v>43</v>
      </c>
      <c r="S2881">
        <v>0</v>
      </c>
      <c r="T2881">
        <v>0</v>
      </c>
      <c r="U2881">
        <v>0</v>
      </c>
      <c r="V2881">
        <v>0</v>
      </c>
      <c r="W2881">
        <v>0</v>
      </c>
      <c r="X2881">
        <v>0</v>
      </c>
      <c r="Y2881">
        <v>1</v>
      </c>
      <c r="Z2881">
        <v>0</v>
      </c>
      <c r="AA2881">
        <v>63</v>
      </c>
      <c r="AB2881">
        <v>59</v>
      </c>
      <c r="AC2881">
        <v>11175</v>
      </c>
      <c r="AD2881">
        <v>9.3214344194817702</v>
      </c>
      <c r="AE2881">
        <f t="shared" si="133"/>
        <v>11175.000000000007</v>
      </c>
      <c r="AF2881">
        <v>9.3173606441108117</v>
      </c>
      <c r="AG2881">
        <f t="shared" si="134"/>
        <v>11129.568162610525</v>
      </c>
      <c r="AH2881">
        <v>4.0737753709585434E-3</v>
      </c>
      <c r="AJ2881">
        <v>11175</v>
      </c>
      <c r="AK2881">
        <v>0</v>
      </c>
      <c r="AL2881">
        <v>1</v>
      </c>
      <c r="AM2881">
        <v>6.75</v>
      </c>
      <c r="AN2881">
        <v>6.7</v>
      </c>
      <c r="AO2881">
        <v>4.24</v>
      </c>
    </row>
    <row r="2882" spans="1:41" x14ac:dyDescent="0.3">
      <c r="A2882">
        <v>2</v>
      </c>
      <c r="B2882">
        <v>1.56</v>
      </c>
      <c r="C2882">
        <f t="shared" si="132"/>
        <v>1.1027272307550515</v>
      </c>
      <c r="D2882" t="s">
        <v>46</v>
      </c>
      <c r="E2882">
        <v>0</v>
      </c>
      <c r="F2882">
        <v>0</v>
      </c>
      <c r="G2882">
        <v>0</v>
      </c>
      <c r="H2882">
        <v>1</v>
      </c>
      <c r="I2882">
        <v>0</v>
      </c>
      <c r="J2882" t="s">
        <v>38</v>
      </c>
      <c r="K2882">
        <v>0</v>
      </c>
      <c r="L2882">
        <v>0</v>
      </c>
      <c r="M2882">
        <v>0</v>
      </c>
      <c r="N2882">
        <v>0</v>
      </c>
      <c r="O2882">
        <v>1</v>
      </c>
      <c r="P2882">
        <v>0</v>
      </c>
      <c r="Q2882">
        <v>0</v>
      </c>
      <c r="R2882" t="s">
        <v>45</v>
      </c>
      <c r="S2882">
        <v>0</v>
      </c>
      <c r="T2882">
        <v>0</v>
      </c>
      <c r="U2882">
        <v>0</v>
      </c>
      <c r="V2882">
        <v>1</v>
      </c>
      <c r="W2882">
        <v>0</v>
      </c>
      <c r="X2882">
        <v>0</v>
      </c>
      <c r="Y2882">
        <v>0</v>
      </c>
      <c r="Z2882">
        <v>0</v>
      </c>
      <c r="AA2882">
        <v>58.8</v>
      </c>
      <c r="AB2882">
        <v>59</v>
      </c>
      <c r="AC2882">
        <v>8954</v>
      </c>
      <c r="AD2882">
        <v>9.0998556388009106</v>
      </c>
      <c r="AE2882">
        <f t="shared" si="133"/>
        <v>8953.9999999999982</v>
      </c>
      <c r="AF2882">
        <v>9.0196660090399057</v>
      </c>
      <c r="AG2882">
        <f t="shared" si="134"/>
        <v>8264.0165134754225</v>
      </c>
      <c r="AH2882">
        <v>8.0189629761004966E-2</v>
      </c>
      <c r="AJ2882">
        <v>8954</v>
      </c>
      <c r="AK2882">
        <v>0</v>
      </c>
      <c r="AL2882">
        <v>1</v>
      </c>
      <c r="AM2882">
        <v>7.64</v>
      </c>
      <c r="AN2882">
        <v>7.6</v>
      </c>
      <c r="AO2882">
        <v>4.4800000000000004</v>
      </c>
    </row>
    <row r="2883" spans="1:41" x14ac:dyDescent="0.3">
      <c r="A2883">
        <v>2</v>
      </c>
      <c r="B2883">
        <v>1.51</v>
      </c>
      <c r="C2883">
        <f t="shared" ref="C2883:C2946" si="135">(B2883^0.2199)</f>
        <v>1.0948560705584958</v>
      </c>
      <c r="D2883" t="s">
        <v>52</v>
      </c>
      <c r="E2883">
        <v>0</v>
      </c>
      <c r="F2883">
        <v>0</v>
      </c>
      <c r="G2883">
        <v>0</v>
      </c>
      <c r="H2883">
        <v>0</v>
      </c>
      <c r="I2883">
        <v>1</v>
      </c>
      <c r="J2883" t="s">
        <v>48</v>
      </c>
      <c r="K2883">
        <v>0</v>
      </c>
      <c r="L2883">
        <v>0</v>
      </c>
      <c r="M2883">
        <v>1</v>
      </c>
      <c r="N2883">
        <v>0</v>
      </c>
      <c r="O2883">
        <v>0</v>
      </c>
      <c r="P2883">
        <v>0</v>
      </c>
      <c r="Q2883">
        <v>0</v>
      </c>
      <c r="R2883" t="s">
        <v>49</v>
      </c>
      <c r="S2883">
        <v>0</v>
      </c>
      <c r="T2883">
        <v>0</v>
      </c>
      <c r="U2883">
        <v>0</v>
      </c>
      <c r="V2883">
        <v>0</v>
      </c>
      <c r="W2883">
        <v>0</v>
      </c>
      <c r="X2883">
        <v>1</v>
      </c>
      <c r="Y2883">
        <v>0</v>
      </c>
      <c r="Z2883">
        <v>0</v>
      </c>
      <c r="AA2883">
        <v>61.9</v>
      </c>
      <c r="AB2883">
        <v>63</v>
      </c>
      <c r="AC2883">
        <v>13945</v>
      </c>
      <c r="AD2883">
        <v>9.5428763000615895</v>
      </c>
      <c r="AE2883">
        <f t="shared" ref="AE2883:AE2946" si="136">EXP(AD2883)</f>
        <v>13945.000000000002</v>
      </c>
      <c r="AF2883">
        <v>9.457313926059177</v>
      </c>
      <c r="AG2883">
        <f t="shared" ref="AG2883:AG2946" si="137">EXP(AF2883)</f>
        <v>12801.45257715367</v>
      </c>
      <c r="AH2883">
        <v>8.5562374002412511E-2</v>
      </c>
      <c r="AJ2883">
        <v>13945</v>
      </c>
      <c r="AK2883">
        <v>0</v>
      </c>
      <c r="AL2883">
        <v>1</v>
      </c>
      <c r="AM2883">
        <v>7.35</v>
      </c>
      <c r="AN2883">
        <v>7.26</v>
      </c>
      <c r="AO2883">
        <v>4.5199999999999996</v>
      </c>
    </row>
    <row r="2884" spans="1:41" x14ac:dyDescent="0.3">
      <c r="A2884">
        <v>2</v>
      </c>
      <c r="B2884">
        <v>2</v>
      </c>
      <c r="C2884">
        <f t="shared" si="135"/>
        <v>1.1646528560862337</v>
      </c>
      <c r="D2884" t="s">
        <v>42</v>
      </c>
      <c r="E2884">
        <v>1</v>
      </c>
      <c r="F2884">
        <v>0</v>
      </c>
      <c r="G2884">
        <v>0</v>
      </c>
      <c r="H2884">
        <v>0</v>
      </c>
      <c r="I2884">
        <v>0</v>
      </c>
      <c r="J2884" t="s">
        <v>44</v>
      </c>
      <c r="K2884">
        <v>0</v>
      </c>
      <c r="L2884">
        <v>0</v>
      </c>
      <c r="M2884">
        <v>0</v>
      </c>
      <c r="N2884">
        <v>0</v>
      </c>
      <c r="O2884">
        <v>0</v>
      </c>
      <c r="P2884">
        <v>1</v>
      </c>
      <c r="Q2884">
        <v>0</v>
      </c>
      <c r="R2884" t="s">
        <v>41</v>
      </c>
      <c r="S2884">
        <v>0</v>
      </c>
      <c r="T2884">
        <v>0</v>
      </c>
      <c r="U2884">
        <v>0</v>
      </c>
      <c r="V2884">
        <v>0</v>
      </c>
      <c r="W2884">
        <v>1</v>
      </c>
      <c r="X2884">
        <v>0</v>
      </c>
      <c r="Y2884">
        <v>0</v>
      </c>
      <c r="Z2884">
        <v>0</v>
      </c>
      <c r="AA2884">
        <v>58.5</v>
      </c>
      <c r="AB2884">
        <v>68</v>
      </c>
      <c r="AC2884">
        <v>11322</v>
      </c>
      <c r="AD2884">
        <v>9.3345030145966046</v>
      </c>
      <c r="AE2884">
        <f t="shared" si="136"/>
        <v>11321.999999999993</v>
      </c>
      <c r="AF2884">
        <v>9.7074963160763836</v>
      </c>
      <c r="AG2884">
        <f t="shared" si="137"/>
        <v>16440.388768941219</v>
      </c>
      <c r="AH2884">
        <v>-0.37299330147977905</v>
      </c>
      <c r="AJ2884">
        <v>11322</v>
      </c>
      <c r="AK2884">
        <v>0</v>
      </c>
      <c r="AL2884">
        <v>1</v>
      </c>
      <c r="AM2884">
        <v>8.26</v>
      </c>
      <c r="AN2884">
        <v>8.15</v>
      </c>
      <c r="AO2884">
        <v>4.8</v>
      </c>
    </row>
    <row r="2885" spans="1:41" x14ac:dyDescent="0.3">
      <c r="A2885">
        <v>2</v>
      </c>
      <c r="B2885">
        <v>1.02</v>
      </c>
      <c r="C2885">
        <f t="shared" si="135"/>
        <v>1.0043640927805335</v>
      </c>
      <c r="D2885" t="s">
        <v>37</v>
      </c>
      <c r="E2885">
        <v>0</v>
      </c>
      <c r="F2885">
        <v>0</v>
      </c>
      <c r="G2885">
        <v>1</v>
      </c>
      <c r="H2885">
        <v>0</v>
      </c>
      <c r="I2885">
        <v>0</v>
      </c>
      <c r="J2885" t="s">
        <v>47</v>
      </c>
      <c r="K2885">
        <v>0</v>
      </c>
      <c r="L2885">
        <v>0</v>
      </c>
      <c r="M2885">
        <v>0</v>
      </c>
      <c r="N2885">
        <v>1</v>
      </c>
      <c r="O2885">
        <v>0</v>
      </c>
      <c r="P2885">
        <v>0</v>
      </c>
      <c r="Q2885">
        <v>0</v>
      </c>
      <c r="R2885" t="s">
        <v>49</v>
      </c>
      <c r="S2885">
        <v>0</v>
      </c>
      <c r="T2885">
        <v>0</v>
      </c>
      <c r="U2885">
        <v>0</v>
      </c>
      <c r="V2885">
        <v>0</v>
      </c>
      <c r="W2885">
        <v>0</v>
      </c>
      <c r="X2885">
        <v>1</v>
      </c>
      <c r="Y2885">
        <v>0</v>
      </c>
      <c r="Z2885">
        <v>0</v>
      </c>
      <c r="AA2885">
        <v>62.5</v>
      </c>
      <c r="AB2885">
        <v>55</v>
      </c>
      <c r="AC2885">
        <v>6418</v>
      </c>
      <c r="AD2885">
        <v>8.7668618216698029</v>
      </c>
      <c r="AE2885">
        <f t="shared" si="136"/>
        <v>6418.0000000000045</v>
      </c>
      <c r="AF2885">
        <v>8.6438753555676655</v>
      </c>
      <c r="AG2885">
        <f t="shared" si="137"/>
        <v>5675.2809944689152</v>
      </c>
      <c r="AH2885">
        <v>0.12298646610213737</v>
      </c>
      <c r="AJ2885">
        <v>6418</v>
      </c>
      <c r="AK2885">
        <v>0</v>
      </c>
      <c r="AL2885">
        <v>1</v>
      </c>
      <c r="AM2885">
        <v>6.43</v>
      </c>
      <c r="AN2885">
        <v>6.49</v>
      </c>
      <c r="AO2885">
        <v>4.04</v>
      </c>
    </row>
    <row r="2886" spans="1:41" x14ac:dyDescent="0.3">
      <c r="A2886">
        <v>2</v>
      </c>
      <c r="B2886">
        <v>1.08</v>
      </c>
      <c r="C2886">
        <f t="shared" si="135"/>
        <v>1.0170677506059698</v>
      </c>
      <c r="D2886" t="s">
        <v>37</v>
      </c>
      <c r="E2886">
        <v>0</v>
      </c>
      <c r="F2886">
        <v>0</v>
      </c>
      <c r="G2886">
        <v>1</v>
      </c>
      <c r="H2886">
        <v>0</v>
      </c>
      <c r="I2886">
        <v>0</v>
      </c>
      <c r="J2886" t="s">
        <v>40</v>
      </c>
      <c r="K2886">
        <v>0</v>
      </c>
      <c r="L2886">
        <v>1</v>
      </c>
      <c r="M2886">
        <v>0</v>
      </c>
      <c r="N2886">
        <v>0</v>
      </c>
      <c r="O2886">
        <v>0</v>
      </c>
      <c r="P2886">
        <v>0</v>
      </c>
      <c r="Q2886">
        <v>0</v>
      </c>
      <c r="R2886" t="s">
        <v>36</v>
      </c>
      <c r="S2886">
        <v>0</v>
      </c>
      <c r="T2886">
        <v>0</v>
      </c>
      <c r="U2886">
        <v>1</v>
      </c>
      <c r="V2886">
        <v>0</v>
      </c>
      <c r="W2886">
        <v>0</v>
      </c>
      <c r="X2886">
        <v>0</v>
      </c>
      <c r="Y2886">
        <v>0</v>
      </c>
      <c r="Z2886">
        <v>0</v>
      </c>
      <c r="AA2886">
        <v>62.6</v>
      </c>
      <c r="AB2886">
        <v>57</v>
      </c>
      <c r="AC2886">
        <v>5189</v>
      </c>
      <c r="AD2886">
        <v>8.5542962793677404</v>
      </c>
      <c r="AE2886">
        <f t="shared" si="136"/>
        <v>5189.0000000000036</v>
      </c>
      <c r="AF2886">
        <v>8.7305162505477423</v>
      </c>
      <c r="AG2886">
        <f t="shared" si="137"/>
        <v>6188.9223211625504</v>
      </c>
      <c r="AH2886">
        <v>-0.17621997118000188</v>
      </c>
      <c r="AJ2886">
        <v>5189</v>
      </c>
      <c r="AK2886">
        <v>0</v>
      </c>
      <c r="AL2886">
        <v>1</v>
      </c>
      <c r="AM2886">
        <v>6.56</v>
      </c>
      <c r="AN2886">
        <v>6.53</v>
      </c>
      <c r="AO2886">
        <v>4.0999999999999996</v>
      </c>
    </row>
    <row r="2887" spans="1:41" x14ac:dyDescent="0.3">
      <c r="A2887">
        <v>2</v>
      </c>
      <c r="B2887">
        <v>1.51</v>
      </c>
      <c r="C2887">
        <f t="shared" si="135"/>
        <v>1.0948560705584958</v>
      </c>
      <c r="D2887" t="s">
        <v>37</v>
      </c>
      <c r="E2887">
        <v>0</v>
      </c>
      <c r="F2887">
        <v>0</v>
      </c>
      <c r="G2887">
        <v>1</v>
      </c>
      <c r="H2887">
        <v>0</v>
      </c>
      <c r="I2887">
        <v>0</v>
      </c>
      <c r="J2887" t="s">
        <v>44</v>
      </c>
      <c r="K2887">
        <v>0</v>
      </c>
      <c r="L2887">
        <v>0</v>
      </c>
      <c r="M2887">
        <v>0</v>
      </c>
      <c r="N2887">
        <v>0</v>
      </c>
      <c r="O2887">
        <v>0</v>
      </c>
      <c r="P2887">
        <v>1</v>
      </c>
      <c r="Q2887">
        <v>0</v>
      </c>
      <c r="R2887" t="s">
        <v>36</v>
      </c>
      <c r="S2887">
        <v>0</v>
      </c>
      <c r="T2887">
        <v>0</v>
      </c>
      <c r="U2887">
        <v>1</v>
      </c>
      <c r="V2887">
        <v>0</v>
      </c>
      <c r="W2887">
        <v>0</v>
      </c>
      <c r="X2887">
        <v>0</v>
      </c>
      <c r="Y2887">
        <v>0</v>
      </c>
      <c r="Z2887">
        <v>0</v>
      </c>
      <c r="AA2887">
        <v>59.4</v>
      </c>
      <c r="AB2887">
        <v>61</v>
      </c>
      <c r="AC2887">
        <v>8396</v>
      </c>
      <c r="AD2887">
        <v>9.0355106809405239</v>
      </c>
      <c r="AE2887">
        <f t="shared" si="136"/>
        <v>8396.0000000000018</v>
      </c>
      <c r="AF2887">
        <v>9.0477274475562286</v>
      </c>
      <c r="AG2887">
        <f t="shared" si="137"/>
        <v>8499.2010807092429</v>
      </c>
      <c r="AH2887">
        <v>-1.2216766615704699E-2</v>
      </c>
      <c r="AJ2887">
        <v>8396</v>
      </c>
      <c r="AK2887">
        <v>0</v>
      </c>
      <c r="AL2887">
        <v>1</v>
      </c>
      <c r="AM2887">
        <v>7.52</v>
      </c>
      <c r="AN2887">
        <v>7.46</v>
      </c>
      <c r="AO2887">
        <v>4.45</v>
      </c>
    </row>
    <row r="2888" spans="1:41" x14ac:dyDescent="0.3">
      <c r="A2888">
        <v>2</v>
      </c>
      <c r="B2888">
        <v>1.51</v>
      </c>
      <c r="C2888">
        <f t="shared" si="135"/>
        <v>1.0948560705584958</v>
      </c>
      <c r="D2888" t="s">
        <v>52</v>
      </c>
      <c r="E2888">
        <v>0</v>
      </c>
      <c r="F2888">
        <v>0</v>
      </c>
      <c r="G2888">
        <v>0</v>
      </c>
      <c r="H2888">
        <v>0</v>
      </c>
      <c r="I2888">
        <v>1</v>
      </c>
      <c r="J2888" t="s">
        <v>47</v>
      </c>
      <c r="K2888">
        <v>0</v>
      </c>
      <c r="L2888">
        <v>0</v>
      </c>
      <c r="M2888">
        <v>0</v>
      </c>
      <c r="N2888">
        <v>1</v>
      </c>
      <c r="O2888">
        <v>0</v>
      </c>
      <c r="P2888">
        <v>0</v>
      </c>
      <c r="Q2888">
        <v>0</v>
      </c>
      <c r="R2888" t="s">
        <v>36</v>
      </c>
      <c r="S2888">
        <v>0</v>
      </c>
      <c r="T2888">
        <v>0</v>
      </c>
      <c r="U2888">
        <v>1</v>
      </c>
      <c r="V2888">
        <v>0</v>
      </c>
      <c r="W2888">
        <v>0</v>
      </c>
      <c r="X2888">
        <v>0</v>
      </c>
      <c r="Y2888">
        <v>0</v>
      </c>
      <c r="Z2888">
        <v>0</v>
      </c>
      <c r="AA2888">
        <v>62.9</v>
      </c>
      <c r="AB2888">
        <v>57</v>
      </c>
      <c r="AC2888">
        <v>11153</v>
      </c>
      <c r="AD2888">
        <v>9.319463798994537</v>
      </c>
      <c r="AE2888">
        <f t="shared" si="136"/>
        <v>11153.000000000002</v>
      </c>
      <c r="AF2888">
        <v>9.2592739433840503</v>
      </c>
      <c r="AG2888">
        <f t="shared" si="137"/>
        <v>10501.505883978323</v>
      </c>
      <c r="AH2888">
        <v>6.0189855610486731E-2</v>
      </c>
      <c r="AJ2888">
        <v>11153</v>
      </c>
      <c r="AK2888">
        <v>0</v>
      </c>
      <c r="AL2888">
        <v>1</v>
      </c>
      <c r="AM2888">
        <v>7.27</v>
      </c>
      <c r="AN2888">
        <v>7.3</v>
      </c>
      <c r="AO2888">
        <v>4.58</v>
      </c>
    </row>
    <row r="2889" spans="1:41" x14ac:dyDescent="0.3">
      <c r="A2889">
        <v>2</v>
      </c>
      <c r="B2889">
        <v>1.06</v>
      </c>
      <c r="C2889">
        <f t="shared" si="135"/>
        <v>1.0128957753911554</v>
      </c>
      <c r="D2889" t="s">
        <v>46</v>
      </c>
      <c r="E2889">
        <v>0</v>
      </c>
      <c r="F2889">
        <v>0</v>
      </c>
      <c r="G2889">
        <v>0</v>
      </c>
      <c r="H2889">
        <v>1</v>
      </c>
      <c r="I2889">
        <v>0</v>
      </c>
      <c r="J2889" t="s">
        <v>51</v>
      </c>
      <c r="K2889">
        <v>1</v>
      </c>
      <c r="L2889">
        <v>0</v>
      </c>
      <c r="M2889">
        <v>0</v>
      </c>
      <c r="N2889">
        <v>0</v>
      </c>
      <c r="O2889">
        <v>0</v>
      </c>
      <c r="P2889">
        <v>0</v>
      </c>
      <c r="Q2889">
        <v>0</v>
      </c>
      <c r="R2889" t="s">
        <v>45</v>
      </c>
      <c r="S2889">
        <v>0</v>
      </c>
      <c r="T2889">
        <v>0</v>
      </c>
      <c r="U2889">
        <v>0</v>
      </c>
      <c r="V2889">
        <v>1</v>
      </c>
      <c r="W2889">
        <v>0</v>
      </c>
      <c r="X2889">
        <v>0</v>
      </c>
      <c r="Y2889">
        <v>0</v>
      </c>
      <c r="Z2889">
        <v>0</v>
      </c>
      <c r="AA2889">
        <v>59.8</v>
      </c>
      <c r="AB2889">
        <v>61</v>
      </c>
      <c r="AC2889">
        <v>4483</v>
      </c>
      <c r="AD2889">
        <v>8.4080477441554393</v>
      </c>
      <c r="AE2889">
        <f t="shared" si="136"/>
        <v>4482.9999999999991</v>
      </c>
      <c r="AF2889">
        <v>8.5209123971974048</v>
      </c>
      <c r="AG2889">
        <f t="shared" si="137"/>
        <v>5018.6306530464044</v>
      </c>
      <c r="AH2889">
        <v>-0.11286465304196547</v>
      </c>
      <c r="AJ2889">
        <v>4483</v>
      </c>
      <c r="AK2889">
        <v>0</v>
      </c>
      <c r="AL2889">
        <v>1</v>
      </c>
      <c r="AM2889">
        <v>6.63</v>
      </c>
      <c r="AN2889">
        <v>6.58</v>
      </c>
      <c r="AO2889">
        <v>3.95</v>
      </c>
    </row>
    <row r="2890" spans="1:41" x14ac:dyDescent="0.3">
      <c r="A2890">
        <v>2</v>
      </c>
      <c r="B2890">
        <v>1.51</v>
      </c>
      <c r="C2890">
        <f t="shared" si="135"/>
        <v>1.0948560705584958</v>
      </c>
      <c r="D2890" t="s">
        <v>46</v>
      </c>
      <c r="E2890">
        <v>0</v>
      </c>
      <c r="F2890">
        <v>0</v>
      </c>
      <c r="G2890">
        <v>0</v>
      </c>
      <c r="H2890">
        <v>1</v>
      </c>
      <c r="I2890">
        <v>0</v>
      </c>
      <c r="J2890" t="s">
        <v>47</v>
      </c>
      <c r="K2890">
        <v>0</v>
      </c>
      <c r="L2890">
        <v>0</v>
      </c>
      <c r="M2890">
        <v>0</v>
      </c>
      <c r="N2890">
        <v>1</v>
      </c>
      <c r="O2890">
        <v>0</v>
      </c>
      <c r="P2890">
        <v>0</v>
      </c>
      <c r="Q2890">
        <v>0</v>
      </c>
      <c r="R2890" t="s">
        <v>41</v>
      </c>
      <c r="S2890">
        <v>0</v>
      </c>
      <c r="T2890">
        <v>0</v>
      </c>
      <c r="U2890">
        <v>0</v>
      </c>
      <c r="V2890">
        <v>0</v>
      </c>
      <c r="W2890">
        <v>1</v>
      </c>
      <c r="X2890">
        <v>0</v>
      </c>
      <c r="Y2890">
        <v>0</v>
      </c>
      <c r="Z2890">
        <v>0</v>
      </c>
      <c r="AA2890">
        <v>62.4</v>
      </c>
      <c r="AB2890">
        <v>60</v>
      </c>
      <c r="AC2890">
        <v>12948</v>
      </c>
      <c r="AD2890">
        <v>9.4686966150461345</v>
      </c>
      <c r="AE2890">
        <f t="shared" si="136"/>
        <v>12947.999999999993</v>
      </c>
      <c r="AF2890">
        <v>9.4592668439056187</v>
      </c>
      <c r="AG2890">
        <f t="shared" si="137"/>
        <v>12826.477189904968</v>
      </c>
      <c r="AH2890">
        <v>9.4297711405157969E-3</v>
      </c>
      <c r="AJ2890">
        <v>12948</v>
      </c>
      <c r="AK2890">
        <v>0</v>
      </c>
      <c r="AL2890">
        <v>1</v>
      </c>
      <c r="AM2890">
        <v>7.34</v>
      </c>
      <c r="AN2890">
        <v>7.3</v>
      </c>
      <c r="AO2890">
        <v>4.57</v>
      </c>
    </row>
    <row r="2891" spans="1:41" x14ac:dyDescent="0.3">
      <c r="A2891">
        <v>2</v>
      </c>
      <c r="B2891">
        <v>1.51</v>
      </c>
      <c r="C2891">
        <f t="shared" si="135"/>
        <v>1.0948560705584958</v>
      </c>
      <c r="D2891" t="s">
        <v>46</v>
      </c>
      <c r="E2891">
        <v>0</v>
      </c>
      <c r="F2891">
        <v>0</v>
      </c>
      <c r="G2891">
        <v>0</v>
      </c>
      <c r="H2891">
        <v>1</v>
      </c>
      <c r="I2891">
        <v>0</v>
      </c>
      <c r="J2891" t="s">
        <v>48</v>
      </c>
      <c r="K2891">
        <v>0</v>
      </c>
      <c r="L2891">
        <v>0</v>
      </c>
      <c r="M2891">
        <v>1</v>
      </c>
      <c r="N2891">
        <v>0</v>
      </c>
      <c r="O2891">
        <v>0</v>
      </c>
      <c r="P2891">
        <v>0</v>
      </c>
      <c r="Q2891">
        <v>0</v>
      </c>
      <c r="R2891" t="s">
        <v>49</v>
      </c>
      <c r="S2891">
        <v>0</v>
      </c>
      <c r="T2891">
        <v>0</v>
      </c>
      <c r="U2891">
        <v>0</v>
      </c>
      <c r="V2891">
        <v>0</v>
      </c>
      <c r="W2891">
        <v>0</v>
      </c>
      <c r="X2891">
        <v>1</v>
      </c>
      <c r="Y2891">
        <v>0</v>
      </c>
      <c r="Z2891">
        <v>0</v>
      </c>
      <c r="AA2891">
        <v>62</v>
      </c>
      <c r="AB2891">
        <v>62</v>
      </c>
      <c r="AC2891">
        <v>13771</v>
      </c>
      <c r="AD2891">
        <v>9.5303202107271261</v>
      </c>
      <c r="AE2891">
        <f t="shared" si="136"/>
        <v>13771.000000000004</v>
      </c>
      <c r="AF2891">
        <v>9.4745076356378579</v>
      </c>
      <c r="AG2891">
        <f t="shared" si="137"/>
        <v>13023.460132469001</v>
      </c>
      <c r="AH2891">
        <v>5.5812575089268179E-2</v>
      </c>
      <c r="AJ2891">
        <v>13771</v>
      </c>
      <c r="AK2891">
        <v>0</v>
      </c>
      <c r="AL2891">
        <v>1</v>
      </c>
      <c r="AM2891">
        <v>7.35</v>
      </c>
      <c r="AN2891">
        <v>7.23</v>
      </c>
      <c r="AO2891">
        <v>4.5199999999999996</v>
      </c>
    </row>
    <row r="2892" spans="1:41" x14ac:dyDescent="0.3">
      <c r="A2892">
        <v>2</v>
      </c>
      <c r="B2892">
        <v>1.29</v>
      </c>
      <c r="C2892">
        <f t="shared" si="135"/>
        <v>1.0575932670279096</v>
      </c>
      <c r="D2892" t="s">
        <v>37</v>
      </c>
      <c r="E2892">
        <v>0</v>
      </c>
      <c r="F2892">
        <v>0</v>
      </c>
      <c r="G2892">
        <v>1</v>
      </c>
      <c r="H2892">
        <v>0</v>
      </c>
      <c r="I2892">
        <v>0</v>
      </c>
      <c r="J2892" t="s">
        <v>35</v>
      </c>
      <c r="K2892">
        <v>0</v>
      </c>
      <c r="L2892">
        <v>0</v>
      </c>
      <c r="M2892">
        <v>0</v>
      </c>
      <c r="N2892">
        <v>0</v>
      </c>
      <c r="O2892">
        <v>0</v>
      </c>
      <c r="P2892">
        <v>0</v>
      </c>
      <c r="Q2892">
        <v>1</v>
      </c>
      <c r="R2892" t="s">
        <v>41</v>
      </c>
      <c r="S2892">
        <v>0</v>
      </c>
      <c r="T2892">
        <v>0</v>
      </c>
      <c r="U2892">
        <v>0</v>
      </c>
      <c r="V2892">
        <v>0</v>
      </c>
      <c r="W2892">
        <v>1</v>
      </c>
      <c r="X2892">
        <v>0</v>
      </c>
      <c r="Y2892">
        <v>0</v>
      </c>
      <c r="Z2892">
        <v>0</v>
      </c>
      <c r="AA2892">
        <v>62</v>
      </c>
      <c r="AB2892">
        <v>57</v>
      </c>
      <c r="AC2892">
        <v>5779</v>
      </c>
      <c r="AD2892">
        <v>8.6619859363177785</v>
      </c>
      <c r="AE2892">
        <f t="shared" si="136"/>
        <v>5779.0000000000027</v>
      </c>
      <c r="AF2892">
        <v>8.8228797624410173</v>
      </c>
      <c r="AG2892">
        <f t="shared" si="137"/>
        <v>6787.7837112038023</v>
      </c>
      <c r="AH2892">
        <v>-0.16089382612323888</v>
      </c>
      <c r="AJ2892">
        <v>5779</v>
      </c>
      <c r="AK2892">
        <v>0</v>
      </c>
      <c r="AL2892">
        <v>1</v>
      </c>
      <c r="AM2892">
        <v>6.98</v>
      </c>
      <c r="AN2892">
        <v>6.92</v>
      </c>
      <c r="AO2892">
        <v>4.3099999999999996</v>
      </c>
    </row>
    <row r="2893" spans="1:41" x14ac:dyDescent="0.3">
      <c r="A2893">
        <v>2</v>
      </c>
      <c r="B2893">
        <v>1.1200000000000001</v>
      </c>
      <c r="C2893">
        <f t="shared" si="135"/>
        <v>1.0252341011706301</v>
      </c>
      <c r="D2893" t="s">
        <v>37</v>
      </c>
      <c r="E2893">
        <v>0</v>
      </c>
      <c r="F2893">
        <v>0</v>
      </c>
      <c r="G2893">
        <v>1</v>
      </c>
      <c r="H2893">
        <v>0</v>
      </c>
      <c r="I2893">
        <v>0</v>
      </c>
      <c r="J2893" t="s">
        <v>40</v>
      </c>
      <c r="K2893">
        <v>0</v>
      </c>
      <c r="L2893">
        <v>1</v>
      </c>
      <c r="M2893">
        <v>0</v>
      </c>
      <c r="N2893">
        <v>0</v>
      </c>
      <c r="O2893">
        <v>0</v>
      </c>
      <c r="P2893">
        <v>0</v>
      </c>
      <c r="Q2893">
        <v>0</v>
      </c>
      <c r="R2893" t="s">
        <v>49</v>
      </c>
      <c r="S2893">
        <v>0</v>
      </c>
      <c r="T2893">
        <v>0</v>
      </c>
      <c r="U2893">
        <v>0</v>
      </c>
      <c r="V2893">
        <v>0</v>
      </c>
      <c r="W2893">
        <v>0</v>
      </c>
      <c r="X2893">
        <v>1</v>
      </c>
      <c r="Y2893">
        <v>0</v>
      </c>
      <c r="Z2893">
        <v>0</v>
      </c>
      <c r="AA2893">
        <v>61.9</v>
      </c>
      <c r="AB2893">
        <v>56</v>
      </c>
      <c r="AC2893">
        <v>9710</v>
      </c>
      <c r="AD2893">
        <v>9.1809115612853702</v>
      </c>
      <c r="AE2893">
        <f t="shared" si="136"/>
        <v>9709.9999999999964</v>
      </c>
      <c r="AF2893">
        <v>8.9529079782322238</v>
      </c>
      <c r="AG2893">
        <f t="shared" si="137"/>
        <v>7730.3388647376387</v>
      </c>
      <c r="AH2893">
        <v>0.22800358305314639</v>
      </c>
      <c r="AJ2893">
        <v>9710</v>
      </c>
      <c r="AK2893">
        <v>0</v>
      </c>
      <c r="AL2893">
        <v>1</v>
      </c>
      <c r="AM2893">
        <v>6.65</v>
      </c>
      <c r="AN2893">
        <v>6.68</v>
      </c>
      <c r="AO2893">
        <v>4.13</v>
      </c>
    </row>
    <row r="2894" spans="1:41" x14ac:dyDescent="0.3">
      <c r="A2894">
        <v>2</v>
      </c>
      <c r="B2894">
        <v>1.58</v>
      </c>
      <c r="C2894">
        <f t="shared" si="135"/>
        <v>1.105820644308936</v>
      </c>
      <c r="D2894" t="s">
        <v>46</v>
      </c>
      <c r="E2894">
        <v>0</v>
      </c>
      <c r="F2894">
        <v>0</v>
      </c>
      <c r="G2894">
        <v>0</v>
      </c>
      <c r="H2894">
        <v>1</v>
      </c>
      <c r="I2894">
        <v>0</v>
      </c>
      <c r="J2894" t="s">
        <v>47</v>
      </c>
      <c r="K2894">
        <v>0</v>
      </c>
      <c r="L2894">
        <v>0</v>
      </c>
      <c r="M2894">
        <v>0</v>
      </c>
      <c r="N2894">
        <v>1</v>
      </c>
      <c r="O2894">
        <v>0</v>
      </c>
      <c r="P2894">
        <v>0</v>
      </c>
      <c r="Q2894">
        <v>0</v>
      </c>
      <c r="R2894" t="s">
        <v>41</v>
      </c>
      <c r="S2894">
        <v>0</v>
      </c>
      <c r="T2894">
        <v>0</v>
      </c>
      <c r="U2894">
        <v>0</v>
      </c>
      <c r="V2894">
        <v>0</v>
      </c>
      <c r="W2894">
        <v>1</v>
      </c>
      <c r="X2894">
        <v>0</v>
      </c>
      <c r="Y2894">
        <v>0</v>
      </c>
      <c r="Z2894">
        <v>0</v>
      </c>
      <c r="AA2894">
        <v>62.1</v>
      </c>
      <c r="AB2894">
        <v>59</v>
      </c>
      <c r="AC2894">
        <v>12645</v>
      </c>
      <c r="AD2894">
        <v>9.445017159104065</v>
      </c>
      <c r="AE2894">
        <f t="shared" si="136"/>
        <v>12644.999999999995</v>
      </c>
      <c r="AF2894">
        <v>9.559138970392743</v>
      </c>
      <c r="AG2894">
        <f t="shared" si="137"/>
        <v>14173.63702300126</v>
      </c>
      <c r="AH2894">
        <v>-0.11412181128867793</v>
      </c>
      <c r="AJ2894">
        <v>12645</v>
      </c>
      <c r="AK2894">
        <v>0</v>
      </c>
      <c r="AL2894">
        <v>1</v>
      </c>
      <c r="AM2894">
        <v>7.46</v>
      </c>
      <c r="AN2894">
        <v>7.43</v>
      </c>
      <c r="AO2894">
        <v>4.62</v>
      </c>
    </row>
    <row r="2895" spans="1:41" x14ac:dyDescent="0.3">
      <c r="A2895">
        <v>2</v>
      </c>
      <c r="B2895">
        <v>1.39</v>
      </c>
      <c r="C2895">
        <f t="shared" si="135"/>
        <v>1.0751002295205567</v>
      </c>
      <c r="D2895" t="s">
        <v>46</v>
      </c>
      <c r="E2895">
        <v>0</v>
      </c>
      <c r="F2895">
        <v>0</v>
      </c>
      <c r="G2895">
        <v>0</v>
      </c>
      <c r="H2895">
        <v>1</v>
      </c>
      <c r="I2895">
        <v>0</v>
      </c>
      <c r="J2895" t="s">
        <v>40</v>
      </c>
      <c r="K2895">
        <v>0</v>
      </c>
      <c r="L2895">
        <v>1</v>
      </c>
      <c r="M2895">
        <v>0</v>
      </c>
      <c r="N2895">
        <v>0</v>
      </c>
      <c r="O2895">
        <v>0</v>
      </c>
      <c r="P2895">
        <v>0</v>
      </c>
      <c r="Q2895">
        <v>0</v>
      </c>
      <c r="R2895" t="s">
        <v>45</v>
      </c>
      <c r="S2895">
        <v>0</v>
      </c>
      <c r="T2895">
        <v>0</v>
      </c>
      <c r="U2895">
        <v>0</v>
      </c>
      <c r="V2895">
        <v>1</v>
      </c>
      <c r="W2895">
        <v>0</v>
      </c>
      <c r="X2895">
        <v>0</v>
      </c>
      <c r="Y2895">
        <v>0</v>
      </c>
      <c r="Z2895">
        <v>0</v>
      </c>
      <c r="AA2895">
        <v>62.7</v>
      </c>
      <c r="AB2895">
        <v>58</v>
      </c>
      <c r="AC2895">
        <v>7311</v>
      </c>
      <c r="AD2895">
        <v>8.8971353422933159</v>
      </c>
      <c r="AE2895">
        <f t="shared" si="136"/>
        <v>7311</v>
      </c>
      <c r="AF2895">
        <v>9.0967810288639726</v>
      </c>
      <c r="AG2895">
        <f t="shared" si="137"/>
        <v>8926.5122213773157</v>
      </c>
      <c r="AH2895">
        <v>-0.19964568657065662</v>
      </c>
      <c r="AJ2895">
        <v>7311</v>
      </c>
      <c r="AK2895">
        <v>0</v>
      </c>
      <c r="AL2895">
        <v>1</v>
      </c>
      <c r="AM2895">
        <v>6.99</v>
      </c>
      <c r="AN2895">
        <v>7.11</v>
      </c>
      <c r="AO2895">
        <v>4.42</v>
      </c>
    </row>
    <row r="2896" spans="1:41" x14ac:dyDescent="0.3">
      <c r="A2896">
        <v>2</v>
      </c>
      <c r="B2896">
        <v>1.05</v>
      </c>
      <c r="C2896">
        <f t="shared" si="135"/>
        <v>1.010786718750355</v>
      </c>
      <c r="D2896" t="s">
        <v>52</v>
      </c>
      <c r="E2896">
        <v>0</v>
      </c>
      <c r="F2896">
        <v>0</v>
      </c>
      <c r="G2896">
        <v>0</v>
      </c>
      <c r="H2896">
        <v>0</v>
      </c>
      <c r="I2896">
        <v>1</v>
      </c>
      <c r="J2896" t="s">
        <v>38</v>
      </c>
      <c r="K2896">
        <v>0</v>
      </c>
      <c r="L2896">
        <v>0</v>
      </c>
      <c r="M2896">
        <v>0</v>
      </c>
      <c r="N2896">
        <v>0</v>
      </c>
      <c r="O2896">
        <v>1</v>
      </c>
      <c r="P2896">
        <v>0</v>
      </c>
      <c r="Q2896">
        <v>0</v>
      </c>
      <c r="R2896" t="s">
        <v>49</v>
      </c>
      <c r="S2896">
        <v>0</v>
      </c>
      <c r="T2896">
        <v>0</v>
      </c>
      <c r="U2896">
        <v>0</v>
      </c>
      <c r="V2896">
        <v>0</v>
      </c>
      <c r="W2896">
        <v>0</v>
      </c>
      <c r="X2896">
        <v>1</v>
      </c>
      <c r="Y2896">
        <v>0</v>
      </c>
      <c r="Z2896">
        <v>0</v>
      </c>
      <c r="AA2896">
        <v>59</v>
      </c>
      <c r="AB2896">
        <v>59</v>
      </c>
      <c r="AC2896">
        <v>5370</v>
      </c>
      <c r="AD2896">
        <v>8.5885831875029108</v>
      </c>
      <c r="AE2896">
        <f t="shared" si="136"/>
        <v>5370.0000000000027</v>
      </c>
      <c r="AF2896">
        <v>8.5383575261598317</v>
      </c>
      <c r="AG2896">
        <f t="shared" si="137"/>
        <v>5106.9494384590353</v>
      </c>
      <c r="AH2896">
        <v>5.0225661343079153E-2</v>
      </c>
      <c r="AJ2896">
        <v>5370</v>
      </c>
      <c r="AK2896">
        <v>0</v>
      </c>
      <c r="AL2896">
        <v>1</v>
      </c>
      <c r="AM2896">
        <v>6.68</v>
      </c>
      <c r="AN2896">
        <v>6.71</v>
      </c>
      <c r="AO2896">
        <v>3.95</v>
      </c>
    </row>
    <row r="2897" spans="1:41" x14ac:dyDescent="0.3">
      <c r="A2897">
        <v>2</v>
      </c>
      <c r="B2897">
        <v>1.05</v>
      </c>
      <c r="C2897">
        <f t="shared" si="135"/>
        <v>1.010786718750355</v>
      </c>
      <c r="D2897" t="s">
        <v>37</v>
      </c>
      <c r="E2897">
        <v>0</v>
      </c>
      <c r="F2897">
        <v>0</v>
      </c>
      <c r="G2897">
        <v>1</v>
      </c>
      <c r="H2897">
        <v>0</v>
      </c>
      <c r="I2897">
        <v>0</v>
      </c>
      <c r="J2897" t="s">
        <v>48</v>
      </c>
      <c r="K2897">
        <v>0</v>
      </c>
      <c r="L2897">
        <v>0</v>
      </c>
      <c r="M2897">
        <v>1</v>
      </c>
      <c r="N2897">
        <v>0</v>
      </c>
      <c r="O2897">
        <v>0</v>
      </c>
      <c r="P2897">
        <v>0</v>
      </c>
      <c r="Q2897">
        <v>0</v>
      </c>
      <c r="R2897" t="s">
        <v>39</v>
      </c>
      <c r="S2897">
        <v>0</v>
      </c>
      <c r="T2897">
        <v>0</v>
      </c>
      <c r="U2897">
        <v>0</v>
      </c>
      <c r="V2897">
        <v>0</v>
      </c>
      <c r="W2897">
        <v>0</v>
      </c>
      <c r="X2897">
        <v>0</v>
      </c>
      <c r="Y2897">
        <v>0</v>
      </c>
      <c r="Z2897">
        <v>1</v>
      </c>
      <c r="AA2897">
        <v>62.1</v>
      </c>
      <c r="AB2897">
        <v>55</v>
      </c>
      <c r="AC2897">
        <v>10874</v>
      </c>
      <c r="AD2897">
        <v>9.2941298977058668</v>
      </c>
      <c r="AE2897">
        <f t="shared" si="136"/>
        <v>10874.000000000009</v>
      </c>
      <c r="AF2897">
        <v>8.963431273400646</v>
      </c>
      <c r="AG2897">
        <f t="shared" si="137"/>
        <v>7812.1170356053226</v>
      </c>
      <c r="AH2897">
        <v>0.33069862430522079</v>
      </c>
      <c r="AJ2897">
        <v>10874</v>
      </c>
      <c r="AK2897">
        <v>0</v>
      </c>
      <c r="AL2897">
        <v>1</v>
      </c>
      <c r="AM2897">
        <v>6.54</v>
      </c>
      <c r="AN2897">
        <v>6.56</v>
      </c>
      <c r="AO2897">
        <v>4.07</v>
      </c>
    </row>
    <row r="2898" spans="1:41" x14ac:dyDescent="0.3">
      <c r="A2898">
        <v>2</v>
      </c>
      <c r="B2898">
        <v>1.5</v>
      </c>
      <c r="C2898">
        <f t="shared" si="135"/>
        <v>1.0932575062388263</v>
      </c>
      <c r="D2898" t="s">
        <v>42</v>
      </c>
      <c r="E2898">
        <v>1</v>
      </c>
      <c r="F2898">
        <v>0</v>
      </c>
      <c r="G2898">
        <v>0</v>
      </c>
      <c r="H2898">
        <v>0</v>
      </c>
      <c r="I2898">
        <v>0</v>
      </c>
      <c r="J2898" t="s">
        <v>38</v>
      </c>
      <c r="K2898">
        <v>0</v>
      </c>
      <c r="L2898">
        <v>0</v>
      </c>
      <c r="M2898">
        <v>0</v>
      </c>
      <c r="N2898">
        <v>0</v>
      </c>
      <c r="O2898">
        <v>1</v>
      </c>
      <c r="P2898">
        <v>0</v>
      </c>
      <c r="Q2898">
        <v>0</v>
      </c>
      <c r="R2898" t="s">
        <v>53</v>
      </c>
      <c r="S2898">
        <v>1</v>
      </c>
      <c r="T2898">
        <v>0</v>
      </c>
      <c r="U2898">
        <v>0</v>
      </c>
      <c r="V2898">
        <v>0</v>
      </c>
      <c r="W2898">
        <v>0</v>
      </c>
      <c r="X2898">
        <v>0</v>
      </c>
      <c r="Y2898">
        <v>0</v>
      </c>
      <c r="Z2898">
        <v>0</v>
      </c>
      <c r="AA2898">
        <v>65.7</v>
      </c>
      <c r="AB2898">
        <v>58</v>
      </c>
      <c r="AC2898">
        <v>4939</v>
      </c>
      <c r="AD2898">
        <v>8.5049181605406243</v>
      </c>
      <c r="AE2898">
        <f t="shared" si="136"/>
        <v>4938.9999999999973</v>
      </c>
      <c r="AF2898">
        <v>8.4908296910364935</v>
      </c>
      <c r="AG2898">
        <f t="shared" si="137"/>
        <v>4869.9049139827912</v>
      </c>
      <c r="AH2898">
        <v>1.4088469504130785E-2</v>
      </c>
      <c r="AJ2898">
        <v>4939</v>
      </c>
      <c r="AK2898">
        <v>0</v>
      </c>
      <c r="AL2898">
        <v>1</v>
      </c>
      <c r="AM2898">
        <v>7.07</v>
      </c>
      <c r="AN2898">
        <v>7.02</v>
      </c>
      <c r="AO2898">
        <v>4.63</v>
      </c>
    </row>
    <row r="2899" spans="1:41" x14ac:dyDescent="0.3">
      <c r="A2899">
        <v>2</v>
      </c>
      <c r="B2899">
        <v>1.2</v>
      </c>
      <c r="C2899">
        <f t="shared" si="135"/>
        <v>1.0409070644037852</v>
      </c>
      <c r="D2899" t="s">
        <v>34</v>
      </c>
      <c r="E2899">
        <v>0</v>
      </c>
      <c r="F2899">
        <v>1</v>
      </c>
      <c r="G2899">
        <v>0</v>
      </c>
      <c r="H2899">
        <v>0</v>
      </c>
      <c r="I2899">
        <v>0</v>
      </c>
      <c r="J2899" t="s">
        <v>44</v>
      </c>
      <c r="K2899">
        <v>0</v>
      </c>
      <c r="L2899">
        <v>0</v>
      </c>
      <c r="M2899">
        <v>0</v>
      </c>
      <c r="N2899">
        <v>0</v>
      </c>
      <c r="O2899">
        <v>0</v>
      </c>
      <c r="P2899">
        <v>1</v>
      </c>
      <c r="Q2899">
        <v>0</v>
      </c>
      <c r="R2899" t="s">
        <v>41</v>
      </c>
      <c r="S2899">
        <v>0</v>
      </c>
      <c r="T2899">
        <v>0</v>
      </c>
      <c r="U2899">
        <v>0</v>
      </c>
      <c r="V2899">
        <v>0</v>
      </c>
      <c r="W2899">
        <v>1</v>
      </c>
      <c r="X2899">
        <v>0</v>
      </c>
      <c r="Y2899">
        <v>0</v>
      </c>
      <c r="Z2899">
        <v>0</v>
      </c>
      <c r="AA2899">
        <v>57.8</v>
      </c>
      <c r="AB2899">
        <v>61</v>
      </c>
      <c r="AC2899">
        <v>5570</v>
      </c>
      <c r="AD2899">
        <v>8.6251503329213293</v>
      </c>
      <c r="AE2899">
        <f t="shared" si="136"/>
        <v>5569.9999999999973</v>
      </c>
      <c r="AF2899">
        <v>8.7133652926488381</v>
      </c>
      <c r="AG2899">
        <f t="shared" si="137"/>
        <v>6083.6814456565207</v>
      </c>
      <c r="AH2899">
        <v>-8.8214959727508813E-2</v>
      </c>
      <c r="AJ2899">
        <v>5570</v>
      </c>
      <c r="AK2899">
        <v>0</v>
      </c>
      <c r="AL2899">
        <v>1</v>
      </c>
      <c r="AM2899">
        <v>7.02</v>
      </c>
      <c r="AN2899">
        <v>6.96</v>
      </c>
      <c r="AO2899">
        <v>4.04</v>
      </c>
    </row>
    <row r="2900" spans="1:41" x14ac:dyDescent="0.3">
      <c r="A2900">
        <v>2</v>
      </c>
      <c r="B2900">
        <v>1.2</v>
      </c>
      <c r="C2900">
        <f t="shared" si="135"/>
        <v>1.0409070644037852</v>
      </c>
      <c r="D2900" t="s">
        <v>52</v>
      </c>
      <c r="E2900">
        <v>0</v>
      </c>
      <c r="F2900">
        <v>0</v>
      </c>
      <c r="G2900">
        <v>0</v>
      </c>
      <c r="H2900">
        <v>0</v>
      </c>
      <c r="I2900">
        <v>1</v>
      </c>
      <c r="J2900" t="s">
        <v>48</v>
      </c>
      <c r="K2900">
        <v>0</v>
      </c>
      <c r="L2900">
        <v>0</v>
      </c>
      <c r="M2900">
        <v>1</v>
      </c>
      <c r="N2900">
        <v>0</v>
      </c>
      <c r="O2900">
        <v>0</v>
      </c>
      <c r="P2900">
        <v>0</v>
      </c>
      <c r="Q2900">
        <v>0</v>
      </c>
      <c r="R2900" t="s">
        <v>36</v>
      </c>
      <c r="S2900">
        <v>0</v>
      </c>
      <c r="T2900">
        <v>0</v>
      </c>
      <c r="U2900">
        <v>1</v>
      </c>
      <c r="V2900">
        <v>0</v>
      </c>
      <c r="W2900">
        <v>0</v>
      </c>
      <c r="X2900">
        <v>0</v>
      </c>
      <c r="Y2900">
        <v>0</v>
      </c>
      <c r="Z2900">
        <v>0</v>
      </c>
      <c r="AA2900">
        <v>63.3</v>
      </c>
      <c r="AB2900">
        <v>58</v>
      </c>
      <c r="AC2900">
        <v>6955</v>
      </c>
      <c r="AD2900">
        <v>8.8472161043575426</v>
      </c>
      <c r="AE2900">
        <f t="shared" si="136"/>
        <v>6954.9999999999955</v>
      </c>
      <c r="AF2900">
        <v>8.9326608913761163</v>
      </c>
      <c r="AG2900">
        <f t="shared" si="137"/>
        <v>7575.3958874086347</v>
      </c>
      <c r="AH2900">
        <v>-8.544478701857372E-2</v>
      </c>
      <c r="AJ2900">
        <v>6955</v>
      </c>
      <c r="AK2900">
        <v>0</v>
      </c>
      <c r="AL2900">
        <v>1</v>
      </c>
      <c r="AM2900">
        <v>6.63</v>
      </c>
      <c r="AN2900">
        <v>6.57</v>
      </c>
      <c r="AO2900">
        <v>4.18</v>
      </c>
    </row>
    <row r="2901" spans="1:41" x14ac:dyDescent="0.3">
      <c r="A2901">
        <v>2</v>
      </c>
      <c r="B2901">
        <v>1.01</v>
      </c>
      <c r="C2901">
        <f t="shared" si="135"/>
        <v>1.0021904733436682</v>
      </c>
      <c r="D2901" t="s">
        <v>42</v>
      </c>
      <c r="E2901">
        <v>1</v>
      </c>
      <c r="F2901">
        <v>0</v>
      </c>
      <c r="G2901">
        <v>0</v>
      </c>
      <c r="H2901">
        <v>0</v>
      </c>
      <c r="I2901">
        <v>0</v>
      </c>
      <c r="J2901" t="s">
        <v>51</v>
      </c>
      <c r="K2901">
        <v>1</v>
      </c>
      <c r="L2901">
        <v>0</v>
      </c>
      <c r="M2901">
        <v>0</v>
      </c>
      <c r="N2901">
        <v>0</v>
      </c>
      <c r="O2901">
        <v>0</v>
      </c>
      <c r="P2901">
        <v>0</v>
      </c>
      <c r="Q2901">
        <v>0</v>
      </c>
      <c r="R2901" t="s">
        <v>45</v>
      </c>
      <c r="S2901">
        <v>0</v>
      </c>
      <c r="T2901">
        <v>0</v>
      </c>
      <c r="U2901">
        <v>0</v>
      </c>
      <c r="V2901">
        <v>1</v>
      </c>
      <c r="W2901">
        <v>0</v>
      </c>
      <c r="X2901">
        <v>0</v>
      </c>
      <c r="Y2901">
        <v>0</v>
      </c>
      <c r="Z2901">
        <v>0</v>
      </c>
      <c r="AA2901">
        <v>64.7</v>
      </c>
      <c r="AB2901">
        <v>57</v>
      </c>
      <c r="AC2901">
        <v>3871</v>
      </c>
      <c r="AD2901">
        <v>8.2612681505776475</v>
      </c>
      <c r="AE2901">
        <f t="shared" si="136"/>
        <v>3870.9999999999977</v>
      </c>
      <c r="AF2901">
        <v>8.2886252496435997</v>
      </c>
      <c r="AG2901">
        <f t="shared" si="137"/>
        <v>3978.3611799292321</v>
      </c>
      <c r="AH2901">
        <v>-2.7357099065952184E-2</v>
      </c>
      <c r="AJ2901">
        <v>3871</v>
      </c>
      <c r="AK2901">
        <v>0</v>
      </c>
      <c r="AL2901">
        <v>1</v>
      </c>
      <c r="AM2901">
        <v>6.31</v>
      </c>
      <c r="AN2901">
        <v>6.27</v>
      </c>
      <c r="AO2901">
        <v>4.07</v>
      </c>
    </row>
    <row r="2902" spans="1:41" x14ac:dyDescent="0.3">
      <c r="A2902">
        <v>2</v>
      </c>
      <c r="B2902">
        <v>1.03</v>
      </c>
      <c r="C2902">
        <f t="shared" si="135"/>
        <v>1.0065211513317971</v>
      </c>
      <c r="D2902" t="s">
        <v>46</v>
      </c>
      <c r="E2902">
        <v>0</v>
      </c>
      <c r="F2902">
        <v>0</v>
      </c>
      <c r="G2902">
        <v>0</v>
      </c>
      <c r="H2902">
        <v>1</v>
      </c>
      <c r="I2902">
        <v>0</v>
      </c>
      <c r="J2902" t="s">
        <v>48</v>
      </c>
      <c r="K2902">
        <v>0</v>
      </c>
      <c r="L2902">
        <v>0</v>
      </c>
      <c r="M2902">
        <v>1</v>
      </c>
      <c r="N2902">
        <v>0</v>
      </c>
      <c r="O2902">
        <v>0</v>
      </c>
      <c r="P2902">
        <v>0</v>
      </c>
      <c r="Q2902">
        <v>0</v>
      </c>
      <c r="R2902" t="s">
        <v>36</v>
      </c>
      <c r="S2902">
        <v>0</v>
      </c>
      <c r="T2902">
        <v>0</v>
      </c>
      <c r="U2902">
        <v>1</v>
      </c>
      <c r="V2902">
        <v>0</v>
      </c>
      <c r="W2902">
        <v>0</v>
      </c>
      <c r="X2902">
        <v>0</v>
      </c>
      <c r="Y2902">
        <v>0</v>
      </c>
      <c r="Z2902">
        <v>0</v>
      </c>
      <c r="AA2902">
        <v>61.5</v>
      </c>
      <c r="AB2902">
        <v>59</v>
      </c>
      <c r="AC2902">
        <v>5087</v>
      </c>
      <c r="AD2902">
        <v>8.5344435448227642</v>
      </c>
      <c r="AE2902">
        <f t="shared" si="136"/>
        <v>5086.9999999999964</v>
      </c>
      <c r="AF2902">
        <v>8.5676002211240885</v>
      </c>
      <c r="AG2902">
        <f t="shared" si="137"/>
        <v>5258.4954101939256</v>
      </c>
      <c r="AH2902">
        <v>-3.3156676301324239E-2</v>
      </c>
      <c r="AJ2902">
        <v>5087</v>
      </c>
      <c r="AK2902">
        <v>0</v>
      </c>
      <c r="AL2902">
        <v>1</v>
      </c>
      <c r="AM2902">
        <v>6.49</v>
      </c>
      <c r="AN2902">
        <v>6.42</v>
      </c>
      <c r="AO2902">
        <v>3.97</v>
      </c>
    </row>
    <row r="2903" spans="1:41" x14ac:dyDescent="0.3">
      <c r="A2903">
        <v>2</v>
      </c>
      <c r="B2903">
        <v>1.64</v>
      </c>
      <c r="C2903">
        <f t="shared" si="135"/>
        <v>1.1149211708011584</v>
      </c>
      <c r="D2903" t="s">
        <v>37</v>
      </c>
      <c r="E2903">
        <v>0</v>
      </c>
      <c r="F2903">
        <v>0</v>
      </c>
      <c r="G2903">
        <v>1</v>
      </c>
      <c r="H2903">
        <v>0</v>
      </c>
      <c r="I2903">
        <v>0</v>
      </c>
      <c r="J2903" t="s">
        <v>47</v>
      </c>
      <c r="K2903">
        <v>0</v>
      </c>
      <c r="L2903">
        <v>0</v>
      </c>
      <c r="M2903">
        <v>0</v>
      </c>
      <c r="N2903">
        <v>1</v>
      </c>
      <c r="O2903">
        <v>0</v>
      </c>
      <c r="P2903">
        <v>0</v>
      </c>
      <c r="Q2903">
        <v>0</v>
      </c>
      <c r="R2903" t="s">
        <v>39</v>
      </c>
      <c r="S2903">
        <v>0</v>
      </c>
      <c r="T2903">
        <v>0</v>
      </c>
      <c r="U2903">
        <v>0</v>
      </c>
      <c r="V2903">
        <v>0</v>
      </c>
      <c r="W2903">
        <v>0</v>
      </c>
      <c r="X2903">
        <v>0</v>
      </c>
      <c r="Y2903">
        <v>0</v>
      </c>
      <c r="Z2903">
        <v>1</v>
      </c>
      <c r="AA2903">
        <v>61.8</v>
      </c>
      <c r="AB2903">
        <v>56</v>
      </c>
      <c r="AC2903">
        <v>17604</v>
      </c>
      <c r="AD2903">
        <v>9.7758814279309814</v>
      </c>
      <c r="AE2903">
        <f t="shared" si="136"/>
        <v>17603.999999999989</v>
      </c>
      <c r="AF2903">
        <v>9.8022460132878102</v>
      </c>
      <c r="AG2903">
        <f t="shared" si="137"/>
        <v>18074.294478934422</v>
      </c>
      <c r="AH2903">
        <v>-2.636458535682884E-2</v>
      </c>
      <c r="AJ2903">
        <v>17604</v>
      </c>
      <c r="AK2903">
        <v>0</v>
      </c>
      <c r="AL2903">
        <v>1</v>
      </c>
      <c r="AM2903">
        <v>7.59</v>
      </c>
      <c r="AN2903">
        <v>7.6</v>
      </c>
      <c r="AO2903">
        <v>4.6900000000000004</v>
      </c>
    </row>
    <row r="2904" spans="1:41" x14ac:dyDescent="0.3">
      <c r="A2904">
        <v>2</v>
      </c>
      <c r="B2904">
        <v>1.01</v>
      </c>
      <c r="C2904">
        <f t="shared" si="135"/>
        <v>1.0021904733436682</v>
      </c>
      <c r="D2904" t="s">
        <v>52</v>
      </c>
      <c r="E2904">
        <v>0</v>
      </c>
      <c r="F2904">
        <v>0</v>
      </c>
      <c r="G2904">
        <v>0</v>
      </c>
      <c r="H2904">
        <v>0</v>
      </c>
      <c r="I2904">
        <v>1</v>
      </c>
      <c r="J2904" t="s">
        <v>48</v>
      </c>
      <c r="K2904">
        <v>0</v>
      </c>
      <c r="L2904">
        <v>0</v>
      </c>
      <c r="M2904">
        <v>1</v>
      </c>
      <c r="N2904">
        <v>0</v>
      </c>
      <c r="O2904">
        <v>0</v>
      </c>
      <c r="P2904">
        <v>0</v>
      </c>
      <c r="Q2904">
        <v>0</v>
      </c>
      <c r="R2904" t="s">
        <v>49</v>
      </c>
      <c r="S2904">
        <v>0</v>
      </c>
      <c r="T2904">
        <v>0</v>
      </c>
      <c r="U2904">
        <v>0</v>
      </c>
      <c r="V2904">
        <v>0</v>
      </c>
      <c r="W2904">
        <v>0</v>
      </c>
      <c r="X2904">
        <v>1</v>
      </c>
      <c r="Y2904">
        <v>0</v>
      </c>
      <c r="Z2904">
        <v>0</v>
      </c>
      <c r="AA2904">
        <v>59.2</v>
      </c>
      <c r="AB2904">
        <v>59</v>
      </c>
      <c r="AC2904">
        <v>6257</v>
      </c>
      <c r="AD2904">
        <v>8.7414561159983641</v>
      </c>
      <c r="AE2904">
        <f t="shared" si="136"/>
        <v>6257.0000000000036</v>
      </c>
      <c r="AF2904">
        <v>8.6784639171149252</v>
      </c>
      <c r="AG2904">
        <f t="shared" si="137"/>
        <v>5875.0151463720968</v>
      </c>
      <c r="AH2904">
        <v>6.2992198883438988E-2</v>
      </c>
      <c r="AJ2904">
        <v>6257</v>
      </c>
      <c r="AK2904">
        <v>0</v>
      </c>
      <c r="AL2904">
        <v>1</v>
      </c>
      <c r="AM2904">
        <v>6.49</v>
      </c>
      <c r="AN2904">
        <v>6.61</v>
      </c>
      <c r="AO2904">
        <v>3.88</v>
      </c>
    </row>
    <row r="2905" spans="1:41" x14ac:dyDescent="0.3">
      <c r="A2905">
        <v>2</v>
      </c>
      <c r="B2905">
        <v>1.25</v>
      </c>
      <c r="C2905">
        <f t="shared" si="135"/>
        <v>1.0502930988032313</v>
      </c>
      <c r="D2905" t="s">
        <v>46</v>
      </c>
      <c r="E2905">
        <v>0</v>
      </c>
      <c r="F2905">
        <v>0</v>
      </c>
      <c r="G2905">
        <v>0</v>
      </c>
      <c r="H2905">
        <v>1</v>
      </c>
      <c r="I2905">
        <v>0</v>
      </c>
      <c r="J2905" t="s">
        <v>47</v>
      </c>
      <c r="K2905">
        <v>0</v>
      </c>
      <c r="L2905">
        <v>0</v>
      </c>
      <c r="M2905">
        <v>0</v>
      </c>
      <c r="N2905">
        <v>1</v>
      </c>
      <c r="O2905">
        <v>0</v>
      </c>
      <c r="P2905">
        <v>0</v>
      </c>
      <c r="Q2905">
        <v>0</v>
      </c>
      <c r="R2905" t="s">
        <v>41</v>
      </c>
      <c r="S2905">
        <v>0</v>
      </c>
      <c r="T2905">
        <v>0</v>
      </c>
      <c r="U2905">
        <v>0</v>
      </c>
      <c r="V2905">
        <v>0</v>
      </c>
      <c r="W2905">
        <v>1</v>
      </c>
      <c r="X2905">
        <v>0</v>
      </c>
      <c r="Y2905">
        <v>0</v>
      </c>
      <c r="Z2905">
        <v>0</v>
      </c>
      <c r="AA2905">
        <v>60</v>
      </c>
      <c r="AB2905">
        <v>61</v>
      </c>
      <c r="AC2905">
        <v>8736</v>
      </c>
      <c r="AD2905">
        <v>9.0752076979846859</v>
      </c>
      <c r="AE2905">
        <f t="shared" si="136"/>
        <v>8735.9999999999964</v>
      </c>
      <c r="AF2905">
        <v>9.0480838663031111</v>
      </c>
      <c r="AG2905">
        <f t="shared" si="137"/>
        <v>8502.2308952172025</v>
      </c>
      <c r="AH2905">
        <v>2.7123831681574728E-2</v>
      </c>
      <c r="AJ2905">
        <v>8736</v>
      </c>
      <c r="AK2905">
        <v>0</v>
      </c>
      <c r="AL2905">
        <v>1</v>
      </c>
      <c r="AM2905">
        <v>7.03</v>
      </c>
      <c r="AN2905">
        <v>6.92</v>
      </c>
      <c r="AO2905">
        <v>4.2300000000000004</v>
      </c>
    </row>
    <row r="2906" spans="1:41" x14ac:dyDescent="0.3">
      <c r="A2906">
        <v>2</v>
      </c>
      <c r="B2906">
        <v>1.5</v>
      </c>
      <c r="C2906">
        <f t="shared" si="135"/>
        <v>1.0932575062388263</v>
      </c>
      <c r="D2906" t="s">
        <v>34</v>
      </c>
      <c r="E2906">
        <v>0</v>
      </c>
      <c r="F2906">
        <v>1</v>
      </c>
      <c r="G2906">
        <v>0</v>
      </c>
      <c r="H2906">
        <v>0</v>
      </c>
      <c r="I2906">
        <v>0</v>
      </c>
      <c r="J2906" t="s">
        <v>35</v>
      </c>
      <c r="K2906">
        <v>0</v>
      </c>
      <c r="L2906">
        <v>0</v>
      </c>
      <c r="M2906">
        <v>0</v>
      </c>
      <c r="N2906">
        <v>0</v>
      </c>
      <c r="O2906">
        <v>0</v>
      </c>
      <c r="P2906">
        <v>0</v>
      </c>
      <c r="Q2906">
        <v>1</v>
      </c>
      <c r="R2906" t="s">
        <v>36</v>
      </c>
      <c r="S2906">
        <v>0</v>
      </c>
      <c r="T2906">
        <v>0</v>
      </c>
      <c r="U2906">
        <v>1</v>
      </c>
      <c r="V2906">
        <v>0</v>
      </c>
      <c r="W2906">
        <v>0</v>
      </c>
      <c r="X2906">
        <v>0</v>
      </c>
      <c r="Y2906">
        <v>0</v>
      </c>
      <c r="Z2906">
        <v>0</v>
      </c>
      <c r="AA2906">
        <v>59.1</v>
      </c>
      <c r="AB2906">
        <v>64</v>
      </c>
      <c r="AC2906">
        <v>6687</v>
      </c>
      <c r="AD2906">
        <v>8.8079206220539792</v>
      </c>
      <c r="AE2906">
        <f t="shared" si="136"/>
        <v>6687.0000000000045</v>
      </c>
      <c r="AF2906">
        <v>8.923599451507787</v>
      </c>
      <c r="AG2906">
        <f t="shared" si="137"/>
        <v>7507.061962544145</v>
      </c>
      <c r="AH2906">
        <v>-0.11567882945380781</v>
      </c>
      <c r="AJ2906">
        <v>6687</v>
      </c>
      <c r="AK2906">
        <v>0</v>
      </c>
      <c r="AL2906">
        <v>1</v>
      </c>
      <c r="AM2906">
        <v>7.32</v>
      </c>
      <c r="AN2906">
        <v>7.43</v>
      </c>
      <c r="AO2906">
        <v>4.3600000000000003</v>
      </c>
    </row>
    <row r="2907" spans="1:41" x14ac:dyDescent="0.3">
      <c r="A2907">
        <v>2</v>
      </c>
      <c r="B2907">
        <v>1.04</v>
      </c>
      <c r="C2907">
        <f t="shared" si="135"/>
        <v>1.0086619341391987</v>
      </c>
      <c r="D2907" t="s">
        <v>46</v>
      </c>
      <c r="E2907">
        <v>0</v>
      </c>
      <c r="F2907">
        <v>0</v>
      </c>
      <c r="G2907">
        <v>0</v>
      </c>
      <c r="H2907">
        <v>1</v>
      </c>
      <c r="I2907">
        <v>0</v>
      </c>
      <c r="J2907" t="s">
        <v>47</v>
      </c>
      <c r="K2907">
        <v>0</v>
      </c>
      <c r="L2907">
        <v>0</v>
      </c>
      <c r="M2907">
        <v>0</v>
      </c>
      <c r="N2907">
        <v>1</v>
      </c>
      <c r="O2907">
        <v>0</v>
      </c>
      <c r="P2907">
        <v>0</v>
      </c>
      <c r="Q2907">
        <v>0</v>
      </c>
      <c r="R2907" t="s">
        <v>45</v>
      </c>
      <c r="S2907">
        <v>0</v>
      </c>
      <c r="T2907">
        <v>0</v>
      </c>
      <c r="U2907">
        <v>0</v>
      </c>
      <c r="V2907">
        <v>1</v>
      </c>
      <c r="W2907">
        <v>0</v>
      </c>
      <c r="X2907">
        <v>0</v>
      </c>
      <c r="Y2907">
        <v>0</v>
      </c>
      <c r="Z2907">
        <v>0</v>
      </c>
      <c r="AA2907">
        <v>61.2</v>
      </c>
      <c r="AB2907">
        <v>58</v>
      </c>
      <c r="AC2907">
        <v>4200</v>
      </c>
      <c r="AD2907">
        <v>8.3428398042714598</v>
      </c>
      <c r="AE2907">
        <f t="shared" si="136"/>
        <v>4200</v>
      </c>
      <c r="AF2907">
        <v>8.3377543505868736</v>
      </c>
      <c r="AG2907">
        <f t="shared" si="137"/>
        <v>4178.69531244051</v>
      </c>
      <c r="AH2907">
        <v>5.0854536845861276E-3</v>
      </c>
      <c r="AJ2907">
        <v>4200</v>
      </c>
      <c r="AK2907">
        <v>0</v>
      </c>
      <c r="AL2907">
        <v>1</v>
      </c>
      <c r="AM2907">
        <v>6.5</v>
      </c>
      <c r="AN2907">
        <v>6.57</v>
      </c>
      <c r="AO2907">
        <v>4</v>
      </c>
    </row>
    <row r="2908" spans="1:41" x14ac:dyDescent="0.3">
      <c r="A2908">
        <v>2</v>
      </c>
      <c r="B2908">
        <v>1.23</v>
      </c>
      <c r="C2908">
        <f t="shared" si="135"/>
        <v>1.0465744642047201</v>
      </c>
      <c r="D2908" t="s">
        <v>37</v>
      </c>
      <c r="E2908">
        <v>0</v>
      </c>
      <c r="F2908">
        <v>0</v>
      </c>
      <c r="G2908">
        <v>1</v>
      </c>
      <c r="H2908">
        <v>0</v>
      </c>
      <c r="I2908">
        <v>0</v>
      </c>
      <c r="J2908" t="s">
        <v>48</v>
      </c>
      <c r="K2908">
        <v>0</v>
      </c>
      <c r="L2908">
        <v>0</v>
      </c>
      <c r="M2908">
        <v>1</v>
      </c>
      <c r="N2908">
        <v>0</v>
      </c>
      <c r="O2908">
        <v>0</v>
      </c>
      <c r="P2908">
        <v>0</v>
      </c>
      <c r="Q2908">
        <v>0</v>
      </c>
      <c r="R2908" t="s">
        <v>45</v>
      </c>
      <c r="S2908">
        <v>0</v>
      </c>
      <c r="T2908">
        <v>0</v>
      </c>
      <c r="U2908">
        <v>0</v>
      </c>
      <c r="V2908">
        <v>1</v>
      </c>
      <c r="W2908">
        <v>0</v>
      </c>
      <c r="X2908">
        <v>0</v>
      </c>
      <c r="Y2908">
        <v>0</v>
      </c>
      <c r="Z2908">
        <v>0</v>
      </c>
      <c r="AA2908">
        <v>62.1</v>
      </c>
      <c r="AB2908">
        <v>57</v>
      </c>
      <c r="AC2908">
        <v>4819</v>
      </c>
      <c r="AD2908">
        <v>8.4803217166403329</v>
      </c>
      <c r="AE2908">
        <f t="shared" si="136"/>
        <v>4819.0000000000009</v>
      </c>
      <c r="AF2908">
        <v>8.786313421882868</v>
      </c>
      <c r="AG2908">
        <f t="shared" si="137"/>
        <v>6544.0624536182813</v>
      </c>
      <c r="AH2908">
        <v>-0.30599170524253516</v>
      </c>
      <c r="AJ2908">
        <v>4819</v>
      </c>
      <c r="AK2908">
        <v>0</v>
      </c>
      <c r="AL2908">
        <v>1</v>
      </c>
      <c r="AM2908">
        <v>6.83</v>
      </c>
      <c r="AN2908">
        <v>6.8</v>
      </c>
      <c r="AO2908">
        <v>4.2300000000000004</v>
      </c>
    </row>
    <row r="2909" spans="1:41" x14ac:dyDescent="0.3">
      <c r="A2909">
        <v>2</v>
      </c>
      <c r="B2909">
        <v>1.03</v>
      </c>
      <c r="C2909">
        <f t="shared" si="135"/>
        <v>1.0065211513317971</v>
      </c>
      <c r="D2909" t="s">
        <v>46</v>
      </c>
      <c r="E2909">
        <v>0</v>
      </c>
      <c r="F2909">
        <v>0</v>
      </c>
      <c r="G2909">
        <v>0</v>
      </c>
      <c r="H2909">
        <v>1</v>
      </c>
      <c r="I2909">
        <v>0</v>
      </c>
      <c r="J2909" t="s">
        <v>47</v>
      </c>
      <c r="K2909">
        <v>0</v>
      </c>
      <c r="L2909">
        <v>0</v>
      </c>
      <c r="M2909">
        <v>0</v>
      </c>
      <c r="N2909">
        <v>1</v>
      </c>
      <c r="O2909">
        <v>0</v>
      </c>
      <c r="P2909">
        <v>0</v>
      </c>
      <c r="Q2909">
        <v>0</v>
      </c>
      <c r="R2909" t="s">
        <v>49</v>
      </c>
      <c r="S2909">
        <v>0</v>
      </c>
      <c r="T2909">
        <v>0</v>
      </c>
      <c r="U2909">
        <v>0</v>
      </c>
      <c r="V2909">
        <v>0</v>
      </c>
      <c r="W2909">
        <v>0</v>
      </c>
      <c r="X2909">
        <v>1</v>
      </c>
      <c r="Y2909">
        <v>0</v>
      </c>
      <c r="Z2909">
        <v>0</v>
      </c>
      <c r="AA2909">
        <v>62.3</v>
      </c>
      <c r="AB2909">
        <v>59</v>
      </c>
      <c r="AC2909">
        <v>6327</v>
      </c>
      <c r="AD2909">
        <v>8.7525814691468842</v>
      </c>
      <c r="AE2909">
        <f t="shared" si="136"/>
        <v>6326.9999999999991</v>
      </c>
      <c r="AF2909">
        <v>8.6640878257974911</v>
      </c>
      <c r="AG2909">
        <f t="shared" si="137"/>
        <v>5791.1595938878027</v>
      </c>
      <c r="AH2909">
        <v>8.8493643349393025E-2</v>
      </c>
      <c r="AJ2909">
        <v>6327</v>
      </c>
      <c r="AK2909">
        <v>0</v>
      </c>
      <c r="AL2909">
        <v>1</v>
      </c>
      <c r="AM2909">
        <v>6.42</v>
      </c>
      <c r="AN2909">
        <v>6.38</v>
      </c>
      <c r="AO2909">
        <v>3.99</v>
      </c>
    </row>
    <row r="2910" spans="1:41" x14ac:dyDescent="0.3">
      <c r="A2910">
        <v>2</v>
      </c>
      <c r="B2910">
        <v>1.01</v>
      </c>
      <c r="C2910">
        <f t="shared" si="135"/>
        <v>1.0021904733436682</v>
      </c>
      <c r="D2910" t="s">
        <v>37</v>
      </c>
      <c r="E2910">
        <v>0</v>
      </c>
      <c r="F2910">
        <v>0</v>
      </c>
      <c r="G2910">
        <v>1</v>
      </c>
      <c r="H2910">
        <v>0</v>
      </c>
      <c r="I2910">
        <v>0</v>
      </c>
      <c r="J2910" t="s">
        <v>40</v>
      </c>
      <c r="K2910">
        <v>0</v>
      </c>
      <c r="L2910">
        <v>1</v>
      </c>
      <c r="M2910">
        <v>0</v>
      </c>
      <c r="N2910">
        <v>0</v>
      </c>
      <c r="O2910">
        <v>0</v>
      </c>
      <c r="P2910">
        <v>0</v>
      </c>
      <c r="Q2910">
        <v>0</v>
      </c>
      <c r="R2910" t="s">
        <v>36</v>
      </c>
      <c r="S2910">
        <v>0</v>
      </c>
      <c r="T2910">
        <v>0</v>
      </c>
      <c r="U2910">
        <v>1</v>
      </c>
      <c r="V2910">
        <v>0</v>
      </c>
      <c r="W2910">
        <v>0</v>
      </c>
      <c r="X2910">
        <v>0</v>
      </c>
      <c r="Y2910">
        <v>0</v>
      </c>
      <c r="Z2910">
        <v>0</v>
      </c>
      <c r="AA2910">
        <v>62</v>
      </c>
      <c r="AB2910">
        <v>57</v>
      </c>
      <c r="AC2910">
        <v>5235</v>
      </c>
      <c r="AD2910">
        <v>8.5631221233046375</v>
      </c>
      <c r="AE2910">
        <f t="shared" si="136"/>
        <v>5235.0000000000018</v>
      </c>
      <c r="AF2910">
        <v>8.6359478023735274</v>
      </c>
      <c r="AG2910">
        <f t="shared" si="137"/>
        <v>5630.4677668110799</v>
      </c>
      <c r="AH2910">
        <v>-7.2825679068889926E-2</v>
      </c>
      <c r="AJ2910">
        <v>5235</v>
      </c>
      <c r="AK2910">
        <v>0</v>
      </c>
      <c r="AL2910">
        <v>1</v>
      </c>
      <c r="AM2910">
        <v>6.38</v>
      </c>
      <c r="AN2910">
        <v>6.45</v>
      </c>
      <c r="AO2910">
        <v>3.98</v>
      </c>
    </row>
    <row r="2911" spans="1:41" x14ac:dyDescent="0.3">
      <c r="A2911">
        <v>2</v>
      </c>
      <c r="B2911">
        <v>1.51</v>
      </c>
      <c r="C2911">
        <f t="shared" si="135"/>
        <v>1.0948560705584958</v>
      </c>
      <c r="D2911" t="s">
        <v>52</v>
      </c>
      <c r="E2911">
        <v>0</v>
      </c>
      <c r="F2911">
        <v>0</v>
      </c>
      <c r="G2911">
        <v>0</v>
      </c>
      <c r="H2911">
        <v>0</v>
      </c>
      <c r="I2911">
        <v>1</v>
      </c>
      <c r="J2911" t="s">
        <v>44</v>
      </c>
      <c r="K2911">
        <v>0</v>
      </c>
      <c r="L2911">
        <v>0</v>
      </c>
      <c r="M2911">
        <v>0</v>
      </c>
      <c r="N2911">
        <v>0</v>
      </c>
      <c r="O2911">
        <v>0</v>
      </c>
      <c r="P2911">
        <v>1</v>
      </c>
      <c r="Q2911">
        <v>0</v>
      </c>
      <c r="R2911" t="s">
        <v>45</v>
      </c>
      <c r="S2911">
        <v>0</v>
      </c>
      <c r="T2911">
        <v>0</v>
      </c>
      <c r="U2911">
        <v>0</v>
      </c>
      <c r="V2911">
        <v>1</v>
      </c>
      <c r="W2911">
        <v>0</v>
      </c>
      <c r="X2911">
        <v>0</v>
      </c>
      <c r="Y2911">
        <v>0</v>
      </c>
      <c r="Z2911">
        <v>0</v>
      </c>
      <c r="AA2911">
        <v>63.2</v>
      </c>
      <c r="AB2911">
        <v>58</v>
      </c>
      <c r="AC2911">
        <v>6914</v>
      </c>
      <c r="AD2911">
        <v>8.84130362048157</v>
      </c>
      <c r="AE2911">
        <f t="shared" si="136"/>
        <v>6914.0000000000009</v>
      </c>
      <c r="AF2911">
        <v>8.8095446894383347</v>
      </c>
      <c r="AG2911">
        <f t="shared" si="137"/>
        <v>6697.8689621736803</v>
      </c>
      <c r="AH2911">
        <v>3.175893104323535E-2</v>
      </c>
      <c r="AJ2911">
        <v>6914</v>
      </c>
      <c r="AK2911">
        <v>0</v>
      </c>
      <c r="AL2911">
        <v>1</v>
      </c>
      <c r="AM2911">
        <v>7.31</v>
      </c>
      <c r="AN2911">
        <v>7.27</v>
      </c>
      <c r="AO2911">
        <v>4.6100000000000003</v>
      </c>
    </row>
    <row r="2912" spans="1:41" x14ac:dyDescent="0.3">
      <c r="A2912">
        <v>2</v>
      </c>
      <c r="B2912">
        <v>1.03</v>
      </c>
      <c r="C2912">
        <f t="shared" si="135"/>
        <v>1.0065211513317971</v>
      </c>
      <c r="D2912" t="s">
        <v>46</v>
      </c>
      <c r="E2912">
        <v>0</v>
      </c>
      <c r="F2912">
        <v>0</v>
      </c>
      <c r="G2912">
        <v>0</v>
      </c>
      <c r="H2912">
        <v>1</v>
      </c>
      <c r="I2912">
        <v>0</v>
      </c>
      <c r="J2912" t="s">
        <v>40</v>
      </c>
      <c r="K2912">
        <v>0</v>
      </c>
      <c r="L2912">
        <v>1</v>
      </c>
      <c r="M2912">
        <v>0</v>
      </c>
      <c r="N2912">
        <v>0</v>
      </c>
      <c r="O2912">
        <v>0</v>
      </c>
      <c r="P2912">
        <v>0</v>
      </c>
      <c r="Q2912">
        <v>0</v>
      </c>
      <c r="R2912" t="s">
        <v>39</v>
      </c>
      <c r="S2912">
        <v>0</v>
      </c>
      <c r="T2912">
        <v>0</v>
      </c>
      <c r="U2912">
        <v>0</v>
      </c>
      <c r="V2912">
        <v>0</v>
      </c>
      <c r="W2912">
        <v>0</v>
      </c>
      <c r="X2912">
        <v>0</v>
      </c>
      <c r="Y2912">
        <v>0</v>
      </c>
      <c r="Z2912">
        <v>1</v>
      </c>
      <c r="AA2912">
        <v>59.7</v>
      </c>
      <c r="AB2912">
        <v>56</v>
      </c>
      <c r="AC2912">
        <v>9205</v>
      </c>
      <c r="AD2912">
        <v>9.1275020936671787</v>
      </c>
      <c r="AE2912">
        <f t="shared" si="136"/>
        <v>9205.0000000000036</v>
      </c>
      <c r="AF2912">
        <v>8.9255170443548089</v>
      </c>
      <c r="AG2912">
        <f t="shared" si="137"/>
        <v>7521.4712620350429</v>
      </c>
      <c r="AH2912">
        <v>0.20198504931236982</v>
      </c>
      <c r="AJ2912">
        <v>9205</v>
      </c>
      <c r="AK2912">
        <v>0</v>
      </c>
      <c r="AL2912">
        <v>1</v>
      </c>
      <c r="AM2912">
        <v>6.64</v>
      </c>
      <c r="AN2912">
        <v>6.56</v>
      </c>
      <c r="AO2912">
        <v>3.94</v>
      </c>
    </row>
    <row r="2913" spans="1:41" x14ac:dyDescent="0.3">
      <c r="A2913">
        <v>2</v>
      </c>
      <c r="B2913">
        <v>1.01</v>
      </c>
      <c r="C2913">
        <f t="shared" si="135"/>
        <v>1.0021904733436682</v>
      </c>
      <c r="D2913" t="s">
        <v>37</v>
      </c>
      <c r="E2913">
        <v>0</v>
      </c>
      <c r="F2913">
        <v>0</v>
      </c>
      <c r="G2913">
        <v>1</v>
      </c>
      <c r="H2913">
        <v>0</v>
      </c>
      <c r="I2913">
        <v>0</v>
      </c>
      <c r="J2913" t="s">
        <v>48</v>
      </c>
      <c r="K2913">
        <v>0</v>
      </c>
      <c r="L2913">
        <v>0</v>
      </c>
      <c r="M2913">
        <v>1</v>
      </c>
      <c r="N2913">
        <v>0</v>
      </c>
      <c r="O2913">
        <v>0</v>
      </c>
      <c r="P2913">
        <v>0</v>
      </c>
      <c r="Q2913">
        <v>0</v>
      </c>
      <c r="R2913" t="s">
        <v>49</v>
      </c>
      <c r="S2913">
        <v>0</v>
      </c>
      <c r="T2913">
        <v>0</v>
      </c>
      <c r="U2913">
        <v>0</v>
      </c>
      <c r="V2913">
        <v>0</v>
      </c>
      <c r="W2913">
        <v>0</v>
      </c>
      <c r="X2913">
        <v>1</v>
      </c>
      <c r="Y2913">
        <v>0</v>
      </c>
      <c r="Z2913">
        <v>0</v>
      </c>
      <c r="AA2913">
        <v>60.9</v>
      </c>
      <c r="AB2913">
        <v>57</v>
      </c>
      <c r="AC2913">
        <v>6787</v>
      </c>
      <c r="AD2913">
        <v>8.8227642967037578</v>
      </c>
      <c r="AE2913">
        <f t="shared" si="136"/>
        <v>6786.9999999999964</v>
      </c>
      <c r="AF2913">
        <v>8.7007657440110595</v>
      </c>
      <c r="AG2913">
        <f t="shared" si="137"/>
        <v>6007.5106717350955</v>
      </c>
      <c r="AH2913">
        <v>0.12199855269269833</v>
      </c>
      <c r="AJ2913">
        <v>6787</v>
      </c>
      <c r="AK2913">
        <v>0</v>
      </c>
      <c r="AL2913">
        <v>1</v>
      </c>
      <c r="AM2913">
        <v>6.48</v>
      </c>
      <c r="AN2913">
        <v>6.45</v>
      </c>
      <c r="AO2913">
        <v>3.94</v>
      </c>
    </row>
    <row r="2914" spans="1:41" x14ac:dyDescent="0.3">
      <c r="A2914">
        <v>2</v>
      </c>
      <c r="B2914">
        <v>1.1100000000000001</v>
      </c>
      <c r="C2914">
        <f t="shared" si="135"/>
        <v>1.023214116253905</v>
      </c>
      <c r="D2914" t="s">
        <v>37</v>
      </c>
      <c r="E2914">
        <v>0</v>
      </c>
      <c r="F2914">
        <v>0</v>
      </c>
      <c r="G2914">
        <v>1</v>
      </c>
      <c r="H2914">
        <v>0</v>
      </c>
      <c r="I2914">
        <v>0</v>
      </c>
      <c r="J2914" t="s">
        <v>44</v>
      </c>
      <c r="K2914">
        <v>0</v>
      </c>
      <c r="L2914">
        <v>0</v>
      </c>
      <c r="M2914">
        <v>0</v>
      </c>
      <c r="N2914">
        <v>0</v>
      </c>
      <c r="O2914">
        <v>0</v>
      </c>
      <c r="P2914">
        <v>1</v>
      </c>
      <c r="Q2914">
        <v>0</v>
      </c>
      <c r="R2914" t="s">
        <v>45</v>
      </c>
      <c r="S2914">
        <v>0</v>
      </c>
      <c r="T2914">
        <v>0</v>
      </c>
      <c r="U2914">
        <v>0</v>
      </c>
      <c r="V2914">
        <v>1</v>
      </c>
      <c r="W2914">
        <v>0</v>
      </c>
      <c r="X2914">
        <v>0</v>
      </c>
      <c r="Y2914">
        <v>0</v>
      </c>
      <c r="Z2914">
        <v>0</v>
      </c>
      <c r="AA2914">
        <v>61.9</v>
      </c>
      <c r="AB2914">
        <v>57</v>
      </c>
      <c r="AC2914">
        <v>4457</v>
      </c>
      <c r="AD2914">
        <v>8.4022311729465553</v>
      </c>
      <c r="AE2914">
        <f t="shared" si="136"/>
        <v>4456.9999999999973</v>
      </c>
      <c r="AF2914">
        <v>8.2525242393011755</v>
      </c>
      <c r="AG2914">
        <f t="shared" si="137"/>
        <v>3837.299869638166</v>
      </c>
      <c r="AH2914">
        <v>0.14970693364537979</v>
      </c>
      <c r="AJ2914">
        <v>4457</v>
      </c>
      <c r="AK2914">
        <v>0</v>
      </c>
      <c r="AL2914">
        <v>1</v>
      </c>
      <c r="AM2914">
        <v>6.66</v>
      </c>
      <c r="AN2914">
        <v>6.62</v>
      </c>
      <c r="AO2914">
        <v>4.1100000000000003</v>
      </c>
    </row>
    <row r="2915" spans="1:41" x14ac:dyDescent="0.3">
      <c r="A2915">
        <v>2</v>
      </c>
      <c r="B2915">
        <v>1.04</v>
      </c>
      <c r="C2915">
        <f t="shared" si="135"/>
        <v>1.0086619341391987</v>
      </c>
      <c r="D2915" t="s">
        <v>37</v>
      </c>
      <c r="E2915">
        <v>0</v>
      </c>
      <c r="F2915">
        <v>0</v>
      </c>
      <c r="G2915">
        <v>1</v>
      </c>
      <c r="H2915">
        <v>0</v>
      </c>
      <c r="I2915">
        <v>0</v>
      </c>
      <c r="J2915" t="s">
        <v>48</v>
      </c>
      <c r="K2915">
        <v>0</v>
      </c>
      <c r="L2915">
        <v>0</v>
      </c>
      <c r="M2915">
        <v>1</v>
      </c>
      <c r="N2915">
        <v>0</v>
      </c>
      <c r="O2915">
        <v>0</v>
      </c>
      <c r="P2915">
        <v>0</v>
      </c>
      <c r="Q2915">
        <v>0</v>
      </c>
      <c r="R2915" t="s">
        <v>49</v>
      </c>
      <c r="S2915">
        <v>0</v>
      </c>
      <c r="T2915">
        <v>0</v>
      </c>
      <c r="U2915">
        <v>0</v>
      </c>
      <c r="V2915">
        <v>0</v>
      </c>
      <c r="W2915">
        <v>0</v>
      </c>
      <c r="X2915">
        <v>1</v>
      </c>
      <c r="Y2915">
        <v>0</v>
      </c>
      <c r="Z2915">
        <v>0</v>
      </c>
      <c r="AA2915">
        <v>61.6</v>
      </c>
      <c r="AB2915">
        <v>56</v>
      </c>
      <c r="AC2915">
        <v>8415</v>
      </c>
      <c r="AD2915">
        <v>9.0377711066249056</v>
      </c>
      <c r="AE2915">
        <f t="shared" si="136"/>
        <v>8414.9999999999927</v>
      </c>
      <c r="AF2915">
        <v>8.7394408216674826</v>
      </c>
      <c r="AG2915">
        <f t="shared" si="137"/>
        <v>6244.4030009655144</v>
      </c>
      <c r="AH2915">
        <v>0.29833028495742298</v>
      </c>
      <c r="AJ2915">
        <v>8415</v>
      </c>
      <c r="AK2915">
        <v>0</v>
      </c>
      <c r="AL2915">
        <v>1</v>
      </c>
      <c r="AM2915">
        <v>6.53</v>
      </c>
      <c r="AN2915">
        <v>6.55</v>
      </c>
      <c r="AO2915">
        <v>4.03</v>
      </c>
    </row>
    <row r="2916" spans="1:41" x14ac:dyDescent="0.3">
      <c r="A2916">
        <v>2</v>
      </c>
      <c r="B2916">
        <v>1.01</v>
      </c>
      <c r="C2916">
        <f t="shared" si="135"/>
        <v>1.0021904733436682</v>
      </c>
      <c r="D2916" t="s">
        <v>52</v>
      </c>
      <c r="E2916">
        <v>0</v>
      </c>
      <c r="F2916">
        <v>0</v>
      </c>
      <c r="G2916">
        <v>0</v>
      </c>
      <c r="H2916">
        <v>0</v>
      </c>
      <c r="I2916">
        <v>1</v>
      </c>
      <c r="J2916" t="s">
        <v>48</v>
      </c>
      <c r="K2916">
        <v>0</v>
      </c>
      <c r="L2916">
        <v>0</v>
      </c>
      <c r="M2916">
        <v>1</v>
      </c>
      <c r="N2916">
        <v>0</v>
      </c>
      <c r="O2916">
        <v>0</v>
      </c>
      <c r="P2916">
        <v>0</v>
      </c>
      <c r="Q2916">
        <v>0</v>
      </c>
      <c r="R2916" t="s">
        <v>49</v>
      </c>
      <c r="S2916">
        <v>0</v>
      </c>
      <c r="T2916">
        <v>0</v>
      </c>
      <c r="U2916">
        <v>0</v>
      </c>
      <c r="V2916">
        <v>0</v>
      </c>
      <c r="W2916">
        <v>0</v>
      </c>
      <c r="X2916">
        <v>1</v>
      </c>
      <c r="Y2916">
        <v>0</v>
      </c>
      <c r="Z2916">
        <v>0</v>
      </c>
      <c r="AA2916">
        <v>63.3</v>
      </c>
      <c r="AB2916">
        <v>56</v>
      </c>
      <c r="AC2916">
        <v>5662</v>
      </c>
      <c r="AD2916">
        <v>8.6415324656718457</v>
      </c>
      <c r="AE2916">
        <f t="shared" si="136"/>
        <v>5662.0000000000045</v>
      </c>
      <c r="AF2916">
        <v>8.652278613882169</v>
      </c>
      <c r="AG2916">
        <f t="shared" si="137"/>
        <v>5723.1727884087159</v>
      </c>
      <c r="AH2916">
        <v>-1.074614821032327E-2</v>
      </c>
      <c r="AJ2916">
        <v>5662</v>
      </c>
      <c r="AK2916">
        <v>0</v>
      </c>
      <c r="AL2916">
        <v>1</v>
      </c>
      <c r="AM2916">
        <v>6.36</v>
      </c>
      <c r="AN2916">
        <v>6.34</v>
      </c>
      <c r="AO2916">
        <v>4.0199999999999996</v>
      </c>
    </row>
    <row r="2917" spans="1:41" x14ac:dyDescent="0.3">
      <c r="A2917">
        <v>2</v>
      </c>
      <c r="B2917">
        <v>1.21</v>
      </c>
      <c r="C2917">
        <f t="shared" si="135"/>
        <v>1.0428083570334503</v>
      </c>
      <c r="D2917" t="s">
        <v>34</v>
      </c>
      <c r="E2917">
        <v>0</v>
      </c>
      <c r="F2917">
        <v>1</v>
      </c>
      <c r="G2917">
        <v>0</v>
      </c>
      <c r="H2917">
        <v>0</v>
      </c>
      <c r="I2917">
        <v>0</v>
      </c>
      <c r="J2917" t="s">
        <v>44</v>
      </c>
      <c r="K2917">
        <v>0</v>
      </c>
      <c r="L2917">
        <v>0</v>
      </c>
      <c r="M2917">
        <v>0</v>
      </c>
      <c r="N2917">
        <v>0</v>
      </c>
      <c r="O2917">
        <v>0</v>
      </c>
      <c r="P2917">
        <v>1</v>
      </c>
      <c r="Q2917">
        <v>0</v>
      </c>
      <c r="R2917" t="s">
        <v>49</v>
      </c>
      <c r="S2917">
        <v>0</v>
      </c>
      <c r="T2917">
        <v>0</v>
      </c>
      <c r="U2917">
        <v>0</v>
      </c>
      <c r="V2917">
        <v>0</v>
      </c>
      <c r="W2917">
        <v>0</v>
      </c>
      <c r="X2917">
        <v>1</v>
      </c>
      <c r="Y2917">
        <v>0</v>
      </c>
      <c r="Z2917">
        <v>0</v>
      </c>
      <c r="AA2917">
        <v>63.4</v>
      </c>
      <c r="AB2917">
        <v>57</v>
      </c>
      <c r="AC2917">
        <v>5290</v>
      </c>
      <c r="AD2917">
        <v>8.5735735248523444</v>
      </c>
      <c r="AE2917">
        <f t="shared" si="136"/>
        <v>5289.9999999999964</v>
      </c>
      <c r="AF2917">
        <v>8.6847358187054429</v>
      </c>
      <c r="AG2917">
        <f t="shared" si="137"/>
        <v>5911.9784571688697</v>
      </c>
      <c r="AH2917">
        <v>-0.1111622938530985</v>
      </c>
      <c r="AJ2917">
        <v>5290</v>
      </c>
      <c r="AK2917">
        <v>0</v>
      </c>
      <c r="AL2917">
        <v>1</v>
      </c>
      <c r="AM2917">
        <v>6.72</v>
      </c>
      <c r="AN2917">
        <v>6.79</v>
      </c>
      <c r="AO2917">
        <v>4.28</v>
      </c>
    </row>
    <row r="2918" spans="1:41" x14ac:dyDescent="0.3">
      <c r="A2918">
        <v>2</v>
      </c>
      <c r="B2918">
        <v>1.51</v>
      </c>
      <c r="C2918">
        <f t="shared" si="135"/>
        <v>1.0948560705584958</v>
      </c>
      <c r="D2918" t="s">
        <v>34</v>
      </c>
      <c r="E2918">
        <v>0</v>
      </c>
      <c r="F2918">
        <v>1</v>
      </c>
      <c r="G2918">
        <v>0</v>
      </c>
      <c r="H2918">
        <v>0</v>
      </c>
      <c r="I2918">
        <v>0</v>
      </c>
      <c r="J2918" t="s">
        <v>35</v>
      </c>
      <c r="K2918">
        <v>0</v>
      </c>
      <c r="L2918">
        <v>0</v>
      </c>
      <c r="M2918">
        <v>0</v>
      </c>
      <c r="N2918">
        <v>0</v>
      </c>
      <c r="O2918">
        <v>0</v>
      </c>
      <c r="P2918">
        <v>0</v>
      </c>
      <c r="Q2918">
        <v>1</v>
      </c>
      <c r="R2918" t="s">
        <v>36</v>
      </c>
      <c r="S2918">
        <v>0</v>
      </c>
      <c r="T2918">
        <v>0</v>
      </c>
      <c r="U2918">
        <v>1</v>
      </c>
      <c r="V2918">
        <v>0</v>
      </c>
      <c r="W2918">
        <v>0</v>
      </c>
      <c r="X2918">
        <v>0</v>
      </c>
      <c r="Y2918">
        <v>0</v>
      </c>
      <c r="Z2918">
        <v>0</v>
      </c>
      <c r="AA2918">
        <v>64.099999999999994</v>
      </c>
      <c r="AB2918">
        <v>61</v>
      </c>
      <c r="AC2918">
        <v>6511</v>
      </c>
      <c r="AD2918">
        <v>8.7812483332368618</v>
      </c>
      <c r="AE2918">
        <f t="shared" si="136"/>
        <v>6510.9999999999982</v>
      </c>
      <c r="AF2918">
        <v>8.8708852376141518</v>
      </c>
      <c r="AG2918">
        <f t="shared" si="137"/>
        <v>7121.5824762747652</v>
      </c>
      <c r="AH2918">
        <v>-8.9636904377289994E-2</v>
      </c>
      <c r="AJ2918">
        <v>6511</v>
      </c>
      <c r="AK2918">
        <v>0</v>
      </c>
      <c r="AL2918">
        <v>1</v>
      </c>
      <c r="AM2918">
        <v>7.19</v>
      </c>
      <c r="AN2918">
        <v>7.16</v>
      </c>
      <c r="AO2918">
        <v>4.5999999999999996</v>
      </c>
    </row>
    <row r="2919" spans="1:41" x14ac:dyDescent="0.3">
      <c r="A2919">
        <v>2</v>
      </c>
      <c r="B2919">
        <v>1.02</v>
      </c>
      <c r="C2919">
        <f t="shared" si="135"/>
        <v>1.0043640927805335</v>
      </c>
      <c r="D2919" t="s">
        <v>37</v>
      </c>
      <c r="E2919">
        <v>0</v>
      </c>
      <c r="F2919">
        <v>0</v>
      </c>
      <c r="G2919">
        <v>1</v>
      </c>
      <c r="H2919">
        <v>0</v>
      </c>
      <c r="I2919">
        <v>0</v>
      </c>
      <c r="J2919" t="s">
        <v>40</v>
      </c>
      <c r="K2919">
        <v>0</v>
      </c>
      <c r="L2919">
        <v>1</v>
      </c>
      <c r="M2919">
        <v>0</v>
      </c>
      <c r="N2919">
        <v>0</v>
      </c>
      <c r="O2919">
        <v>0</v>
      </c>
      <c r="P2919">
        <v>0</v>
      </c>
      <c r="Q2919">
        <v>0</v>
      </c>
      <c r="R2919" t="s">
        <v>45</v>
      </c>
      <c r="S2919">
        <v>0</v>
      </c>
      <c r="T2919">
        <v>0</v>
      </c>
      <c r="U2919">
        <v>0</v>
      </c>
      <c r="V2919">
        <v>1</v>
      </c>
      <c r="W2919">
        <v>0</v>
      </c>
      <c r="X2919">
        <v>0</v>
      </c>
      <c r="Y2919">
        <v>0</v>
      </c>
      <c r="Z2919">
        <v>0</v>
      </c>
      <c r="AA2919">
        <v>62.3</v>
      </c>
      <c r="AB2919">
        <v>56</v>
      </c>
      <c r="AC2919">
        <v>3455</v>
      </c>
      <c r="AD2919">
        <v>8.1475777362017698</v>
      </c>
      <c r="AE2919">
        <f t="shared" si="136"/>
        <v>3454.9999999999986</v>
      </c>
      <c r="AF2919">
        <v>8.4606375990182787</v>
      </c>
      <c r="AG2919">
        <f t="shared" si="137"/>
        <v>4725.0697372169361</v>
      </c>
      <c r="AH2919">
        <v>-0.31305986281650888</v>
      </c>
      <c r="AJ2919">
        <v>3455</v>
      </c>
      <c r="AK2919">
        <v>0</v>
      </c>
      <c r="AL2919">
        <v>1</v>
      </c>
      <c r="AM2919">
        <v>6.42</v>
      </c>
      <c r="AN2919">
        <v>6.37</v>
      </c>
      <c r="AO2919">
        <v>3.98</v>
      </c>
    </row>
    <row r="2920" spans="1:41" x14ac:dyDescent="0.3">
      <c r="A2920">
        <v>2</v>
      </c>
      <c r="B2920">
        <v>1.1299999999999999</v>
      </c>
      <c r="C2920">
        <f t="shared" si="135"/>
        <v>1.027240065158562</v>
      </c>
      <c r="D2920" t="s">
        <v>52</v>
      </c>
      <c r="E2920">
        <v>0</v>
      </c>
      <c r="F2920">
        <v>0</v>
      </c>
      <c r="G2920">
        <v>0</v>
      </c>
      <c r="H2920">
        <v>0</v>
      </c>
      <c r="I2920">
        <v>1</v>
      </c>
      <c r="J2920" t="s">
        <v>38</v>
      </c>
      <c r="K2920">
        <v>0</v>
      </c>
      <c r="L2920">
        <v>0</v>
      </c>
      <c r="M2920">
        <v>0</v>
      </c>
      <c r="N2920">
        <v>0</v>
      </c>
      <c r="O2920">
        <v>1</v>
      </c>
      <c r="P2920">
        <v>0</v>
      </c>
      <c r="Q2920">
        <v>0</v>
      </c>
      <c r="R2920" t="s">
        <v>36</v>
      </c>
      <c r="S2920">
        <v>0</v>
      </c>
      <c r="T2920">
        <v>0</v>
      </c>
      <c r="U2920">
        <v>1</v>
      </c>
      <c r="V2920">
        <v>0</v>
      </c>
      <c r="W2920">
        <v>0</v>
      </c>
      <c r="X2920">
        <v>0</v>
      </c>
      <c r="Y2920">
        <v>0</v>
      </c>
      <c r="Z2920">
        <v>0</v>
      </c>
      <c r="AA2920">
        <v>63.3</v>
      </c>
      <c r="AB2920">
        <v>56</v>
      </c>
      <c r="AC2920">
        <v>4689</v>
      </c>
      <c r="AD2920">
        <v>8.452974619089586</v>
      </c>
      <c r="AE2920">
        <f t="shared" si="136"/>
        <v>4688.9999999999991</v>
      </c>
      <c r="AF2920">
        <v>8.5397827364900731</v>
      </c>
      <c r="AG2920">
        <f t="shared" si="137"/>
        <v>5114.2331047000353</v>
      </c>
      <c r="AH2920">
        <v>-8.6808117400487106E-2</v>
      </c>
      <c r="AJ2920">
        <v>4689</v>
      </c>
      <c r="AK2920">
        <v>0</v>
      </c>
      <c r="AL2920">
        <v>1</v>
      </c>
      <c r="AM2920">
        <v>6.65</v>
      </c>
      <c r="AN2920">
        <v>6.62</v>
      </c>
      <c r="AO2920">
        <v>4.2</v>
      </c>
    </row>
    <row r="2921" spans="1:41" x14ac:dyDescent="0.3">
      <c r="A2921">
        <v>2</v>
      </c>
      <c r="B2921">
        <v>1.58</v>
      </c>
      <c r="C2921">
        <f t="shared" si="135"/>
        <v>1.105820644308936</v>
      </c>
      <c r="D2921" t="s">
        <v>46</v>
      </c>
      <c r="E2921">
        <v>0</v>
      </c>
      <c r="F2921">
        <v>0</v>
      </c>
      <c r="G2921">
        <v>0</v>
      </c>
      <c r="H2921">
        <v>1</v>
      </c>
      <c r="I2921">
        <v>0</v>
      </c>
      <c r="J2921" t="s">
        <v>47</v>
      </c>
      <c r="K2921">
        <v>0</v>
      </c>
      <c r="L2921">
        <v>0</v>
      </c>
      <c r="M2921">
        <v>0</v>
      </c>
      <c r="N2921">
        <v>1</v>
      </c>
      <c r="O2921">
        <v>0</v>
      </c>
      <c r="P2921">
        <v>0</v>
      </c>
      <c r="Q2921">
        <v>0</v>
      </c>
      <c r="R2921" t="s">
        <v>39</v>
      </c>
      <c r="S2921">
        <v>0</v>
      </c>
      <c r="T2921">
        <v>0</v>
      </c>
      <c r="U2921">
        <v>0</v>
      </c>
      <c r="V2921">
        <v>0</v>
      </c>
      <c r="W2921">
        <v>0</v>
      </c>
      <c r="X2921">
        <v>0</v>
      </c>
      <c r="Y2921">
        <v>0</v>
      </c>
      <c r="Z2921">
        <v>1</v>
      </c>
      <c r="AA2921">
        <v>62.4</v>
      </c>
      <c r="AB2921">
        <v>56</v>
      </c>
      <c r="AC2921">
        <v>14855</v>
      </c>
      <c r="AD2921">
        <v>9.6060917878967071</v>
      </c>
      <c r="AE2921">
        <f t="shared" si="136"/>
        <v>14854.999999999987</v>
      </c>
      <c r="AF2921">
        <v>9.6696840309549419</v>
      </c>
      <c r="AG2921">
        <f t="shared" si="137"/>
        <v>15830.34633379311</v>
      </c>
      <c r="AH2921">
        <v>-6.3592243058234743E-2</v>
      </c>
      <c r="AJ2921">
        <v>14855</v>
      </c>
      <c r="AK2921">
        <v>0</v>
      </c>
      <c r="AL2921">
        <v>1</v>
      </c>
      <c r="AM2921">
        <v>7.5</v>
      </c>
      <c r="AN2921">
        <v>7.4</v>
      </c>
      <c r="AO2921">
        <v>4.6500000000000004</v>
      </c>
    </row>
    <row r="2922" spans="1:41" x14ac:dyDescent="0.3">
      <c r="A2922">
        <v>2</v>
      </c>
      <c r="B2922">
        <v>1.01</v>
      </c>
      <c r="C2922">
        <f t="shared" si="135"/>
        <v>1.0021904733436682</v>
      </c>
      <c r="D2922" t="s">
        <v>37</v>
      </c>
      <c r="E2922">
        <v>0</v>
      </c>
      <c r="F2922">
        <v>0</v>
      </c>
      <c r="G2922">
        <v>1</v>
      </c>
      <c r="H2922">
        <v>0</v>
      </c>
      <c r="I2922">
        <v>0</v>
      </c>
      <c r="J2922" t="s">
        <v>38</v>
      </c>
      <c r="K2922">
        <v>0</v>
      </c>
      <c r="L2922">
        <v>0</v>
      </c>
      <c r="M2922">
        <v>0</v>
      </c>
      <c r="N2922">
        <v>0</v>
      </c>
      <c r="O2922">
        <v>1</v>
      </c>
      <c r="P2922">
        <v>0</v>
      </c>
      <c r="Q2922">
        <v>0</v>
      </c>
      <c r="R2922" t="s">
        <v>36</v>
      </c>
      <c r="S2922">
        <v>0</v>
      </c>
      <c r="T2922">
        <v>0</v>
      </c>
      <c r="U2922">
        <v>1</v>
      </c>
      <c r="V2922">
        <v>0</v>
      </c>
      <c r="W2922">
        <v>0</v>
      </c>
      <c r="X2922">
        <v>0</v>
      </c>
      <c r="Y2922">
        <v>0</v>
      </c>
      <c r="Z2922">
        <v>0</v>
      </c>
      <c r="AA2922">
        <v>62.4</v>
      </c>
      <c r="AB2922">
        <v>53</v>
      </c>
      <c r="AC2922">
        <v>4559</v>
      </c>
      <c r="AD2922">
        <v>8.4248585802134421</v>
      </c>
      <c r="AE2922">
        <f t="shared" si="136"/>
        <v>4559.0000000000036</v>
      </c>
      <c r="AF2922">
        <v>8.3911143284092713</v>
      </c>
      <c r="AG2922">
        <f t="shared" si="137"/>
        <v>4407.7266136354338</v>
      </c>
      <c r="AH2922">
        <v>3.3744251804170844E-2</v>
      </c>
      <c r="AJ2922">
        <v>4559</v>
      </c>
      <c r="AK2922">
        <v>0</v>
      </c>
      <c r="AL2922">
        <v>1</v>
      </c>
      <c r="AM2922">
        <v>6.42</v>
      </c>
      <c r="AN2922">
        <v>6.47</v>
      </c>
      <c r="AO2922">
        <v>4.0199999999999996</v>
      </c>
    </row>
    <row r="2923" spans="1:41" x14ac:dyDescent="0.3">
      <c r="A2923">
        <v>2</v>
      </c>
      <c r="B2923">
        <v>1.21</v>
      </c>
      <c r="C2923">
        <f t="shared" si="135"/>
        <v>1.0428083570334503</v>
      </c>
      <c r="D2923" t="s">
        <v>37</v>
      </c>
      <c r="E2923">
        <v>0</v>
      </c>
      <c r="F2923">
        <v>0</v>
      </c>
      <c r="G2923">
        <v>1</v>
      </c>
      <c r="H2923">
        <v>0</v>
      </c>
      <c r="I2923">
        <v>0</v>
      </c>
      <c r="J2923" t="s">
        <v>44</v>
      </c>
      <c r="K2923">
        <v>0</v>
      </c>
      <c r="L2923">
        <v>0</v>
      </c>
      <c r="M2923">
        <v>0</v>
      </c>
      <c r="N2923">
        <v>0</v>
      </c>
      <c r="O2923">
        <v>0</v>
      </c>
      <c r="P2923">
        <v>1</v>
      </c>
      <c r="Q2923">
        <v>0</v>
      </c>
      <c r="R2923" t="s">
        <v>41</v>
      </c>
      <c r="S2923">
        <v>0</v>
      </c>
      <c r="T2923">
        <v>0</v>
      </c>
      <c r="U2923">
        <v>0</v>
      </c>
      <c r="V2923">
        <v>0</v>
      </c>
      <c r="W2923">
        <v>1</v>
      </c>
      <c r="X2923">
        <v>0</v>
      </c>
      <c r="Y2923">
        <v>0</v>
      </c>
      <c r="Z2923">
        <v>0</v>
      </c>
      <c r="AA2923">
        <v>61.7</v>
      </c>
      <c r="AB2923">
        <v>53</v>
      </c>
      <c r="AC2923">
        <v>7111</v>
      </c>
      <c r="AD2923">
        <v>8.8693981598835183</v>
      </c>
      <c r="AE2923">
        <f t="shared" si="136"/>
        <v>7111.0000000000027</v>
      </c>
      <c r="AF2923">
        <v>8.7916433238231431</v>
      </c>
      <c r="AG2923">
        <f t="shared" si="137"/>
        <v>6579.0347815356181</v>
      </c>
      <c r="AH2923">
        <v>7.7754836060375254E-2</v>
      </c>
      <c r="AJ2923">
        <v>7111</v>
      </c>
      <c r="AK2923">
        <v>0</v>
      </c>
      <c r="AL2923">
        <v>1</v>
      </c>
      <c r="AM2923">
        <v>6.89</v>
      </c>
      <c r="AN2923">
        <v>6.92</v>
      </c>
      <c r="AO2923">
        <v>4.26</v>
      </c>
    </row>
    <row r="2924" spans="1:41" x14ac:dyDescent="0.3">
      <c r="A2924">
        <v>2</v>
      </c>
      <c r="B2924">
        <v>1.23</v>
      </c>
      <c r="C2924">
        <f t="shared" si="135"/>
        <v>1.0465744642047201</v>
      </c>
      <c r="D2924" t="s">
        <v>52</v>
      </c>
      <c r="E2924">
        <v>0</v>
      </c>
      <c r="F2924">
        <v>0</v>
      </c>
      <c r="G2924">
        <v>0</v>
      </c>
      <c r="H2924">
        <v>0</v>
      </c>
      <c r="I2924">
        <v>1</v>
      </c>
      <c r="J2924" t="s">
        <v>47</v>
      </c>
      <c r="K2924">
        <v>0</v>
      </c>
      <c r="L2924">
        <v>0</v>
      </c>
      <c r="M2924">
        <v>0</v>
      </c>
      <c r="N2924">
        <v>1</v>
      </c>
      <c r="O2924">
        <v>0</v>
      </c>
      <c r="P2924">
        <v>0</v>
      </c>
      <c r="Q2924">
        <v>0</v>
      </c>
      <c r="R2924" t="s">
        <v>45</v>
      </c>
      <c r="S2924">
        <v>0</v>
      </c>
      <c r="T2924">
        <v>0</v>
      </c>
      <c r="U2924">
        <v>0</v>
      </c>
      <c r="V2924">
        <v>1</v>
      </c>
      <c r="W2924">
        <v>0</v>
      </c>
      <c r="X2924">
        <v>0</v>
      </c>
      <c r="Y2924">
        <v>0</v>
      </c>
      <c r="Z2924">
        <v>0</v>
      </c>
      <c r="AA2924">
        <v>63.4</v>
      </c>
      <c r="AB2924">
        <v>58</v>
      </c>
      <c r="AC2924">
        <v>5550</v>
      </c>
      <c r="AD2924">
        <v>8.6215532067404794</v>
      </c>
      <c r="AE2924">
        <f t="shared" si="136"/>
        <v>5549.9999999999955</v>
      </c>
      <c r="AF2924">
        <v>8.6386711085653118</v>
      </c>
      <c r="AG2924">
        <f t="shared" si="137"/>
        <v>5645.8221524002356</v>
      </c>
      <c r="AH2924">
        <v>-1.7117901824832416E-2</v>
      </c>
      <c r="AJ2924">
        <v>5550</v>
      </c>
      <c r="AK2924">
        <v>0</v>
      </c>
      <c r="AL2924">
        <v>1</v>
      </c>
      <c r="AM2924">
        <v>6.8</v>
      </c>
      <c r="AN2924">
        <v>6.77</v>
      </c>
      <c r="AO2924">
        <v>4.3</v>
      </c>
    </row>
    <row r="2925" spans="1:41" x14ac:dyDescent="0.3">
      <c r="A2925">
        <v>2</v>
      </c>
      <c r="B2925">
        <v>1.01</v>
      </c>
      <c r="C2925">
        <f t="shared" si="135"/>
        <v>1.0021904733436682</v>
      </c>
      <c r="D2925" t="s">
        <v>46</v>
      </c>
      <c r="E2925">
        <v>0</v>
      </c>
      <c r="F2925">
        <v>0</v>
      </c>
      <c r="G2925">
        <v>0</v>
      </c>
      <c r="H2925">
        <v>1</v>
      </c>
      <c r="I2925">
        <v>0</v>
      </c>
      <c r="J2925" t="s">
        <v>48</v>
      </c>
      <c r="K2925">
        <v>0</v>
      </c>
      <c r="L2925">
        <v>0</v>
      </c>
      <c r="M2925">
        <v>1</v>
      </c>
      <c r="N2925">
        <v>0</v>
      </c>
      <c r="O2925">
        <v>0</v>
      </c>
      <c r="P2925">
        <v>0</v>
      </c>
      <c r="Q2925">
        <v>0</v>
      </c>
      <c r="R2925" t="s">
        <v>49</v>
      </c>
      <c r="S2925">
        <v>0</v>
      </c>
      <c r="T2925">
        <v>0</v>
      </c>
      <c r="U2925">
        <v>0</v>
      </c>
      <c r="V2925">
        <v>0</v>
      </c>
      <c r="W2925">
        <v>0</v>
      </c>
      <c r="X2925">
        <v>1</v>
      </c>
      <c r="Y2925">
        <v>0</v>
      </c>
      <c r="Z2925">
        <v>0</v>
      </c>
      <c r="AA2925">
        <v>61.2</v>
      </c>
      <c r="AB2925">
        <v>57.5</v>
      </c>
      <c r="AC2925">
        <v>7277</v>
      </c>
      <c r="AD2925">
        <v>8.8924739683470868</v>
      </c>
      <c r="AE2925">
        <f t="shared" si="136"/>
        <v>7277.0000000000027</v>
      </c>
      <c r="AF2925">
        <v>8.6856743349583585</v>
      </c>
      <c r="AG2925">
        <f t="shared" si="137"/>
        <v>5917.5295495255523</v>
      </c>
      <c r="AH2925">
        <v>0.20679963338872831</v>
      </c>
      <c r="AJ2925">
        <v>7277</v>
      </c>
      <c r="AK2925">
        <v>0</v>
      </c>
      <c r="AL2925">
        <v>1</v>
      </c>
      <c r="AM2925">
        <v>6.43</v>
      </c>
      <c r="AN2925">
        <v>6.45</v>
      </c>
      <c r="AO2925">
        <v>3.94</v>
      </c>
    </row>
    <row r="2926" spans="1:41" x14ac:dyDescent="0.3">
      <c r="A2926">
        <v>2</v>
      </c>
      <c r="B2926">
        <v>1.01</v>
      </c>
      <c r="C2926">
        <f t="shared" si="135"/>
        <v>1.0021904733436682</v>
      </c>
      <c r="D2926" t="s">
        <v>46</v>
      </c>
      <c r="E2926">
        <v>0</v>
      </c>
      <c r="F2926">
        <v>0</v>
      </c>
      <c r="G2926">
        <v>0</v>
      </c>
      <c r="H2926">
        <v>1</v>
      </c>
      <c r="I2926">
        <v>0</v>
      </c>
      <c r="J2926" t="s">
        <v>48</v>
      </c>
      <c r="K2926">
        <v>0</v>
      </c>
      <c r="L2926">
        <v>0</v>
      </c>
      <c r="M2926">
        <v>1</v>
      </c>
      <c r="N2926">
        <v>0</v>
      </c>
      <c r="O2926">
        <v>0</v>
      </c>
      <c r="P2926">
        <v>0</v>
      </c>
      <c r="Q2926">
        <v>0</v>
      </c>
      <c r="R2926" t="s">
        <v>36</v>
      </c>
      <c r="S2926">
        <v>0</v>
      </c>
      <c r="T2926">
        <v>0</v>
      </c>
      <c r="U2926">
        <v>1</v>
      </c>
      <c r="V2926">
        <v>0</v>
      </c>
      <c r="W2926">
        <v>0</v>
      </c>
      <c r="X2926">
        <v>0</v>
      </c>
      <c r="Y2926">
        <v>0</v>
      </c>
      <c r="Z2926">
        <v>0</v>
      </c>
      <c r="AA2926">
        <v>60.6</v>
      </c>
      <c r="AB2926">
        <v>59</v>
      </c>
      <c r="AC2926">
        <v>5345</v>
      </c>
      <c r="AD2926">
        <v>8.5839168234591448</v>
      </c>
      <c r="AE2926">
        <f t="shared" si="136"/>
        <v>5344.9999999999955</v>
      </c>
      <c r="AF2926">
        <v>8.5033451061275809</v>
      </c>
      <c r="AG2926">
        <f t="shared" si="137"/>
        <v>4931.2367918292503</v>
      </c>
      <c r="AH2926">
        <v>8.0571717331563875E-2</v>
      </c>
      <c r="AJ2926">
        <v>5345</v>
      </c>
      <c r="AK2926">
        <v>0</v>
      </c>
      <c r="AL2926">
        <v>1</v>
      </c>
      <c r="AM2926">
        <v>6.52</v>
      </c>
      <c r="AN2926">
        <v>6.49</v>
      </c>
      <c r="AO2926">
        <v>3.94</v>
      </c>
    </row>
    <row r="2927" spans="1:41" x14ac:dyDescent="0.3">
      <c r="A2927">
        <v>2</v>
      </c>
      <c r="B2927">
        <v>1.2</v>
      </c>
      <c r="C2927">
        <f t="shared" si="135"/>
        <v>1.0409070644037852</v>
      </c>
      <c r="D2927" t="s">
        <v>46</v>
      </c>
      <c r="E2927">
        <v>0</v>
      </c>
      <c r="F2927">
        <v>0</v>
      </c>
      <c r="G2927">
        <v>0</v>
      </c>
      <c r="H2927">
        <v>1</v>
      </c>
      <c r="I2927">
        <v>0</v>
      </c>
      <c r="J2927" t="s">
        <v>38</v>
      </c>
      <c r="K2927">
        <v>0</v>
      </c>
      <c r="L2927">
        <v>0</v>
      </c>
      <c r="M2927">
        <v>0</v>
      </c>
      <c r="N2927">
        <v>0</v>
      </c>
      <c r="O2927">
        <v>1</v>
      </c>
      <c r="P2927">
        <v>0</v>
      </c>
      <c r="Q2927">
        <v>0</v>
      </c>
      <c r="R2927" t="s">
        <v>36</v>
      </c>
      <c r="S2927">
        <v>0</v>
      </c>
      <c r="T2927">
        <v>0</v>
      </c>
      <c r="U2927">
        <v>1</v>
      </c>
      <c r="V2927">
        <v>0</v>
      </c>
      <c r="W2927">
        <v>0</v>
      </c>
      <c r="X2927">
        <v>0</v>
      </c>
      <c r="Y2927">
        <v>0</v>
      </c>
      <c r="Z2927">
        <v>0</v>
      </c>
      <c r="AA2927">
        <v>61.8</v>
      </c>
      <c r="AB2927">
        <v>58</v>
      </c>
      <c r="AC2927">
        <v>5669</v>
      </c>
      <c r="AD2927">
        <v>8.6427680143243037</v>
      </c>
      <c r="AE2927">
        <f t="shared" si="136"/>
        <v>5669</v>
      </c>
      <c r="AF2927">
        <v>8.722404177100934</v>
      </c>
      <c r="AG2927">
        <f t="shared" si="137"/>
        <v>6138.9204125151336</v>
      </c>
      <c r="AH2927">
        <v>-7.9636162776630215E-2</v>
      </c>
      <c r="AJ2927">
        <v>5669</v>
      </c>
      <c r="AK2927">
        <v>0</v>
      </c>
      <c r="AL2927">
        <v>1</v>
      </c>
      <c r="AM2927">
        <v>6.8</v>
      </c>
      <c r="AN2927">
        <v>6.72</v>
      </c>
      <c r="AO2927">
        <v>4.18</v>
      </c>
    </row>
    <row r="2928" spans="1:41" x14ac:dyDescent="0.3">
      <c r="A2928">
        <v>2</v>
      </c>
      <c r="B2928">
        <v>1.55</v>
      </c>
      <c r="C2928">
        <f t="shared" si="135"/>
        <v>1.1011689080849627</v>
      </c>
      <c r="D2928" t="s">
        <v>34</v>
      </c>
      <c r="E2928">
        <v>0</v>
      </c>
      <c r="F2928">
        <v>1</v>
      </c>
      <c r="G2928">
        <v>0</v>
      </c>
      <c r="H2928">
        <v>0</v>
      </c>
      <c r="I2928">
        <v>0</v>
      </c>
      <c r="J2928" t="s">
        <v>35</v>
      </c>
      <c r="K2928">
        <v>0</v>
      </c>
      <c r="L2928">
        <v>0</v>
      </c>
      <c r="M2928">
        <v>0</v>
      </c>
      <c r="N2928">
        <v>0</v>
      </c>
      <c r="O2928">
        <v>0</v>
      </c>
      <c r="P2928">
        <v>0</v>
      </c>
      <c r="Q2928">
        <v>1</v>
      </c>
      <c r="R2928" t="s">
        <v>41</v>
      </c>
      <c r="S2928">
        <v>0</v>
      </c>
      <c r="T2928">
        <v>0</v>
      </c>
      <c r="U2928">
        <v>0</v>
      </c>
      <c r="V2928">
        <v>0</v>
      </c>
      <c r="W2928">
        <v>1</v>
      </c>
      <c r="X2928">
        <v>0</v>
      </c>
      <c r="Y2928">
        <v>0</v>
      </c>
      <c r="Z2928">
        <v>0</v>
      </c>
      <c r="AA2928">
        <v>62.3</v>
      </c>
      <c r="AB2928">
        <v>56</v>
      </c>
      <c r="AC2928">
        <v>8076</v>
      </c>
      <c r="AD2928">
        <v>8.9966519794327287</v>
      </c>
      <c r="AE2928">
        <f t="shared" si="136"/>
        <v>8076.0000000000045</v>
      </c>
      <c r="AF2928">
        <v>9.051085469148104</v>
      </c>
      <c r="AG2928">
        <f t="shared" si="137"/>
        <v>8527.7895549444675</v>
      </c>
      <c r="AH2928">
        <v>-5.4433489715375316E-2</v>
      </c>
      <c r="AJ2928">
        <v>8076</v>
      </c>
      <c r="AK2928">
        <v>0</v>
      </c>
      <c r="AL2928">
        <v>1</v>
      </c>
      <c r="AM2928">
        <v>7.44</v>
      </c>
      <c r="AN2928">
        <v>7.52</v>
      </c>
      <c r="AO2928">
        <v>4.66</v>
      </c>
    </row>
    <row r="2929" spans="1:41" x14ac:dyDescent="0.3">
      <c r="A2929">
        <v>2</v>
      </c>
      <c r="B2929">
        <v>1.2</v>
      </c>
      <c r="C2929">
        <f t="shared" si="135"/>
        <v>1.0409070644037852</v>
      </c>
      <c r="D2929" t="s">
        <v>37</v>
      </c>
      <c r="E2929">
        <v>0</v>
      </c>
      <c r="F2929">
        <v>0</v>
      </c>
      <c r="G2929">
        <v>1</v>
      </c>
      <c r="H2929">
        <v>0</v>
      </c>
      <c r="I2929">
        <v>0</v>
      </c>
      <c r="J2929" t="s">
        <v>38</v>
      </c>
      <c r="K2929">
        <v>0</v>
      </c>
      <c r="L2929">
        <v>0</v>
      </c>
      <c r="M2929">
        <v>0</v>
      </c>
      <c r="N2929">
        <v>0</v>
      </c>
      <c r="O2929">
        <v>1</v>
      </c>
      <c r="P2929">
        <v>0</v>
      </c>
      <c r="Q2929">
        <v>0</v>
      </c>
      <c r="R2929" t="s">
        <v>41</v>
      </c>
      <c r="S2929">
        <v>0</v>
      </c>
      <c r="T2929">
        <v>0</v>
      </c>
      <c r="U2929">
        <v>0</v>
      </c>
      <c r="V2929">
        <v>0</v>
      </c>
      <c r="W2929">
        <v>1</v>
      </c>
      <c r="X2929">
        <v>0</v>
      </c>
      <c r="Y2929">
        <v>0</v>
      </c>
      <c r="Z2929">
        <v>0</v>
      </c>
      <c r="AA2929">
        <v>62.1</v>
      </c>
      <c r="AB2929">
        <v>57</v>
      </c>
      <c r="AC2929">
        <v>7869</v>
      </c>
      <c r="AD2929">
        <v>8.9706862685349833</v>
      </c>
      <c r="AE2929">
        <f t="shared" si="136"/>
        <v>7868.9999999999991</v>
      </c>
      <c r="AF2929">
        <v>8.970034279618595</v>
      </c>
      <c r="AG2929">
        <f t="shared" si="137"/>
        <v>7863.8711713683351</v>
      </c>
      <c r="AH2929">
        <v>6.5198891638829082E-4</v>
      </c>
      <c r="AJ2929">
        <v>7869</v>
      </c>
      <c r="AK2929">
        <v>0</v>
      </c>
      <c r="AL2929">
        <v>1</v>
      </c>
      <c r="AM2929">
        <v>6.77</v>
      </c>
      <c r="AN2929">
        <v>6.82</v>
      </c>
      <c r="AO2929">
        <v>4.22</v>
      </c>
    </row>
    <row r="2930" spans="1:41" x14ac:dyDescent="0.3">
      <c r="A2930">
        <v>2</v>
      </c>
      <c r="B2930">
        <v>1.26</v>
      </c>
      <c r="C2930">
        <f t="shared" si="135"/>
        <v>1.0521350361527664</v>
      </c>
      <c r="D2930" t="s">
        <v>37</v>
      </c>
      <c r="E2930">
        <v>0</v>
      </c>
      <c r="F2930">
        <v>0</v>
      </c>
      <c r="G2930">
        <v>1</v>
      </c>
      <c r="H2930">
        <v>0</v>
      </c>
      <c r="I2930">
        <v>0</v>
      </c>
      <c r="J2930" t="s">
        <v>44</v>
      </c>
      <c r="K2930">
        <v>0</v>
      </c>
      <c r="L2930">
        <v>0</v>
      </c>
      <c r="M2930">
        <v>0</v>
      </c>
      <c r="N2930">
        <v>0</v>
      </c>
      <c r="O2930">
        <v>0</v>
      </c>
      <c r="P2930">
        <v>1</v>
      </c>
      <c r="Q2930">
        <v>0</v>
      </c>
      <c r="R2930" t="s">
        <v>36</v>
      </c>
      <c r="S2930">
        <v>0</v>
      </c>
      <c r="T2930">
        <v>0</v>
      </c>
      <c r="U2930">
        <v>1</v>
      </c>
      <c r="V2930">
        <v>0</v>
      </c>
      <c r="W2930">
        <v>0</v>
      </c>
      <c r="X2930">
        <v>0</v>
      </c>
      <c r="Y2930">
        <v>0</v>
      </c>
      <c r="Z2930">
        <v>0</v>
      </c>
      <c r="AA2930">
        <v>62.4</v>
      </c>
      <c r="AB2930">
        <v>56</v>
      </c>
      <c r="AC2930">
        <v>5645</v>
      </c>
      <c r="AD2930">
        <v>8.6385254765837622</v>
      </c>
      <c r="AE2930">
        <f t="shared" si="136"/>
        <v>5644.9999999999991</v>
      </c>
      <c r="AF2930">
        <v>8.6879629850579292</v>
      </c>
      <c r="AG2930">
        <f t="shared" si="137"/>
        <v>5931.0882137191002</v>
      </c>
      <c r="AH2930">
        <v>-4.9437508474166947E-2</v>
      </c>
      <c r="AJ2930">
        <v>5645</v>
      </c>
      <c r="AK2930">
        <v>0</v>
      </c>
      <c r="AL2930">
        <v>1</v>
      </c>
      <c r="AM2930">
        <v>6.93</v>
      </c>
      <c r="AN2930">
        <v>6.85</v>
      </c>
      <c r="AO2930">
        <v>4.3</v>
      </c>
    </row>
    <row r="2931" spans="1:41" x14ac:dyDescent="0.3">
      <c r="A2931">
        <v>2</v>
      </c>
      <c r="B2931">
        <v>1.7</v>
      </c>
      <c r="C2931">
        <f t="shared" si="135"/>
        <v>1.1237655591061944</v>
      </c>
      <c r="D2931" t="s">
        <v>46</v>
      </c>
      <c r="E2931">
        <v>0</v>
      </c>
      <c r="F2931">
        <v>0</v>
      </c>
      <c r="G2931">
        <v>0</v>
      </c>
      <c r="H2931">
        <v>1</v>
      </c>
      <c r="I2931">
        <v>0</v>
      </c>
      <c r="J2931" t="s">
        <v>48</v>
      </c>
      <c r="K2931">
        <v>0</v>
      </c>
      <c r="L2931">
        <v>0</v>
      </c>
      <c r="M2931">
        <v>1</v>
      </c>
      <c r="N2931">
        <v>0</v>
      </c>
      <c r="O2931">
        <v>0</v>
      </c>
      <c r="P2931">
        <v>0</v>
      </c>
      <c r="Q2931">
        <v>0</v>
      </c>
      <c r="R2931" t="s">
        <v>36</v>
      </c>
      <c r="S2931">
        <v>0</v>
      </c>
      <c r="T2931">
        <v>0</v>
      </c>
      <c r="U2931">
        <v>1</v>
      </c>
      <c r="V2931">
        <v>0</v>
      </c>
      <c r="W2931">
        <v>0</v>
      </c>
      <c r="X2931">
        <v>0</v>
      </c>
      <c r="Y2931">
        <v>0</v>
      </c>
      <c r="Z2931">
        <v>0</v>
      </c>
      <c r="AA2931">
        <v>62.4</v>
      </c>
      <c r="AB2931">
        <v>57</v>
      </c>
      <c r="AC2931">
        <v>14611</v>
      </c>
      <c r="AD2931">
        <v>9.5895299486720837</v>
      </c>
      <c r="AE2931">
        <f t="shared" si="136"/>
        <v>14610.999999999989</v>
      </c>
      <c r="AF2931">
        <v>9.5818205292637533</v>
      </c>
      <c r="AG2931">
        <f t="shared" si="137"/>
        <v>14498.790762824143</v>
      </c>
      <c r="AH2931">
        <v>7.7094194083304757E-3</v>
      </c>
      <c r="AJ2931">
        <v>14611</v>
      </c>
      <c r="AK2931">
        <v>0</v>
      </c>
      <c r="AL2931">
        <v>1</v>
      </c>
      <c r="AM2931">
        <v>7.61</v>
      </c>
      <c r="AN2931">
        <v>7.56</v>
      </c>
      <c r="AO2931">
        <v>4.7300000000000004</v>
      </c>
    </row>
    <row r="2932" spans="1:41" x14ac:dyDescent="0.3">
      <c r="A2932">
        <v>2</v>
      </c>
      <c r="B2932">
        <v>1.03</v>
      </c>
      <c r="C2932">
        <f t="shared" si="135"/>
        <v>1.0065211513317971</v>
      </c>
      <c r="D2932" t="s">
        <v>52</v>
      </c>
      <c r="E2932">
        <v>0</v>
      </c>
      <c r="F2932">
        <v>0</v>
      </c>
      <c r="G2932">
        <v>0</v>
      </c>
      <c r="H2932">
        <v>0</v>
      </c>
      <c r="I2932">
        <v>1</v>
      </c>
      <c r="J2932" t="s">
        <v>48</v>
      </c>
      <c r="K2932">
        <v>0</v>
      </c>
      <c r="L2932">
        <v>0</v>
      </c>
      <c r="M2932">
        <v>1</v>
      </c>
      <c r="N2932">
        <v>0</v>
      </c>
      <c r="O2932">
        <v>0</v>
      </c>
      <c r="P2932">
        <v>0</v>
      </c>
      <c r="Q2932">
        <v>0</v>
      </c>
      <c r="R2932" t="s">
        <v>39</v>
      </c>
      <c r="S2932">
        <v>0</v>
      </c>
      <c r="T2932">
        <v>0</v>
      </c>
      <c r="U2932">
        <v>0</v>
      </c>
      <c r="V2932">
        <v>0</v>
      </c>
      <c r="W2932">
        <v>0</v>
      </c>
      <c r="X2932">
        <v>0</v>
      </c>
      <c r="Y2932">
        <v>0</v>
      </c>
      <c r="Z2932">
        <v>1</v>
      </c>
      <c r="AA2932">
        <v>61.3</v>
      </c>
      <c r="AB2932">
        <v>57</v>
      </c>
      <c r="AC2932">
        <v>8375</v>
      </c>
      <c r="AD2932">
        <v>9.0330063566932672</v>
      </c>
      <c r="AE2932">
        <f t="shared" si="136"/>
        <v>8375</v>
      </c>
      <c r="AF2932">
        <v>8.9009976188309246</v>
      </c>
      <c r="AG2932">
        <f t="shared" si="137"/>
        <v>7339.291703788972</v>
      </c>
      <c r="AH2932">
        <v>0.13200873786234268</v>
      </c>
      <c r="AJ2932">
        <v>8375</v>
      </c>
      <c r="AK2932">
        <v>0</v>
      </c>
      <c r="AL2932">
        <v>1</v>
      </c>
      <c r="AM2932">
        <v>6.49</v>
      </c>
      <c r="AN2932">
        <v>6.53</v>
      </c>
      <c r="AO2932">
        <v>3.99</v>
      </c>
    </row>
    <row r="2933" spans="1:41" x14ac:dyDescent="0.3">
      <c r="A2933">
        <v>2</v>
      </c>
      <c r="B2933">
        <v>1.04</v>
      </c>
      <c r="C2933">
        <f t="shared" si="135"/>
        <v>1.0086619341391987</v>
      </c>
      <c r="D2933" t="s">
        <v>34</v>
      </c>
      <c r="E2933">
        <v>0</v>
      </c>
      <c r="F2933">
        <v>1</v>
      </c>
      <c r="G2933">
        <v>0</v>
      </c>
      <c r="H2933">
        <v>0</v>
      </c>
      <c r="I2933">
        <v>0</v>
      </c>
      <c r="J2933" t="s">
        <v>35</v>
      </c>
      <c r="K2933">
        <v>0</v>
      </c>
      <c r="L2933">
        <v>0</v>
      </c>
      <c r="M2933">
        <v>0</v>
      </c>
      <c r="N2933">
        <v>0</v>
      </c>
      <c r="O2933">
        <v>0</v>
      </c>
      <c r="P2933">
        <v>0</v>
      </c>
      <c r="Q2933">
        <v>1</v>
      </c>
      <c r="R2933" t="s">
        <v>36</v>
      </c>
      <c r="S2933">
        <v>0</v>
      </c>
      <c r="T2933">
        <v>0</v>
      </c>
      <c r="U2933">
        <v>1</v>
      </c>
      <c r="V2933">
        <v>0</v>
      </c>
      <c r="W2933">
        <v>0</v>
      </c>
      <c r="X2933">
        <v>0</v>
      </c>
      <c r="Y2933">
        <v>0</v>
      </c>
      <c r="Z2933">
        <v>0</v>
      </c>
      <c r="AA2933">
        <v>64.2</v>
      </c>
      <c r="AB2933">
        <v>58</v>
      </c>
      <c r="AC2933">
        <v>3407</v>
      </c>
      <c r="AD2933">
        <v>8.1335874176609657</v>
      </c>
      <c r="AE2933">
        <f t="shared" si="136"/>
        <v>3406.9999999999973</v>
      </c>
      <c r="AF2933">
        <v>8.0700714111510283</v>
      </c>
      <c r="AG2933">
        <f t="shared" si="137"/>
        <v>3197.3301459510117</v>
      </c>
      <c r="AH2933">
        <v>6.3516006509937384E-2</v>
      </c>
      <c r="AJ2933">
        <v>3407</v>
      </c>
      <c r="AK2933">
        <v>0</v>
      </c>
      <c r="AL2933">
        <v>1</v>
      </c>
      <c r="AM2933">
        <v>6.42</v>
      </c>
      <c r="AN2933">
        <v>6.34</v>
      </c>
      <c r="AO2933">
        <v>4.0999999999999996</v>
      </c>
    </row>
    <row r="2934" spans="1:41" x14ac:dyDescent="0.3">
      <c r="A2934">
        <v>2</v>
      </c>
      <c r="B2934">
        <v>1.05</v>
      </c>
      <c r="C2934">
        <f t="shared" si="135"/>
        <v>1.010786718750355</v>
      </c>
      <c r="D2934" t="s">
        <v>46</v>
      </c>
      <c r="E2934">
        <v>0</v>
      </c>
      <c r="F2934">
        <v>0</v>
      </c>
      <c r="G2934">
        <v>0</v>
      </c>
      <c r="H2934">
        <v>1</v>
      </c>
      <c r="I2934">
        <v>0</v>
      </c>
      <c r="J2934" t="s">
        <v>51</v>
      </c>
      <c r="K2934">
        <v>1</v>
      </c>
      <c r="L2934">
        <v>0</v>
      </c>
      <c r="M2934">
        <v>0</v>
      </c>
      <c r="N2934">
        <v>0</v>
      </c>
      <c r="O2934">
        <v>0</v>
      </c>
      <c r="P2934">
        <v>0</v>
      </c>
      <c r="Q2934">
        <v>0</v>
      </c>
      <c r="R2934" t="s">
        <v>36</v>
      </c>
      <c r="S2934">
        <v>0</v>
      </c>
      <c r="T2934">
        <v>0</v>
      </c>
      <c r="U2934">
        <v>1</v>
      </c>
      <c r="V2934">
        <v>0</v>
      </c>
      <c r="W2934">
        <v>0</v>
      </c>
      <c r="X2934">
        <v>0</v>
      </c>
      <c r="Y2934">
        <v>0</v>
      </c>
      <c r="Z2934">
        <v>0</v>
      </c>
      <c r="AA2934">
        <v>60.5</v>
      </c>
      <c r="AB2934">
        <v>56</v>
      </c>
      <c r="AC2934">
        <v>5927</v>
      </c>
      <c r="AD2934">
        <v>8.6872734617878375</v>
      </c>
      <c r="AE2934">
        <f t="shared" si="136"/>
        <v>5926.9999999999964</v>
      </c>
      <c r="AF2934">
        <v>8.6144846277682419</v>
      </c>
      <c r="AG2934">
        <f t="shared" si="137"/>
        <v>5510.907712932998</v>
      </c>
      <c r="AH2934">
        <v>7.2788834019595683E-2</v>
      </c>
      <c r="AJ2934">
        <v>5927</v>
      </c>
      <c r="AK2934">
        <v>0</v>
      </c>
      <c r="AL2934">
        <v>1</v>
      </c>
      <c r="AM2934">
        <v>6.7</v>
      </c>
      <c r="AN2934">
        <v>6.59</v>
      </c>
      <c r="AO2934">
        <v>4</v>
      </c>
    </row>
    <row r="2935" spans="1:41" x14ac:dyDescent="0.3">
      <c r="A2935">
        <v>2</v>
      </c>
      <c r="B2935">
        <v>1.04</v>
      </c>
      <c r="C2935">
        <f t="shared" si="135"/>
        <v>1.0086619341391987</v>
      </c>
      <c r="D2935" t="s">
        <v>37</v>
      </c>
      <c r="E2935">
        <v>0</v>
      </c>
      <c r="F2935">
        <v>0</v>
      </c>
      <c r="G2935">
        <v>1</v>
      </c>
      <c r="H2935">
        <v>0</v>
      </c>
      <c r="I2935">
        <v>0</v>
      </c>
      <c r="J2935" t="s">
        <v>38</v>
      </c>
      <c r="K2935">
        <v>0</v>
      </c>
      <c r="L2935">
        <v>0</v>
      </c>
      <c r="M2935">
        <v>0</v>
      </c>
      <c r="N2935">
        <v>0</v>
      </c>
      <c r="O2935">
        <v>1</v>
      </c>
      <c r="P2935">
        <v>0</v>
      </c>
      <c r="Q2935">
        <v>0</v>
      </c>
      <c r="R2935" t="s">
        <v>45</v>
      </c>
      <c r="S2935">
        <v>0</v>
      </c>
      <c r="T2935">
        <v>0</v>
      </c>
      <c r="U2935">
        <v>0</v>
      </c>
      <c r="V2935">
        <v>1</v>
      </c>
      <c r="W2935">
        <v>0</v>
      </c>
      <c r="X2935">
        <v>0</v>
      </c>
      <c r="Y2935">
        <v>0</v>
      </c>
      <c r="Z2935">
        <v>0</v>
      </c>
      <c r="AA2935">
        <v>61.8</v>
      </c>
      <c r="AB2935">
        <v>55</v>
      </c>
      <c r="AC2935">
        <v>4368</v>
      </c>
      <c r="AD2935">
        <v>8.3820605174247405</v>
      </c>
      <c r="AE2935">
        <f t="shared" si="136"/>
        <v>4367.9999999999982</v>
      </c>
      <c r="AF2935">
        <v>8.2475361842669059</v>
      </c>
      <c r="AG2935">
        <f t="shared" si="137"/>
        <v>3818.2068647721853</v>
      </c>
      <c r="AH2935">
        <v>0.13452433315783452</v>
      </c>
      <c r="AJ2935">
        <v>4368</v>
      </c>
      <c r="AK2935">
        <v>0</v>
      </c>
      <c r="AL2935">
        <v>1</v>
      </c>
      <c r="AM2935">
        <v>6.54</v>
      </c>
      <c r="AN2935">
        <v>6.5</v>
      </c>
      <c r="AO2935">
        <v>4.03</v>
      </c>
    </row>
    <row r="2936" spans="1:41" x14ac:dyDescent="0.3">
      <c r="A2936">
        <v>2</v>
      </c>
      <c r="B2936">
        <v>1.02</v>
      </c>
      <c r="C2936">
        <f t="shared" si="135"/>
        <v>1.0043640927805335</v>
      </c>
      <c r="D2936" t="s">
        <v>34</v>
      </c>
      <c r="E2936">
        <v>0</v>
      </c>
      <c r="F2936">
        <v>1</v>
      </c>
      <c r="G2936">
        <v>0</v>
      </c>
      <c r="H2936">
        <v>0</v>
      </c>
      <c r="I2936">
        <v>0</v>
      </c>
      <c r="J2936" t="s">
        <v>35</v>
      </c>
      <c r="K2936">
        <v>0</v>
      </c>
      <c r="L2936">
        <v>0</v>
      </c>
      <c r="M2936">
        <v>0</v>
      </c>
      <c r="N2936">
        <v>0</v>
      </c>
      <c r="O2936">
        <v>0</v>
      </c>
      <c r="P2936">
        <v>0</v>
      </c>
      <c r="Q2936">
        <v>1</v>
      </c>
      <c r="R2936" t="s">
        <v>45</v>
      </c>
      <c r="S2936">
        <v>0</v>
      </c>
      <c r="T2936">
        <v>0</v>
      </c>
      <c r="U2936">
        <v>0</v>
      </c>
      <c r="V2936">
        <v>1</v>
      </c>
      <c r="W2936">
        <v>0</v>
      </c>
      <c r="X2936">
        <v>0</v>
      </c>
      <c r="Y2936">
        <v>0</v>
      </c>
      <c r="Z2936">
        <v>0</v>
      </c>
      <c r="AA2936">
        <v>63.1</v>
      </c>
      <c r="AB2936">
        <v>58</v>
      </c>
      <c r="AC2936">
        <v>3298</v>
      </c>
      <c r="AD2936">
        <v>8.1010715031195435</v>
      </c>
      <c r="AE2936">
        <f t="shared" si="136"/>
        <v>3297.9999999999977</v>
      </c>
      <c r="AF2936">
        <v>7.9021489586584206</v>
      </c>
      <c r="AG2936">
        <f t="shared" si="137"/>
        <v>2703.0849090020629</v>
      </c>
      <c r="AH2936">
        <v>0.1989225444611229</v>
      </c>
      <c r="AJ2936">
        <v>3298</v>
      </c>
      <c r="AK2936">
        <v>0</v>
      </c>
      <c r="AL2936">
        <v>1</v>
      </c>
      <c r="AM2936">
        <v>6.34</v>
      </c>
      <c r="AN2936">
        <v>6.38</v>
      </c>
      <c r="AO2936">
        <v>4.01</v>
      </c>
    </row>
    <row r="2937" spans="1:41" x14ac:dyDescent="0.3">
      <c r="A2937">
        <v>2</v>
      </c>
      <c r="B2937">
        <v>1.29</v>
      </c>
      <c r="C2937">
        <f t="shared" si="135"/>
        <v>1.0575932670279096</v>
      </c>
      <c r="D2937" t="s">
        <v>52</v>
      </c>
      <c r="E2937">
        <v>0</v>
      </c>
      <c r="F2937">
        <v>0</v>
      </c>
      <c r="G2937">
        <v>0</v>
      </c>
      <c r="H2937">
        <v>0</v>
      </c>
      <c r="I2937">
        <v>1</v>
      </c>
      <c r="J2937" t="s">
        <v>51</v>
      </c>
      <c r="K2937">
        <v>1</v>
      </c>
      <c r="L2937">
        <v>0</v>
      </c>
      <c r="M2937">
        <v>0</v>
      </c>
      <c r="N2937">
        <v>0</v>
      </c>
      <c r="O2937">
        <v>0</v>
      </c>
      <c r="P2937">
        <v>0</v>
      </c>
      <c r="Q2937">
        <v>0</v>
      </c>
      <c r="R2937" t="s">
        <v>43</v>
      </c>
      <c r="S2937">
        <v>0</v>
      </c>
      <c r="T2937">
        <v>0</v>
      </c>
      <c r="U2937">
        <v>0</v>
      </c>
      <c r="V2937">
        <v>0</v>
      </c>
      <c r="W2937">
        <v>0</v>
      </c>
      <c r="X2937">
        <v>0</v>
      </c>
      <c r="Y2937">
        <v>1</v>
      </c>
      <c r="Z2937">
        <v>0</v>
      </c>
      <c r="AA2937">
        <v>60.8</v>
      </c>
      <c r="AB2937">
        <v>55</v>
      </c>
      <c r="AC2937">
        <v>17932</v>
      </c>
      <c r="AD2937">
        <v>9.7943421052753301</v>
      </c>
      <c r="AE2937">
        <f t="shared" si="136"/>
        <v>17932</v>
      </c>
      <c r="AF2937">
        <v>9.4792909094162781</v>
      </c>
      <c r="AG2937">
        <f t="shared" si="137"/>
        <v>13085.904132139734</v>
      </c>
      <c r="AH2937">
        <v>0.31505119585905206</v>
      </c>
      <c r="AJ2937">
        <v>17932</v>
      </c>
      <c r="AK2937">
        <v>0</v>
      </c>
      <c r="AL2937">
        <v>1</v>
      </c>
      <c r="AM2937">
        <v>7.03</v>
      </c>
      <c r="AN2937">
        <v>7.12</v>
      </c>
      <c r="AO2937">
        <v>4.3</v>
      </c>
    </row>
    <row r="2938" spans="1:41" x14ac:dyDescent="0.3">
      <c r="A2938">
        <v>2</v>
      </c>
      <c r="B2938">
        <v>1.5</v>
      </c>
      <c r="C2938">
        <f t="shared" si="135"/>
        <v>1.0932575062388263</v>
      </c>
      <c r="D2938" t="s">
        <v>52</v>
      </c>
      <c r="E2938">
        <v>0</v>
      </c>
      <c r="F2938">
        <v>0</v>
      </c>
      <c r="G2938">
        <v>0</v>
      </c>
      <c r="H2938">
        <v>0</v>
      </c>
      <c r="I2938">
        <v>1</v>
      </c>
      <c r="J2938" t="s">
        <v>44</v>
      </c>
      <c r="K2938">
        <v>0</v>
      </c>
      <c r="L2938">
        <v>0</v>
      </c>
      <c r="M2938">
        <v>0</v>
      </c>
      <c r="N2938">
        <v>0</v>
      </c>
      <c r="O2938">
        <v>0</v>
      </c>
      <c r="P2938">
        <v>1</v>
      </c>
      <c r="Q2938">
        <v>0</v>
      </c>
      <c r="R2938" t="s">
        <v>49</v>
      </c>
      <c r="S2938">
        <v>0</v>
      </c>
      <c r="T2938">
        <v>0</v>
      </c>
      <c r="U2938">
        <v>0</v>
      </c>
      <c r="V2938">
        <v>0</v>
      </c>
      <c r="W2938">
        <v>0</v>
      </c>
      <c r="X2938">
        <v>1</v>
      </c>
      <c r="Y2938">
        <v>0</v>
      </c>
      <c r="Z2938">
        <v>0</v>
      </c>
      <c r="AA2938">
        <v>60.8</v>
      </c>
      <c r="AB2938">
        <v>58</v>
      </c>
      <c r="AC2938">
        <v>9804</v>
      </c>
      <c r="AD2938">
        <v>9.1905457446480039</v>
      </c>
      <c r="AE2938">
        <f t="shared" si="136"/>
        <v>9804.0000000000073</v>
      </c>
      <c r="AF2938">
        <v>9.1590985241554179</v>
      </c>
      <c r="AG2938">
        <f t="shared" si="137"/>
        <v>9500.4887549567393</v>
      </c>
      <c r="AH2938">
        <v>3.144722049258597E-2</v>
      </c>
      <c r="AJ2938">
        <v>9804</v>
      </c>
      <c r="AK2938">
        <v>0</v>
      </c>
      <c r="AL2938">
        <v>1</v>
      </c>
      <c r="AM2938">
        <v>7.36</v>
      </c>
      <c r="AN2938">
        <v>7.42</v>
      </c>
      <c r="AO2938">
        <v>4.49</v>
      </c>
    </row>
    <row r="2939" spans="1:41" x14ac:dyDescent="0.3">
      <c r="A2939">
        <v>2</v>
      </c>
      <c r="B2939">
        <v>1.5</v>
      </c>
      <c r="C2939">
        <f t="shared" si="135"/>
        <v>1.0932575062388263</v>
      </c>
      <c r="D2939" t="s">
        <v>52</v>
      </c>
      <c r="E2939">
        <v>0</v>
      </c>
      <c r="F2939">
        <v>0</v>
      </c>
      <c r="G2939">
        <v>0</v>
      </c>
      <c r="H2939">
        <v>0</v>
      </c>
      <c r="I2939">
        <v>1</v>
      </c>
      <c r="J2939" t="s">
        <v>38</v>
      </c>
      <c r="K2939">
        <v>0</v>
      </c>
      <c r="L2939">
        <v>0</v>
      </c>
      <c r="M2939">
        <v>0</v>
      </c>
      <c r="N2939">
        <v>0</v>
      </c>
      <c r="O2939">
        <v>1</v>
      </c>
      <c r="P2939">
        <v>0</v>
      </c>
      <c r="Q2939">
        <v>0</v>
      </c>
      <c r="R2939" t="s">
        <v>45</v>
      </c>
      <c r="S2939">
        <v>0</v>
      </c>
      <c r="T2939">
        <v>0</v>
      </c>
      <c r="U2939">
        <v>0</v>
      </c>
      <c r="V2939">
        <v>1</v>
      </c>
      <c r="W2939">
        <v>0</v>
      </c>
      <c r="X2939">
        <v>0</v>
      </c>
      <c r="Y2939">
        <v>0</v>
      </c>
      <c r="Z2939">
        <v>0</v>
      </c>
      <c r="AA2939">
        <v>63.1</v>
      </c>
      <c r="AB2939">
        <v>57</v>
      </c>
      <c r="AC2939">
        <v>7495</v>
      </c>
      <c r="AD2939">
        <v>8.9219914105366982</v>
      </c>
      <c r="AE2939">
        <f t="shared" si="136"/>
        <v>7495.0000000000009</v>
      </c>
      <c r="AF2939">
        <v>9.0233018419793769</v>
      </c>
      <c r="AG2939">
        <f t="shared" si="137"/>
        <v>8294.1177853656227</v>
      </c>
      <c r="AH2939">
        <v>-0.10131043144267871</v>
      </c>
      <c r="AJ2939">
        <v>7495</v>
      </c>
      <c r="AK2939">
        <v>0</v>
      </c>
      <c r="AL2939">
        <v>1</v>
      </c>
      <c r="AM2939">
        <v>7.16</v>
      </c>
      <c r="AN2939">
        <v>7.27</v>
      </c>
      <c r="AO2939">
        <v>4.55</v>
      </c>
    </row>
    <row r="2940" spans="1:41" x14ac:dyDescent="0.3">
      <c r="A2940">
        <v>2</v>
      </c>
      <c r="B2940">
        <v>1.21</v>
      </c>
      <c r="C2940">
        <f t="shared" si="135"/>
        <v>1.0428083570334503</v>
      </c>
      <c r="D2940" t="s">
        <v>46</v>
      </c>
      <c r="E2940">
        <v>0</v>
      </c>
      <c r="F2940">
        <v>0</v>
      </c>
      <c r="G2940">
        <v>0</v>
      </c>
      <c r="H2940">
        <v>1</v>
      </c>
      <c r="I2940">
        <v>0</v>
      </c>
      <c r="J2940" t="s">
        <v>44</v>
      </c>
      <c r="K2940">
        <v>0</v>
      </c>
      <c r="L2940">
        <v>0</v>
      </c>
      <c r="M2940">
        <v>0</v>
      </c>
      <c r="N2940">
        <v>0</v>
      </c>
      <c r="O2940">
        <v>0</v>
      </c>
      <c r="P2940">
        <v>1</v>
      </c>
      <c r="Q2940">
        <v>0</v>
      </c>
      <c r="R2940" t="s">
        <v>41</v>
      </c>
      <c r="S2940">
        <v>0</v>
      </c>
      <c r="T2940">
        <v>0</v>
      </c>
      <c r="U2940">
        <v>0</v>
      </c>
      <c r="V2940">
        <v>0</v>
      </c>
      <c r="W2940">
        <v>1</v>
      </c>
      <c r="X2940">
        <v>0</v>
      </c>
      <c r="Y2940">
        <v>0</v>
      </c>
      <c r="Z2940">
        <v>0</v>
      </c>
      <c r="AA2940">
        <v>61.2</v>
      </c>
      <c r="AB2940">
        <v>59</v>
      </c>
      <c r="AC2940">
        <v>5540</v>
      </c>
      <c r="AD2940">
        <v>8.6197497797413298</v>
      </c>
      <c r="AE2940">
        <f t="shared" si="136"/>
        <v>5540.0000000000018</v>
      </c>
      <c r="AF2940">
        <v>8.7989508553425928</v>
      </c>
      <c r="AG2940">
        <f t="shared" si="137"/>
        <v>6627.2873745173856</v>
      </c>
      <c r="AH2940">
        <v>-0.17920107560126297</v>
      </c>
      <c r="AJ2940">
        <v>5540</v>
      </c>
      <c r="AK2940">
        <v>0</v>
      </c>
      <c r="AL2940">
        <v>1</v>
      </c>
      <c r="AM2940">
        <v>6.86</v>
      </c>
      <c r="AN2940">
        <v>6.84</v>
      </c>
      <c r="AO2940">
        <v>4.1900000000000004</v>
      </c>
    </row>
    <row r="2941" spans="1:41" x14ac:dyDescent="0.3">
      <c r="A2941">
        <v>2</v>
      </c>
      <c r="B2941">
        <v>1.2</v>
      </c>
      <c r="C2941">
        <f t="shared" si="135"/>
        <v>1.0409070644037852</v>
      </c>
      <c r="D2941" t="s">
        <v>37</v>
      </c>
      <c r="E2941">
        <v>0</v>
      </c>
      <c r="F2941">
        <v>0</v>
      </c>
      <c r="G2941">
        <v>1</v>
      </c>
      <c r="H2941">
        <v>0</v>
      </c>
      <c r="I2941">
        <v>0</v>
      </c>
      <c r="J2941" t="s">
        <v>51</v>
      </c>
      <c r="K2941">
        <v>1</v>
      </c>
      <c r="L2941">
        <v>0</v>
      </c>
      <c r="M2941">
        <v>0</v>
      </c>
      <c r="N2941">
        <v>0</v>
      </c>
      <c r="O2941">
        <v>0</v>
      </c>
      <c r="P2941">
        <v>0</v>
      </c>
      <c r="Q2941">
        <v>0</v>
      </c>
      <c r="R2941" t="s">
        <v>49</v>
      </c>
      <c r="S2941">
        <v>0</v>
      </c>
      <c r="T2941">
        <v>0</v>
      </c>
      <c r="U2941">
        <v>0</v>
      </c>
      <c r="V2941">
        <v>0</v>
      </c>
      <c r="W2941">
        <v>0</v>
      </c>
      <c r="X2941">
        <v>1</v>
      </c>
      <c r="Y2941">
        <v>0</v>
      </c>
      <c r="Z2941">
        <v>0</v>
      </c>
      <c r="AA2941">
        <v>61.4</v>
      </c>
      <c r="AB2941">
        <v>55</v>
      </c>
      <c r="AC2941">
        <v>9596</v>
      </c>
      <c r="AD2941">
        <v>9.1691016239595857</v>
      </c>
      <c r="AE2941">
        <f t="shared" si="136"/>
        <v>9596.0000000000055</v>
      </c>
      <c r="AF2941">
        <v>9.1088494689388249</v>
      </c>
      <c r="AG2941">
        <f t="shared" si="137"/>
        <v>9034.8939831414082</v>
      </c>
      <c r="AH2941">
        <v>6.0252155020760867E-2</v>
      </c>
      <c r="AJ2941">
        <v>9596</v>
      </c>
      <c r="AK2941">
        <v>0</v>
      </c>
      <c r="AL2941">
        <v>1</v>
      </c>
      <c r="AM2941">
        <v>6.87</v>
      </c>
      <c r="AN2941">
        <v>6.78</v>
      </c>
      <c r="AO2941">
        <v>4.1900000000000004</v>
      </c>
    </row>
    <row r="2942" spans="1:41" x14ac:dyDescent="0.3">
      <c r="A2942">
        <v>2</v>
      </c>
      <c r="B2942">
        <v>1.05</v>
      </c>
      <c r="C2942">
        <f t="shared" si="135"/>
        <v>1.010786718750355</v>
      </c>
      <c r="D2942" t="s">
        <v>46</v>
      </c>
      <c r="E2942">
        <v>0</v>
      </c>
      <c r="F2942">
        <v>0</v>
      </c>
      <c r="G2942">
        <v>0</v>
      </c>
      <c r="H2942">
        <v>1</v>
      </c>
      <c r="I2942">
        <v>0</v>
      </c>
      <c r="J2942" t="s">
        <v>48</v>
      </c>
      <c r="K2942">
        <v>0</v>
      </c>
      <c r="L2942">
        <v>0</v>
      </c>
      <c r="M2942">
        <v>1</v>
      </c>
      <c r="N2942">
        <v>0</v>
      </c>
      <c r="O2942">
        <v>0</v>
      </c>
      <c r="P2942">
        <v>0</v>
      </c>
      <c r="Q2942">
        <v>0</v>
      </c>
      <c r="R2942" t="s">
        <v>36</v>
      </c>
      <c r="S2942">
        <v>0</v>
      </c>
      <c r="T2942">
        <v>0</v>
      </c>
      <c r="U2942">
        <v>1</v>
      </c>
      <c r="V2942">
        <v>0</v>
      </c>
      <c r="W2942">
        <v>0</v>
      </c>
      <c r="X2942">
        <v>0</v>
      </c>
      <c r="Y2942">
        <v>0</v>
      </c>
      <c r="Z2942">
        <v>0</v>
      </c>
      <c r="AA2942">
        <v>61.8</v>
      </c>
      <c r="AB2942">
        <v>58</v>
      </c>
      <c r="AC2942">
        <v>4445</v>
      </c>
      <c r="AD2942">
        <v>8.3995351479480043</v>
      </c>
      <c r="AE2942">
        <f t="shared" si="136"/>
        <v>4444.9999999999973</v>
      </c>
      <c r="AF2942">
        <v>8.6067680313209269</v>
      </c>
      <c r="AG2942">
        <f t="shared" si="137"/>
        <v>5468.5459167026384</v>
      </c>
      <c r="AH2942">
        <v>-0.20723288337292267</v>
      </c>
      <c r="AJ2942">
        <v>4445</v>
      </c>
      <c r="AK2942">
        <v>0</v>
      </c>
      <c r="AL2942">
        <v>1</v>
      </c>
      <c r="AM2942">
        <v>6.51</v>
      </c>
      <c r="AN2942">
        <v>6.44</v>
      </c>
      <c r="AO2942">
        <v>4.01</v>
      </c>
    </row>
    <row r="2943" spans="1:41" x14ac:dyDescent="0.3">
      <c r="A2943">
        <v>2</v>
      </c>
      <c r="B2943">
        <v>1.27</v>
      </c>
      <c r="C2943">
        <f t="shared" si="135"/>
        <v>1.0539656046354113</v>
      </c>
      <c r="D2943" t="s">
        <v>46</v>
      </c>
      <c r="E2943">
        <v>0</v>
      </c>
      <c r="F2943">
        <v>0</v>
      </c>
      <c r="G2943">
        <v>0</v>
      </c>
      <c r="H2943">
        <v>1</v>
      </c>
      <c r="I2943">
        <v>0</v>
      </c>
      <c r="J2943" t="s">
        <v>44</v>
      </c>
      <c r="K2943">
        <v>0</v>
      </c>
      <c r="L2943">
        <v>0</v>
      </c>
      <c r="M2943">
        <v>0</v>
      </c>
      <c r="N2943">
        <v>0</v>
      </c>
      <c r="O2943">
        <v>0</v>
      </c>
      <c r="P2943">
        <v>1</v>
      </c>
      <c r="Q2943">
        <v>0</v>
      </c>
      <c r="R2943" t="s">
        <v>45</v>
      </c>
      <c r="S2943">
        <v>0</v>
      </c>
      <c r="T2943">
        <v>0</v>
      </c>
      <c r="U2943">
        <v>0</v>
      </c>
      <c r="V2943">
        <v>1</v>
      </c>
      <c r="W2943">
        <v>0</v>
      </c>
      <c r="X2943">
        <v>0</v>
      </c>
      <c r="Y2943">
        <v>0</v>
      </c>
      <c r="Z2943">
        <v>0</v>
      </c>
      <c r="AA2943">
        <v>61.4</v>
      </c>
      <c r="AB2943">
        <v>59</v>
      </c>
      <c r="AC2943">
        <v>5249</v>
      </c>
      <c r="AD2943">
        <v>8.5657928612522998</v>
      </c>
      <c r="AE2943">
        <f t="shared" si="136"/>
        <v>5249</v>
      </c>
      <c r="AF2943">
        <v>8.4886571111938522</v>
      </c>
      <c r="AG2943">
        <f t="shared" si="137"/>
        <v>4859.3361416391108</v>
      </c>
      <c r="AH2943">
        <v>7.7135750058447528E-2</v>
      </c>
      <c r="AJ2943">
        <v>5249</v>
      </c>
      <c r="AK2943">
        <v>0</v>
      </c>
      <c r="AL2943">
        <v>1</v>
      </c>
      <c r="AM2943">
        <v>6.98</v>
      </c>
      <c r="AN2943">
        <v>6.94</v>
      </c>
      <c r="AO2943">
        <v>4.2699999999999996</v>
      </c>
    </row>
    <row r="2944" spans="1:41" x14ac:dyDescent="0.3">
      <c r="A2944">
        <v>2</v>
      </c>
      <c r="B2944">
        <v>1.23</v>
      </c>
      <c r="C2944">
        <f t="shared" si="135"/>
        <v>1.0465744642047201</v>
      </c>
      <c r="D2944" t="s">
        <v>34</v>
      </c>
      <c r="E2944">
        <v>0</v>
      </c>
      <c r="F2944">
        <v>1</v>
      </c>
      <c r="G2944">
        <v>0</v>
      </c>
      <c r="H2944">
        <v>0</v>
      </c>
      <c r="I2944">
        <v>0</v>
      </c>
      <c r="J2944" t="s">
        <v>51</v>
      </c>
      <c r="K2944">
        <v>1</v>
      </c>
      <c r="L2944">
        <v>0</v>
      </c>
      <c r="M2944">
        <v>0</v>
      </c>
      <c r="N2944">
        <v>0</v>
      </c>
      <c r="O2944">
        <v>0</v>
      </c>
      <c r="P2944">
        <v>0</v>
      </c>
      <c r="Q2944">
        <v>0</v>
      </c>
      <c r="R2944" t="s">
        <v>53</v>
      </c>
      <c r="S2944">
        <v>1</v>
      </c>
      <c r="T2944">
        <v>0</v>
      </c>
      <c r="U2944">
        <v>0</v>
      </c>
      <c r="V2944">
        <v>0</v>
      </c>
      <c r="W2944">
        <v>0</v>
      </c>
      <c r="X2944">
        <v>0</v>
      </c>
      <c r="Y2944">
        <v>0</v>
      </c>
      <c r="Z2944">
        <v>0</v>
      </c>
      <c r="AA2944">
        <v>63.7</v>
      </c>
      <c r="AB2944">
        <v>58</v>
      </c>
      <c r="AC2944">
        <v>3977</v>
      </c>
      <c r="AD2944">
        <v>8.2882830452076899</v>
      </c>
      <c r="AE2944">
        <f t="shared" si="136"/>
        <v>3976.9999999999968</v>
      </c>
      <c r="AF2944">
        <v>8.3791719971420964</v>
      </c>
      <c r="AG2944">
        <f t="shared" si="137"/>
        <v>4355.4011481848393</v>
      </c>
      <c r="AH2944">
        <v>-9.0888951934406492E-2</v>
      </c>
      <c r="AJ2944">
        <v>3977</v>
      </c>
      <c r="AK2944">
        <v>0</v>
      </c>
      <c r="AL2944">
        <v>1</v>
      </c>
      <c r="AM2944">
        <v>6.72</v>
      </c>
      <c r="AN2944">
        <v>6.79</v>
      </c>
      <c r="AO2944">
        <v>4.3</v>
      </c>
    </row>
    <row r="2945" spans="1:41" x14ac:dyDescent="0.3">
      <c r="A2945">
        <v>2</v>
      </c>
      <c r="B2945">
        <v>1.01</v>
      </c>
      <c r="C2945">
        <f t="shared" si="135"/>
        <v>1.0021904733436682</v>
      </c>
      <c r="D2945" t="s">
        <v>34</v>
      </c>
      <c r="E2945">
        <v>0</v>
      </c>
      <c r="F2945">
        <v>1</v>
      </c>
      <c r="G2945">
        <v>0</v>
      </c>
      <c r="H2945">
        <v>0</v>
      </c>
      <c r="I2945">
        <v>0</v>
      </c>
      <c r="J2945" t="s">
        <v>40</v>
      </c>
      <c r="K2945">
        <v>0</v>
      </c>
      <c r="L2945">
        <v>1</v>
      </c>
      <c r="M2945">
        <v>0</v>
      </c>
      <c r="N2945">
        <v>0</v>
      </c>
      <c r="O2945">
        <v>0</v>
      </c>
      <c r="P2945">
        <v>0</v>
      </c>
      <c r="Q2945">
        <v>0</v>
      </c>
      <c r="R2945" t="s">
        <v>49</v>
      </c>
      <c r="S2945">
        <v>0</v>
      </c>
      <c r="T2945">
        <v>0</v>
      </c>
      <c r="U2945">
        <v>0</v>
      </c>
      <c r="V2945">
        <v>0</v>
      </c>
      <c r="W2945">
        <v>0</v>
      </c>
      <c r="X2945">
        <v>1</v>
      </c>
      <c r="Y2945">
        <v>0</v>
      </c>
      <c r="Z2945">
        <v>0</v>
      </c>
      <c r="AA2945">
        <v>63.9</v>
      </c>
      <c r="AB2945">
        <v>59</v>
      </c>
      <c r="AC2945">
        <v>6968</v>
      </c>
      <c r="AD2945">
        <v>8.8490835185323391</v>
      </c>
      <c r="AE2945">
        <f t="shared" si="136"/>
        <v>6968.0000000000027</v>
      </c>
      <c r="AF2945">
        <v>8.6547236867687865</v>
      </c>
      <c r="AG2945">
        <f t="shared" si="137"/>
        <v>5737.1834846256961</v>
      </c>
      <c r="AH2945">
        <v>0.19435983176355265</v>
      </c>
      <c r="AJ2945">
        <v>6968</v>
      </c>
      <c r="AK2945">
        <v>0</v>
      </c>
      <c r="AL2945">
        <v>1</v>
      </c>
      <c r="AM2945">
        <v>6.34</v>
      </c>
      <c r="AN2945">
        <v>6.31</v>
      </c>
      <c r="AO2945">
        <v>4.04</v>
      </c>
    </row>
    <row r="2946" spans="1:41" x14ac:dyDescent="0.3">
      <c r="A2946">
        <v>2</v>
      </c>
      <c r="B2946">
        <v>1.04</v>
      </c>
      <c r="C2946">
        <f t="shared" si="135"/>
        <v>1.0086619341391987</v>
      </c>
      <c r="D2946" t="s">
        <v>52</v>
      </c>
      <c r="E2946">
        <v>0</v>
      </c>
      <c r="F2946">
        <v>0</v>
      </c>
      <c r="G2946">
        <v>0</v>
      </c>
      <c r="H2946">
        <v>0</v>
      </c>
      <c r="I2946">
        <v>1</v>
      </c>
      <c r="J2946" t="s">
        <v>44</v>
      </c>
      <c r="K2946">
        <v>0</v>
      </c>
      <c r="L2946">
        <v>0</v>
      </c>
      <c r="M2946">
        <v>0</v>
      </c>
      <c r="N2946">
        <v>0</v>
      </c>
      <c r="O2946">
        <v>0</v>
      </c>
      <c r="P2946">
        <v>1</v>
      </c>
      <c r="Q2946">
        <v>0</v>
      </c>
      <c r="R2946" t="s">
        <v>36</v>
      </c>
      <c r="S2946">
        <v>0</v>
      </c>
      <c r="T2946">
        <v>0</v>
      </c>
      <c r="U2946">
        <v>1</v>
      </c>
      <c r="V2946">
        <v>0</v>
      </c>
      <c r="W2946">
        <v>0</v>
      </c>
      <c r="X2946">
        <v>0</v>
      </c>
      <c r="Y2946">
        <v>0</v>
      </c>
      <c r="Z2946">
        <v>0</v>
      </c>
      <c r="AA2946">
        <v>64.099999999999994</v>
      </c>
      <c r="AB2946">
        <v>57</v>
      </c>
      <c r="AC2946">
        <v>4190</v>
      </c>
      <c r="AD2946">
        <v>8.3404560129161833</v>
      </c>
      <c r="AE2946">
        <f t="shared" si="136"/>
        <v>4190</v>
      </c>
      <c r="AF2946">
        <v>8.2979018960443334</v>
      </c>
      <c r="AG2946">
        <f t="shared" si="137"/>
        <v>4015.4387416689779</v>
      </c>
      <c r="AH2946">
        <v>4.2554116871849956E-2</v>
      </c>
      <c r="AJ2946">
        <v>4190</v>
      </c>
      <c r="AK2946">
        <v>0</v>
      </c>
      <c r="AL2946">
        <v>1</v>
      </c>
      <c r="AM2946">
        <v>6.35</v>
      </c>
      <c r="AN2946">
        <v>6.38</v>
      </c>
      <c r="AO2946">
        <v>4.08</v>
      </c>
    </row>
    <row r="2947" spans="1:41" x14ac:dyDescent="0.3">
      <c r="A2947">
        <v>2</v>
      </c>
      <c r="B2947">
        <v>1.2</v>
      </c>
      <c r="C2947">
        <f t="shared" ref="C2947:C3001" si="138">(B2947^0.2199)</f>
        <v>1.0409070644037852</v>
      </c>
      <c r="D2947" t="s">
        <v>37</v>
      </c>
      <c r="E2947">
        <v>0</v>
      </c>
      <c r="F2947">
        <v>0</v>
      </c>
      <c r="G2947">
        <v>1</v>
      </c>
      <c r="H2947">
        <v>0</v>
      </c>
      <c r="I2947">
        <v>0</v>
      </c>
      <c r="J2947" t="s">
        <v>44</v>
      </c>
      <c r="K2947">
        <v>0</v>
      </c>
      <c r="L2947">
        <v>0</v>
      </c>
      <c r="M2947">
        <v>0</v>
      </c>
      <c r="N2947">
        <v>0</v>
      </c>
      <c r="O2947">
        <v>0</v>
      </c>
      <c r="P2947">
        <v>1</v>
      </c>
      <c r="Q2947">
        <v>0</v>
      </c>
      <c r="R2947" t="s">
        <v>49</v>
      </c>
      <c r="S2947">
        <v>0</v>
      </c>
      <c r="T2947">
        <v>0</v>
      </c>
      <c r="U2947">
        <v>0</v>
      </c>
      <c r="V2947">
        <v>0</v>
      </c>
      <c r="W2947">
        <v>0</v>
      </c>
      <c r="X2947">
        <v>1</v>
      </c>
      <c r="Y2947">
        <v>0</v>
      </c>
      <c r="Z2947">
        <v>0</v>
      </c>
      <c r="AA2947">
        <v>62.5</v>
      </c>
      <c r="AB2947">
        <v>56</v>
      </c>
      <c r="AC2947">
        <v>5884</v>
      </c>
      <c r="AD2947">
        <v>8.6799920817213287</v>
      </c>
      <c r="AE2947">
        <f t="shared" ref="AE2947:AE3001" si="139">EXP(AD2947)</f>
        <v>5884.0000000000036</v>
      </c>
      <c r="AF2947">
        <v>8.8296657469538715</v>
      </c>
      <c r="AG2947">
        <f t="shared" ref="AG2947:AG3001" si="140">EXP(AF2947)</f>
        <v>6834.0021477805249</v>
      </c>
      <c r="AH2947">
        <v>-0.14967366523254277</v>
      </c>
      <c r="AJ2947">
        <v>5884</v>
      </c>
      <c r="AK2947">
        <v>0</v>
      </c>
      <c r="AL2947">
        <v>1</v>
      </c>
      <c r="AM2947">
        <v>6.66</v>
      </c>
      <c r="AN2947">
        <v>6.74</v>
      </c>
      <c r="AO2947">
        <v>4.1900000000000004</v>
      </c>
    </row>
    <row r="2948" spans="1:41" x14ac:dyDescent="0.3">
      <c r="A2948">
        <v>2</v>
      </c>
      <c r="B2948">
        <v>1.03</v>
      </c>
      <c r="C2948">
        <f t="shared" si="138"/>
        <v>1.0065211513317971</v>
      </c>
      <c r="D2948" t="s">
        <v>52</v>
      </c>
      <c r="E2948">
        <v>0</v>
      </c>
      <c r="F2948">
        <v>0</v>
      </c>
      <c r="G2948">
        <v>0</v>
      </c>
      <c r="H2948">
        <v>0</v>
      </c>
      <c r="I2948">
        <v>1</v>
      </c>
      <c r="J2948" t="s">
        <v>47</v>
      </c>
      <c r="K2948">
        <v>0</v>
      </c>
      <c r="L2948">
        <v>0</v>
      </c>
      <c r="M2948">
        <v>0</v>
      </c>
      <c r="N2948">
        <v>1</v>
      </c>
      <c r="O2948">
        <v>0</v>
      </c>
      <c r="P2948">
        <v>0</v>
      </c>
      <c r="Q2948">
        <v>0</v>
      </c>
      <c r="R2948" t="s">
        <v>36</v>
      </c>
      <c r="S2948">
        <v>0</v>
      </c>
      <c r="T2948">
        <v>0</v>
      </c>
      <c r="U2948">
        <v>1</v>
      </c>
      <c r="V2948">
        <v>0</v>
      </c>
      <c r="W2948">
        <v>0</v>
      </c>
      <c r="X2948">
        <v>0</v>
      </c>
      <c r="Y2948">
        <v>0</v>
      </c>
      <c r="Z2948">
        <v>0</v>
      </c>
      <c r="AA2948">
        <v>62.6</v>
      </c>
      <c r="AB2948">
        <v>56</v>
      </c>
      <c r="AC2948">
        <v>5024</v>
      </c>
      <c r="AD2948">
        <v>8.5219817081480347</v>
      </c>
      <c r="AE2948">
        <f t="shared" si="139"/>
        <v>5024</v>
      </c>
      <c r="AF2948">
        <v>8.4962361155579149</v>
      </c>
      <c r="AG2948">
        <f t="shared" si="140"/>
        <v>4896.3049880256876</v>
      </c>
      <c r="AH2948">
        <v>2.574559259011977E-2</v>
      </c>
      <c r="AJ2948">
        <v>5024</v>
      </c>
      <c r="AK2948">
        <v>0</v>
      </c>
      <c r="AL2948">
        <v>1</v>
      </c>
      <c r="AM2948">
        <v>6.41</v>
      </c>
      <c r="AN2948">
        <v>6.44</v>
      </c>
      <c r="AO2948">
        <v>4.0199999999999996</v>
      </c>
    </row>
    <row r="2949" spans="1:41" x14ac:dyDescent="0.3">
      <c r="A2949">
        <v>2</v>
      </c>
      <c r="B2949">
        <v>1.5</v>
      </c>
      <c r="C2949">
        <f t="shared" si="138"/>
        <v>1.0932575062388263</v>
      </c>
      <c r="D2949" t="s">
        <v>52</v>
      </c>
      <c r="E2949">
        <v>0</v>
      </c>
      <c r="F2949">
        <v>0</v>
      </c>
      <c r="G2949">
        <v>0</v>
      </c>
      <c r="H2949">
        <v>0</v>
      </c>
      <c r="I2949">
        <v>1</v>
      </c>
      <c r="J2949" t="s">
        <v>51</v>
      </c>
      <c r="K2949">
        <v>1</v>
      </c>
      <c r="L2949">
        <v>0</v>
      </c>
      <c r="M2949">
        <v>0</v>
      </c>
      <c r="N2949">
        <v>0</v>
      </c>
      <c r="O2949">
        <v>0</v>
      </c>
      <c r="P2949">
        <v>0</v>
      </c>
      <c r="Q2949">
        <v>0</v>
      </c>
      <c r="R2949" t="s">
        <v>36</v>
      </c>
      <c r="S2949">
        <v>0</v>
      </c>
      <c r="T2949">
        <v>0</v>
      </c>
      <c r="U2949">
        <v>1</v>
      </c>
      <c r="V2949">
        <v>0</v>
      </c>
      <c r="W2949">
        <v>0</v>
      </c>
      <c r="X2949">
        <v>0</v>
      </c>
      <c r="Y2949">
        <v>0</v>
      </c>
      <c r="Z2949">
        <v>0</v>
      </c>
      <c r="AA2949">
        <v>61</v>
      </c>
      <c r="AB2949">
        <v>59</v>
      </c>
      <c r="AC2949">
        <v>12179</v>
      </c>
      <c r="AD2949">
        <v>9.407468436087111</v>
      </c>
      <c r="AE2949">
        <f t="shared" si="139"/>
        <v>12179.000000000007</v>
      </c>
      <c r="AF2949">
        <v>9.4077542872657798</v>
      </c>
      <c r="AG2949">
        <f t="shared" si="140"/>
        <v>12182.481879130932</v>
      </c>
      <c r="AH2949">
        <v>-2.8585117866875009E-4</v>
      </c>
      <c r="AJ2949">
        <v>12179</v>
      </c>
      <c r="AK2949">
        <v>0</v>
      </c>
      <c r="AL2949">
        <v>1</v>
      </c>
      <c r="AM2949">
        <v>7.33</v>
      </c>
      <c r="AN2949">
        <v>7.39</v>
      </c>
      <c r="AO2949">
        <v>4.49</v>
      </c>
    </row>
    <row r="2950" spans="1:41" x14ac:dyDescent="0.3">
      <c r="A2950">
        <v>2</v>
      </c>
      <c r="B2950">
        <v>1.01</v>
      </c>
      <c r="C2950">
        <f t="shared" si="138"/>
        <v>1.0021904733436682</v>
      </c>
      <c r="D2950" t="s">
        <v>52</v>
      </c>
      <c r="E2950">
        <v>0</v>
      </c>
      <c r="F2950">
        <v>0</v>
      </c>
      <c r="G2950">
        <v>0</v>
      </c>
      <c r="H2950">
        <v>0</v>
      </c>
      <c r="I2950">
        <v>1</v>
      </c>
      <c r="J2950" t="s">
        <v>48</v>
      </c>
      <c r="K2950">
        <v>0</v>
      </c>
      <c r="L2950">
        <v>0</v>
      </c>
      <c r="M2950">
        <v>1</v>
      </c>
      <c r="N2950">
        <v>0</v>
      </c>
      <c r="O2950">
        <v>0</v>
      </c>
      <c r="P2950">
        <v>0</v>
      </c>
      <c r="Q2950">
        <v>0</v>
      </c>
      <c r="R2950" t="s">
        <v>36</v>
      </c>
      <c r="S2950">
        <v>0</v>
      </c>
      <c r="T2950">
        <v>0</v>
      </c>
      <c r="U2950">
        <v>1</v>
      </c>
      <c r="V2950">
        <v>0</v>
      </c>
      <c r="W2950">
        <v>0</v>
      </c>
      <c r="X2950">
        <v>0</v>
      </c>
      <c r="Y2950">
        <v>0</v>
      </c>
      <c r="Z2950">
        <v>0</v>
      </c>
      <c r="AA2950">
        <v>62.1</v>
      </c>
      <c r="AB2950">
        <v>57</v>
      </c>
      <c r="AC2950">
        <v>4969</v>
      </c>
      <c r="AD2950">
        <v>8.5109738916023208</v>
      </c>
      <c r="AE2950">
        <f t="shared" si="139"/>
        <v>4969.0000000000009</v>
      </c>
      <c r="AF2950">
        <v>8.5052450354819591</v>
      </c>
      <c r="AG2950">
        <f t="shared" si="140"/>
        <v>4940.6146992232298</v>
      </c>
      <c r="AH2950">
        <v>5.7288561203616695E-3</v>
      </c>
      <c r="AJ2950">
        <v>4969</v>
      </c>
      <c r="AK2950">
        <v>0</v>
      </c>
      <c r="AL2950">
        <v>1</v>
      </c>
      <c r="AM2950">
        <v>6.41</v>
      </c>
      <c r="AN2950">
        <v>6.48</v>
      </c>
      <c r="AO2950">
        <v>4</v>
      </c>
    </row>
    <row r="2951" spans="1:41" x14ac:dyDescent="0.3">
      <c r="A2951">
        <v>2</v>
      </c>
      <c r="B2951">
        <v>1.17</v>
      </c>
      <c r="C2951">
        <f t="shared" si="138"/>
        <v>1.0351280349821694</v>
      </c>
      <c r="D2951" t="s">
        <v>37</v>
      </c>
      <c r="E2951">
        <v>0</v>
      </c>
      <c r="F2951">
        <v>0</v>
      </c>
      <c r="G2951">
        <v>1</v>
      </c>
      <c r="H2951">
        <v>0</v>
      </c>
      <c r="I2951">
        <v>0</v>
      </c>
      <c r="J2951" t="s">
        <v>38</v>
      </c>
      <c r="K2951">
        <v>0</v>
      </c>
      <c r="L2951">
        <v>0</v>
      </c>
      <c r="M2951">
        <v>0</v>
      </c>
      <c r="N2951">
        <v>0</v>
      </c>
      <c r="O2951">
        <v>1</v>
      </c>
      <c r="P2951">
        <v>0</v>
      </c>
      <c r="Q2951">
        <v>0</v>
      </c>
      <c r="R2951" t="s">
        <v>45</v>
      </c>
      <c r="S2951">
        <v>0</v>
      </c>
      <c r="T2951">
        <v>0</v>
      </c>
      <c r="U2951">
        <v>0</v>
      </c>
      <c r="V2951">
        <v>1</v>
      </c>
      <c r="W2951">
        <v>0</v>
      </c>
      <c r="X2951">
        <v>0</v>
      </c>
      <c r="Y2951">
        <v>0</v>
      </c>
      <c r="Z2951">
        <v>0</v>
      </c>
      <c r="AA2951">
        <v>61.4</v>
      </c>
      <c r="AB2951">
        <v>56</v>
      </c>
      <c r="AC2951">
        <v>5373</v>
      </c>
      <c r="AD2951">
        <v>8.5891416907288214</v>
      </c>
      <c r="AE2951">
        <f t="shared" si="139"/>
        <v>5373</v>
      </c>
      <c r="AF2951">
        <v>8.4752963115880071</v>
      </c>
      <c r="AG2951">
        <f t="shared" si="140"/>
        <v>4794.8433224366872</v>
      </c>
      <c r="AH2951">
        <v>0.11384537914081427</v>
      </c>
      <c r="AJ2951">
        <v>5373</v>
      </c>
      <c r="AK2951">
        <v>0</v>
      </c>
      <c r="AL2951">
        <v>1</v>
      </c>
      <c r="AM2951">
        <v>6.83</v>
      </c>
      <c r="AN2951">
        <v>6.76</v>
      </c>
      <c r="AO2951">
        <v>4.17</v>
      </c>
    </row>
    <row r="2952" spans="1:41" x14ac:dyDescent="0.3">
      <c r="A2952">
        <v>2</v>
      </c>
      <c r="B2952">
        <v>1.03</v>
      </c>
      <c r="C2952">
        <f t="shared" si="138"/>
        <v>1.0065211513317971</v>
      </c>
      <c r="D2952" t="s">
        <v>37</v>
      </c>
      <c r="E2952">
        <v>0</v>
      </c>
      <c r="F2952">
        <v>0</v>
      </c>
      <c r="G2952">
        <v>1</v>
      </c>
      <c r="H2952">
        <v>0</v>
      </c>
      <c r="I2952">
        <v>0</v>
      </c>
      <c r="J2952" t="s">
        <v>47</v>
      </c>
      <c r="K2952">
        <v>0</v>
      </c>
      <c r="L2952">
        <v>0</v>
      </c>
      <c r="M2952">
        <v>0</v>
      </c>
      <c r="N2952">
        <v>1</v>
      </c>
      <c r="O2952">
        <v>0</v>
      </c>
      <c r="P2952">
        <v>0</v>
      </c>
      <c r="Q2952">
        <v>0</v>
      </c>
      <c r="R2952" t="s">
        <v>36</v>
      </c>
      <c r="S2952">
        <v>0</v>
      </c>
      <c r="T2952">
        <v>0</v>
      </c>
      <c r="U2952">
        <v>1</v>
      </c>
      <c r="V2952">
        <v>0</v>
      </c>
      <c r="W2952">
        <v>0</v>
      </c>
      <c r="X2952">
        <v>0</v>
      </c>
      <c r="Y2952">
        <v>0</v>
      </c>
      <c r="Z2952">
        <v>0</v>
      </c>
      <c r="AA2952">
        <v>60.1</v>
      </c>
      <c r="AB2952">
        <v>59</v>
      </c>
      <c r="AC2952">
        <v>5111</v>
      </c>
      <c r="AD2952">
        <v>8.5391503587682802</v>
      </c>
      <c r="AE2952">
        <f t="shared" si="139"/>
        <v>5111.0000000000036</v>
      </c>
      <c r="AF2952">
        <v>8.5018941161267136</v>
      </c>
      <c r="AG2952">
        <f t="shared" si="140"/>
        <v>4924.086805086481</v>
      </c>
      <c r="AH2952">
        <v>3.7256242641566573E-2</v>
      </c>
      <c r="AJ2952">
        <v>5111</v>
      </c>
      <c r="AK2952">
        <v>0</v>
      </c>
      <c r="AL2952">
        <v>1</v>
      </c>
      <c r="AM2952">
        <v>6.6</v>
      </c>
      <c r="AN2952">
        <v>6.57</v>
      </c>
      <c r="AO2952">
        <v>3.96</v>
      </c>
    </row>
    <row r="2953" spans="1:41" x14ac:dyDescent="0.3">
      <c r="A2953">
        <v>2</v>
      </c>
      <c r="B2953">
        <v>1.39</v>
      </c>
      <c r="C2953">
        <f t="shared" si="138"/>
        <v>1.0751002295205567</v>
      </c>
      <c r="D2953" t="s">
        <v>34</v>
      </c>
      <c r="E2953">
        <v>0</v>
      </c>
      <c r="F2953">
        <v>1</v>
      </c>
      <c r="G2953">
        <v>0</v>
      </c>
      <c r="H2953">
        <v>0</v>
      </c>
      <c r="I2953">
        <v>0</v>
      </c>
      <c r="J2953" t="s">
        <v>48</v>
      </c>
      <c r="K2953">
        <v>0</v>
      </c>
      <c r="L2953">
        <v>0</v>
      </c>
      <c r="M2953">
        <v>1</v>
      </c>
      <c r="N2953">
        <v>0</v>
      </c>
      <c r="O2953">
        <v>0</v>
      </c>
      <c r="P2953">
        <v>0</v>
      </c>
      <c r="Q2953">
        <v>0</v>
      </c>
      <c r="R2953" t="s">
        <v>45</v>
      </c>
      <c r="S2953">
        <v>0</v>
      </c>
      <c r="T2953">
        <v>0</v>
      </c>
      <c r="U2953">
        <v>0</v>
      </c>
      <c r="V2953">
        <v>1</v>
      </c>
      <c r="W2953">
        <v>0</v>
      </c>
      <c r="X2953">
        <v>0</v>
      </c>
      <c r="Y2953">
        <v>0</v>
      </c>
      <c r="Z2953">
        <v>0</v>
      </c>
      <c r="AA2953">
        <v>63.8</v>
      </c>
      <c r="AB2953">
        <v>55</v>
      </c>
      <c r="AC2953">
        <v>7096</v>
      </c>
      <c r="AD2953">
        <v>8.8672865239894154</v>
      </c>
      <c r="AE2953">
        <f t="shared" si="139"/>
        <v>7096</v>
      </c>
      <c r="AF2953">
        <v>8.8900701699971272</v>
      </c>
      <c r="AG2953">
        <f t="shared" si="140"/>
        <v>7259.528566721443</v>
      </c>
      <c r="AH2953">
        <v>-2.2783646007711766E-2</v>
      </c>
      <c r="AJ2953">
        <v>7096</v>
      </c>
      <c r="AK2953">
        <v>0</v>
      </c>
      <c r="AL2953">
        <v>1</v>
      </c>
      <c r="AM2953">
        <v>7.08</v>
      </c>
      <c r="AN2953">
        <v>7.05</v>
      </c>
      <c r="AO2953">
        <v>4.51</v>
      </c>
    </row>
    <row r="2954" spans="1:41" x14ac:dyDescent="0.3">
      <c r="A2954">
        <v>2</v>
      </c>
      <c r="B2954">
        <v>1.1200000000000001</v>
      </c>
      <c r="C2954">
        <f t="shared" si="138"/>
        <v>1.0252341011706301</v>
      </c>
      <c r="D2954" t="s">
        <v>34</v>
      </c>
      <c r="E2954">
        <v>0</v>
      </c>
      <c r="F2954">
        <v>1</v>
      </c>
      <c r="G2954">
        <v>0</v>
      </c>
      <c r="H2954">
        <v>0</v>
      </c>
      <c r="I2954">
        <v>0</v>
      </c>
      <c r="J2954" t="s">
        <v>47</v>
      </c>
      <c r="K2954">
        <v>0</v>
      </c>
      <c r="L2954">
        <v>0</v>
      </c>
      <c r="M2954">
        <v>0</v>
      </c>
      <c r="N2954">
        <v>1</v>
      </c>
      <c r="O2954">
        <v>0</v>
      </c>
      <c r="P2954">
        <v>0</v>
      </c>
      <c r="Q2954">
        <v>0</v>
      </c>
      <c r="R2954" t="s">
        <v>50</v>
      </c>
      <c r="S2954">
        <v>0</v>
      </c>
      <c r="T2954">
        <v>1</v>
      </c>
      <c r="U2954">
        <v>0</v>
      </c>
      <c r="V2954">
        <v>0</v>
      </c>
      <c r="W2954">
        <v>0</v>
      </c>
      <c r="X2954">
        <v>0</v>
      </c>
      <c r="Y2954">
        <v>0</v>
      </c>
      <c r="Z2954">
        <v>0</v>
      </c>
      <c r="AA2954">
        <v>59.6</v>
      </c>
      <c r="AB2954">
        <v>56</v>
      </c>
      <c r="AC2954">
        <v>8973</v>
      </c>
      <c r="AD2954">
        <v>9.1019753472980582</v>
      </c>
      <c r="AE2954">
        <f t="shared" si="139"/>
        <v>8973.0000000000055</v>
      </c>
      <c r="AF2954">
        <v>9.0621116190955053</v>
      </c>
      <c r="AG2954">
        <f t="shared" si="140"/>
        <v>8622.3385390299227</v>
      </c>
      <c r="AH2954">
        <v>3.9863728202552906E-2</v>
      </c>
      <c r="AJ2954">
        <v>8973</v>
      </c>
      <c r="AK2954">
        <v>0</v>
      </c>
      <c r="AL2954">
        <v>1</v>
      </c>
      <c r="AM2954">
        <v>6.8</v>
      </c>
      <c r="AN2954">
        <v>6.85</v>
      </c>
      <c r="AO2954">
        <v>4.07</v>
      </c>
    </row>
    <row r="2955" spans="1:41" x14ac:dyDescent="0.3">
      <c r="A2955">
        <v>2</v>
      </c>
      <c r="B2955">
        <v>1.82</v>
      </c>
      <c r="C2955">
        <f t="shared" si="138"/>
        <v>1.1407479532271547</v>
      </c>
      <c r="D2955" t="s">
        <v>37</v>
      </c>
      <c r="E2955">
        <v>0</v>
      </c>
      <c r="F2955">
        <v>0</v>
      </c>
      <c r="G2955">
        <v>1</v>
      </c>
      <c r="H2955">
        <v>0</v>
      </c>
      <c r="I2955">
        <v>0</v>
      </c>
      <c r="J2955" t="s">
        <v>48</v>
      </c>
      <c r="K2955">
        <v>0</v>
      </c>
      <c r="L2955">
        <v>0</v>
      </c>
      <c r="M2955">
        <v>1</v>
      </c>
      <c r="N2955">
        <v>0</v>
      </c>
      <c r="O2955">
        <v>0</v>
      </c>
      <c r="P2955">
        <v>0</v>
      </c>
      <c r="Q2955">
        <v>0</v>
      </c>
      <c r="R2955" t="s">
        <v>36</v>
      </c>
      <c r="S2955">
        <v>0</v>
      </c>
      <c r="T2955">
        <v>0</v>
      </c>
      <c r="U2955">
        <v>1</v>
      </c>
      <c r="V2955">
        <v>0</v>
      </c>
      <c r="W2955">
        <v>0</v>
      </c>
      <c r="X2955">
        <v>0</v>
      </c>
      <c r="Y2955">
        <v>0</v>
      </c>
      <c r="Z2955">
        <v>0</v>
      </c>
      <c r="AA2955">
        <v>61.8</v>
      </c>
      <c r="AB2955">
        <v>58</v>
      </c>
      <c r="AC2955">
        <v>15802</v>
      </c>
      <c r="AD2955">
        <v>9.6678917932826778</v>
      </c>
      <c r="AE2955">
        <f t="shared" si="139"/>
        <v>15801.999999999987</v>
      </c>
      <c r="AF2955">
        <v>9.7662718808539744</v>
      </c>
      <c r="AG2955">
        <f t="shared" si="140"/>
        <v>17435.6437424945</v>
      </c>
      <c r="AH2955">
        <v>-9.8380087571296571E-2</v>
      </c>
      <c r="AJ2955">
        <v>15802</v>
      </c>
      <c r="AK2955">
        <v>0</v>
      </c>
      <c r="AL2955">
        <v>1</v>
      </c>
      <c r="AM2955">
        <v>7.8</v>
      </c>
      <c r="AN2955">
        <v>7.84</v>
      </c>
      <c r="AO2955">
        <v>4.83</v>
      </c>
    </row>
    <row r="2956" spans="1:41" x14ac:dyDescent="0.3">
      <c r="A2956">
        <v>2</v>
      </c>
      <c r="B2956">
        <v>1.01</v>
      </c>
      <c r="C2956">
        <f t="shared" si="138"/>
        <v>1.0021904733436682</v>
      </c>
      <c r="D2956" t="s">
        <v>34</v>
      </c>
      <c r="E2956">
        <v>0</v>
      </c>
      <c r="F2956">
        <v>1</v>
      </c>
      <c r="G2956">
        <v>0</v>
      </c>
      <c r="H2956">
        <v>0</v>
      </c>
      <c r="I2956">
        <v>0</v>
      </c>
      <c r="J2956" t="s">
        <v>51</v>
      </c>
      <c r="K2956">
        <v>1</v>
      </c>
      <c r="L2956">
        <v>0</v>
      </c>
      <c r="M2956">
        <v>0</v>
      </c>
      <c r="N2956">
        <v>0</v>
      </c>
      <c r="O2956">
        <v>0</v>
      </c>
      <c r="P2956">
        <v>0</v>
      </c>
      <c r="Q2956">
        <v>0</v>
      </c>
      <c r="R2956" t="s">
        <v>49</v>
      </c>
      <c r="S2956">
        <v>0</v>
      </c>
      <c r="T2956">
        <v>0</v>
      </c>
      <c r="U2956">
        <v>0</v>
      </c>
      <c r="V2956">
        <v>0</v>
      </c>
      <c r="W2956">
        <v>0</v>
      </c>
      <c r="X2956">
        <v>1</v>
      </c>
      <c r="Y2956">
        <v>0</v>
      </c>
      <c r="Z2956">
        <v>0</v>
      </c>
      <c r="AA2956">
        <v>64.2</v>
      </c>
      <c r="AB2956">
        <v>60</v>
      </c>
      <c r="AC2956">
        <v>6066</v>
      </c>
      <c r="AD2956">
        <v>8.710454688248527</v>
      </c>
      <c r="AE2956">
        <f t="shared" si="139"/>
        <v>6066.0000000000036</v>
      </c>
      <c r="AF2956">
        <v>8.6862251965915682</v>
      </c>
      <c r="AG2956">
        <f t="shared" si="140"/>
        <v>5920.7901875155021</v>
      </c>
      <c r="AH2956">
        <v>2.4229491656958757E-2</v>
      </c>
      <c r="AJ2956">
        <v>6066</v>
      </c>
      <c r="AK2956">
        <v>0</v>
      </c>
      <c r="AL2956">
        <v>1</v>
      </c>
      <c r="AM2956">
        <v>6.32</v>
      </c>
      <c r="AN2956">
        <v>6.35</v>
      </c>
      <c r="AO2956">
        <v>4.07</v>
      </c>
    </row>
    <row r="2957" spans="1:41" x14ac:dyDescent="0.3">
      <c r="A2957">
        <v>2</v>
      </c>
      <c r="B2957">
        <v>1.02</v>
      </c>
      <c r="C2957">
        <f t="shared" si="138"/>
        <v>1.0043640927805335</v>
      </c>
      <c r="D2957" t="s">
        <v>42</v>
      </c>
      <c r="E2957">
        <v>1</v>
      </c>
      <c r="F2957">
        <v>0</v>
      </c>
      <c r="G2957">
        <v>0</v>
      </c>
      <c r="H2957">
        <v>0</v>
      </c>
      <c r="I2957">
        <v>0</v>
      </c>
      <c r="J2957" t="s">
        <v>38</v>
      </c>
      <c r="K2957">
        <v>0</v>
      </c>
      <c r="L2957">
        <v>0</v>
      </c>
      <c r="M2957">
        <v>0</v>
      </c>
      <c r="N2957">
        <v>0</v>
      </c>
      <c r="O2957">
        <v>1</v>
      </c>
      <c r="P2957">
        <v>0</v>
      </c>
      <c r="Q2957">
        <v>0</v>
      </c>
      <c r="R2957" t="s">
        <v>53</v>
      </c>
      <c r="S2957">
        <v>1</v>
      </c>
      <c r="T2957">
        <v>0</v>
      </c>
      <c r="U2957">
        <v>0</v>
      </c>
      <c r="V2957">
        <v>0</v>
      </c>
      <c r="W2957">
        <v>0</v>
      </c>
      <c r="X2957">
        <v>0</v>
      </c>
      <c r="Y2957">
        <v>0</v>
      </c>
      <c r="Z2957">
        <v>0</v>
      </c>
      <c r="AA2957">
        <v>61.5</v>
      </c>
      <c r="AB2957">
        <v>60</v>
      </c>
      <c r="AC2957">
        <v>2999</v>
      </c>
      <c r="AD2957">
        <v>8.0060341787490099</v>
      </c>
      <c r="AE2957">
        <f t="shared" si="139"/>
        <v>2999.0000000000023</v>
      </c>
      <c r="AF2957">
        <v>7.7163628235819779</v>
      </c>
      <c r="AG2957">
        <f t="shared" si="140"/>
        <v>2244.7800533206132</v>
      </c>
      <c r="AH2957">
        <v>0.28967135516703202</v>
      </c>
      <c r="AJ2957">
        <v>2999</v>
      </c>
      <c r="AK2957">
        <v>0</v>
      </c>
      <c r="AL2957">
        <v>1</v>
      </c>
      <c r="AM2957">
        <v>6.4</v>
      </c>
      <c r="AN2957">
        <v>6.34</v>
      </c>
      <c r="AO2957">
        <v>3.92</v>
      </c>
    </row>
    <row r="2958" spans="1:41" x14ac:dyDescent="0.3">
      <c r="A2958">
        <v>2</v>
      </c>
      <c r="B2958">
        <v>1.01</v>
      </c>
      <c r="C2958">
        <f t="shared" si="138"/>
        <v>1.0021904733436682</v>
      </c>
      <c r="D2958" t="s">
        <v>37</v>
      </c>
      <c r="E2958">
        <v>0</v>
      </c>
      <c r="F2958">
        <v>0</v>
      </c>
      <c r="G2958">
        <v>1</v>
      </c>
      <c r="H2958">
        <v>0</v>
      </c>
      <c r="I2958">
        <v>0</v>
      </c>
      <c r="J2958" t="s">
        <v>48</v>
      </c>
      <c r="K2958">
        <v>0</v>
      </c>
      <c r="L2958">
        <v>0</v>
      </c>
      <c r="M2958">
        <v>1</v>
      </c>
      <c r="N2958">
        <v>0</v>
      </c>
      <c r="O2958">
        <v>0</v>
      </c>
      <c r="P2958">
        <v>0</v>
      </c>
      <c r="Q2958">
        <v>0</v>
      </c>
      <c r="R2958" t="s">
        <v>49</v>
      </c>
      <c r="S2958">
        <v>0</v>
      </c>
      <c r="T2958">
        <v>0</v>
      </c>
      <c r="U2958">
        <v>0</v>
      </c>
      <c r="V2958">
        <v>0</v>
      </c>
      <c r="W2958">
        <v>0</v>
      </c>
      <c r="X2958">
        <v>1</v>
      </c>
      <c r="Y2958">
        <v>0</v>
      </c>
      <c r="Z2958">
        <v>0</v>
      </c>
      <c r="AA2958">
        <v>60.9</v>
      </c>
      <c r="AB2958">
        <v>58</v>
      </c>
      <c r="AC2958">
        <v>7411</v>
      </c>
      <c r="AD2958">
        <v>8.910720661951359</v>
      </c>
      <c r="AE2958">
        <f t="shared" si="139"/>
        <v>7411.0000000000009</v>
      </c>
      <c r="AF2958">
        <v>8.7310742962548993</v>
      </c>
      <c r="AG2958">
        <f t="shared" si="140"/>
        <v>6192.3769865367412</v>
      </c>
      <c r="AH2958">
        <v>0.17964636569645975</v>
      </c>
      <c r="AJ2958">
        <v>7411</v>
      </c>
      <c r="AK2958">
        <v>0</v>
      </c>
      <c r="AL2958">
        <v>1</v>
      </c>
      <c r="AM2958">
        <v>6.43</v>
      </c>
      <c r="AN2958">
        <v>6.47</v>
      </c>
      <c r="AO2958">
        <v>3.93</v>
      </c>
    </row>
    <row r="2959" spans="1:41" x14ac:dyDescent="0.3">
      <c r="A2959">
        <v>2</v>
      </c>
      <c r="B2959">
        <v>1.65</v>
      </c>
      <c r="C2959">
        <f t="shared" si="138"/>
        <v>1.1164125742312949</v>
      </c>
      <c r="D2959" t="s">
        <v>37</v>
      </c>
      <c r="E2959">
        <v>0</v>
      </c>
      <c r="F2959">
        <v>0</v>
      </c>
      <c r="G2959">
        <v>1</v>
      </c>
      <c r="H2959">
        <v>0</v>
      </c>
      <c r="I2959">
        <v>0</v>
      </c>
      <c r="J2959" t="s">
        <v>35</v>
      </c>
      <c r="K2959">
        <v>0</v>
      </c>
      <c r="L2959">
        <v>0</v>
      </c>
      <c r="M2959">
        <v>0</v>
      </c>
      <c r="N2959">
        <v>0</v>
      </c>
      <c r="O2959">
        <v>0</v>
      </c>
      <c r="P2959">
        <v>0</v>
      </c>
      <c r="Q2959">
        <v>1</v>
      </c>
      <c r="R2959" t="s">
        <v>36</v>
      </c>
      <c r="S2959">
        <v>0</v>
      </c>
      <c r="T2959">
        <v>0</v>
      </c>
      <c r="U2959">
        <v>1</v>
      </c>
      <c r="V2959">
        <v>0</v>
      </c>
      <c r="W2959">
        <v>0</v>
      </c>
      <c r="X2959">
        <v>0</v>
      </c>
      <c r="Y2959">
        <v>0</v>
      </c>
      <c r="Z2959">
        <v>0</v>
      </c>
      <c r="AA2959">
        <v>62.5</v>
      </c>
      <c r="AB2959">
        <v>56</v>
      </c>
      <c r="AC2959">
        <v>8334</v>
      </c>
      <c r="AD2959">
        <v>9.0280988119823995</v>
      </c>
      <c r="AE2959">
        <f t="shared" si="139"/>
        <v>8334.0000000000055</v>
      </c>
      <c r="AF2959">
        <v>9.0817752082931733</v>
      </c>
      <c r="AG2959">
        <f t="shared" si="140"/>
        <v>8793.5625845888917</v>
      </c>
      <c r="AH2959">
        <v>-5.3676396310773811E-2</v>
      </c>
      <c r="AJ2959">
        <v>8334</v>
      </c>
      <c r="AK2959">
        <v>0</v>
      </c>
      <c r="AL2959">
        <v>1</v>
      </c>
      <c r="AM2959">
        <v>7.59</v>
      </c>
      <c r="AN2959">
        <v>7.54</v>
      </c>
      <c r="AO2959">
        <v>4.7300000000000004</v>
      </c>
    </row>
    <row r="2960" spans="1:41" x14ac:dyDescent="0.3">
      <c r="A2960">
        <v>2</v>
      </c>
      <c r="B2960">
        <v>1.01</v>
      </c>
      <c r="C2960">
        <f t="shared" si="138"/>
        <v>1.0021904733436682</v>
      </c>
      <c r="D2960" t="s">
        <v>34</v>
      </c>
      <c r="E2960">
        <v>0</v>
      </c>
      <c r="F2960">
        <v>1</v>
      </c>
      <c r="G2960">
        <v>0</v>
      </c>
      <c r="H2960">
        <v>0</v>
      </c>
      <c r="I2960">
        <v>0</v>
      </c>
      <c r="J2960" t="s">
        <v>51</v>
      </c>
      <c r="K2960">
        <v>1</v>
      </c>
      <c r="L2960">
        <v>0</v>
      </c>
      <c r="M2960">
        <v>0</v>
      </c>
      <c r="N2960">
        <v>0</v>
      </c>
      <c r="O2960">
        <v>0</v>
      </c>
      <c r="P2960">
        <v>0</v>
      </c>
      <c r="Q2960">
        <v>0</v>
      </c>
      <c r="R2960" t="s">
        <v>45</v>
      </c>
      <c r="S2960">
        <v>0</v>
      </c>
      <c r="T2960">
        <v>0</v>
      </c>
      <c r="U2960">
        <v>0</v>
      </c>
      <c r="V2960">
        <v>1</v>
      </c>
      <c r="W2960">
        <v>0</v>
      </c>
      <c r="X2960">
        <v>0</v>
      </c>
      <c r="Y2960">
        <v>0</v>
      </c>
      <c r="Z2960">
        <v>0</v>
      </c>
      <c r="AA2960">
        <v>64</v>
      </c>
      <c r="AB2960">
        <v>59</v>
      </c>
      <c r="AC2960">
        <v>3932</v>
      </c>
      <c r="AD2960">
        <v>8.2769034812670572</v>
      </c>
      <c r="AE2960">
        <f t="shared" si="139"/>
        <v>3932</v>
      </c>
      <c r="AF2960">
        <v>8.3924834601983349</v>
      </c>
      <c r="AG2960">
        <f t="shared" si="140"/>
        <v>4413.7655053356266</v>
      </c>
      <c r="AH2960">
        <v>-0.11557997893127769</v>
      </c>
      <c r="AJ2960">
        <v>3932</v>
      </c>
      <c r="AK2960">
        <v>0</v>
      </c>
      <c r="AL2960">
        <v>1</v>
      </c>
      <c r="AM2960">
        <v>6.28</v>
      </c>
      <c r="AN2960">
        <v>6.34</v>
      </c>
      <c r="AO2960">
        <v>4.04</v>
      </c>
    </row>
    <row r="2961" spans="1:41" x14ac:dyDescent="0.3">
      <c r="A2961">
        <v>2</v>
      </c>
      <c r="B2961">
        <v>1.7</v>
      </c>
      <c r="C2961">
        <f t="shared" si="138"/>
        <v>1.1237655591061944</v>
      </c>
      <c r="D2961" t="s">
        <v>46</v>
      </c>
      <c r="E2961">
        <v>0</v>
      </c>
      <c r="F2961">
        <v>0</v>
      </c>
      <c r="G2961">
        <v>0</v>
      </c>
      <c r="H2961">
        <v>1</v>
      </c>
      <c r="I2961">
        <v>0</v>
      </c>
      <c r="J2961" t="s">
        <v>47</v>
      </c>
      <c r="K2961">
        <v>0</v>
      </c>
      <c r="L2961">
        <v>0</v>
      </c>
      <c r="M2961">
        <v>0</v>
      </c>
      <c r="N2961">
        <v>1</v>
      </c>
      <c r="O2961">
        <v>0</v>
      </c>
      <c r="P2961">
        <v>0</v>
      </c>
      <c r="Q2961">
        <v>0</v>
      </c>
      <c r="R2961" t="s">
        <v>41</v>
      </c>
      <c r="S2961">
        <v>0</v>
      </c>
      <c r="T2961">
        <v>0</v>
      </c>
      <c r="U2961">
        <v>0</v>
      </c>
      <c r="V2961">
        <v>0</v>
      </c>
      <c r="W2961">
        <v>1</v>
      </c>
      <c r="X2961">
        <v>0</v>
      </c>
      <c r="Y2961">
        <v>0</v>
      </c>
      <c r="Z2961">
        <v>0</v>
      </c>
      <c r="AA2961">
        <v>61</v>
      </c>
      <c r="AB2961">
        <v>59</v>
      </c>
      <c r="AC2961">
        <v>16521</v>
      </c>
      <c r="AD2961">
        <v>9.7123875779305919</v>
      </c>
      <c r="AE2961">
        <f t="shared" si="139"/>
        <v>16521.000000000011</v>
      </c>
      <c r="AF2961">
        <v>9.7129434534196175</v>
      </c>
      <c r="AG2961">
        <f t="shared" si="140"/>
        <v>16530.186171901561</v>
      </c>
      <c r="AH2961">
        <v>-5.5587548902558126E-4</v>
      </c>
      <c r="AJ2961">
        <v>16521</v>
      </c>
      <c r="AK2961">
        <v>0</v>
      </c>
      <c r="AL2961">
        <v>1</v>
      </c>
      <c r="AM2961">
        <v>7.7</v>
      </c>
      <c r="AN2961">
        <v>7.64</v>
      </c>
      <c r="AO2961">
        <v>4.68</v>
      </c>
    </row>
    <row r="2962" spans="1:41" x14ac:dyDescent="0.3">
      <c r="A2962">
        <v>2</v>
      </c>
      <c r="B2962">
        <v>1.21</v>
      </c>
      <c r="C2962">
        <f t="shared" si="138"/>
        <v>1.0428083570334503</v>
      </c>
      <c r="D2962" t="s">
        <v>37</v>
      </c>
      <c r="E2962">
        <v>0</v>
      </c>
      <c r="F2962">
        <v>0</v>
      </c>
      <c r="G2962">
        <v>1</v>
      </c>
      <c r="H2962">
        <v>0</v>
      </c>
      <c r="I2962">
        <v>0</v>
      </c>
      <c r="J2962" t="s">
        <v>47</v>
      </c>
      <c r="K2962">
        <v>0</v>
      </c>
      <c r="L2962">
        <v>0</v>
      </c>
      <c r="M2962">
        <v>0</v>
      </c>
      <c r="N2962">
        <v>1</v>
      </c>
      <c r="O2962">
        <v>0</v>
      </c>
      <c r="P2962">
        <v>0</v>
      </c>
      <c r="Q2962">
        <v>0</v>
      </c>
      <c r="R2962" t="s">
        <v>41</v>
      </c>
      <c r="S2962">
        <v>0</v>
      </c>
      <c r="T2962">
        <v>0</v>
      </c>
      <c r="U2962">
        <v>0</v>
      </c>
      <c r="V2962">
        <v>0</v>
      </c>
      <c r="W2962">
        <v>1</v>
      </c>
      <c r="X2962">
        <v>0</v>
      </c>
      <c r="Y2962">
        <v>0</v>
      </c>
      <c r="Z2962">
        <v>0</v>
      </c>
      <c r="AA2962">
        <v>62.5</v>
      </c>
      <c r="AB2962">
        <v>57</v>
      </c>
      <c r="AC2962">
        <v>6025</v>
      </c>
      <c r="AD2962">
        <v>8.7036727583588558</v>
      </c>
      <c r="AE2962">
        <f t="shared" si="139"/>
        <v>6025</v>
      </c>
      <c r="AF2962">
        <v>9.0893970221645031</v>
      </c>
      <c r="AG2962">
        <f t="shared" si="140"/>
        <v>8860.8415500532119</v>
      </c>
      <c r="AH2962">
        <v>-0.38572426380564728</v>
      </c>
      <c r="AJ2962">
        <v>6025</v>
      </c>
      <c r="AK2962">
        <v>0</v>
      </c>
      <c r="AL2962">
        <v>1</v>
      </c>
      <c r="AM2962">
        <v>6.77</v>
      </c>
      <c r="AN2962">
        <v>6.7</v>
      </c>
      <c r="AO2962">
        <v>4.21</v>
      </c>
    </row>
    <row r="2963" spans="1:41" x14ac:dyDescent="0.3">
      <c r="A2963">
        <v>2</v>
      </c>
      <c r="B2963">
        <v>1.21</v>
      </c>
      <c r="C2963">
        <f t="shared" si="138"/>
        <v>1.0428083570334503</v>
      </c>
      <c r="D2963" t="s">
        <v>37</v>
      </c>
      <c r="E2963">
        <v>0</v>
      </c>
      <c r="F2963">
        <v>0</v>
      </c>
      <c r="G2963">
        <v>1</v>
      </c>
      <c r="H2963">
        <v>0</v>
      </c>
      <c r="I2963">
        <v>0</v>
      </c>
      <c r="J2963" t="s">
        <v>51</v>
      </c>
      <c r="K2963">
        <v>1</v>
      </c>
      <c r="L2963">
        <v>0</v>
      </c>
      <c r="M2963">
        <v>0</v>
      </c>
      <c r="N2963">
        <v>0</v>
      </c>
      <c r="O2963">
        <v>0</v>
      </c>
      <c r="P2963">
        <v>0</v>
      </c>
      <c r="Q2963">
        <v>0</v>
      </c>
      <c r="R2963" t="s">
        <v>39</v>
      </c>
      <c r="S2963">
        <v>0</v>
      </c>
      <c r="T2963">
        <v>0</v>
      </c>
      <c r="U2963">
        <v>0</v>
      </c>
      <c r="V2963">
        <v>0</v>
      </c>
      <c r="W2963">
        <v>0</v>
      </c>
      <c r="X2963">
        <v>0</v>
      </c>
      <c r="Y2963">
        <v>0</v>
      </c>
      <c r="Z2963">
        <v>1</v>
      </c>
      <c r="AA2963">
        <v>61.3</v>
      </c>
      <c r="AB2963">
        <v>56</v>
      </c>
      <c r="AC2963">
        <v>13965</v>
      </c>
      <c r="AD2963">
        <v>9.5443094783792777</v>
      </c>
      <c r="AE2963">
        <f t="shared" si="139"/>
        <v>13965.000000000007</v>
      </c>
      <c r="AF2963">
        <v>9.3503176146131199</v>
      </c>
      <c r="AG2963">
        <f t="shared" si="140"/>
        <v>11502.476219566248</v>
      </c>
      <c r="AH2963">
        <v>0.19399186376615773</v>
      </c>
      <c r="AJ2963">
        <v>13965</v>
      </c>
      <c r="AK2963">
        <v>0</v>
      </c>
      <c r="AL2963">
        <v>1</v>
      </c>
      <c r="AM2963">
        <v>6.86</v>
      </c>
      <c r="AN2963">
        <v>6.9</v>
      </c>
      <c r="AO2963">
        <v>4.22</v>
      </c>
    </row>
    <row r="2964" spans="1:41" x14ac:dyDescent="0.3">
      <c r="A2964">
        <v>2</v>
      </c>
      <c r="B2964">
        <v>1.26</v>
      </c>
      <c r="C2964">
        <f t="shared" si="138"/>
        <v>1.0521350361527664</v>
      </c>
      <c r="D2964" t="s">
        <v>34</v>
      </c>
      <c r="E2964">
        <v>0</v>
      </c>
      <c r="F2964">
        <v>1</v>
      </c>
      <c r="G2964">
        <v>0</v>
      </c>
      <c r="H2964">
        <v>0</v>
      </c>
      <c r="I2964">
        <v>0</v>
      </c>
      <c r="J2964" t="s">
        <v>47</v>
      </c>
      <c r="K2964">
        <v>0</v>
      </c>
      <c r="L2964">
        <v>0</v>
      </c>
      <c r="M2964">
        <v>0</v>
      </c>
      <c r="N2964">
        <v>1</v>
      </c>
      <c r="O2964">
        <v>0</v>
      </c>
      <c r="P2964">
        <v>0</v>
      </c>
      <c r="Q2964">
        <v>0</v>
      </c>
      <c r="R2964" t="s">
        <v>36</v>
      </c>
      <c r="S2964">
        <v>0</v>
      </c>
      <c r="T2964">
        <v>0</v>
      </c>
      <c r="U2964">
        <v>1</v>
      </c>
      <c r="V2964">
        <v>0</v>
      </c>
      <c r="W2964">
        <v>0</v>
      </c>
      <c r="X2964">
        <v>0</v>
      </c>
      <c r="Y2964">
        <v>0</v>
      </c>
      <c r="Z2964">
        <v>0</v>
      </c>
      <c r="AA2964">
        <v>63.2</v>
      </c>
      <c r="AB2964">
        <v>61</v>
      </c>
      <c r="AC2964">
        <v>6874</v>
      </c>
      <c r="AD2964">
        <v>8.8355014574097783</v>
      </c>
      <c r="AE2964">
        <f t="shared" si="139"/>
        <v>6873.9999999999936</v>
      </c>
      <c r="AF2964">
        <v>8.8602631438546116</v>
      </c>
      <c r="AG2964">
        <f t="shared" si="140"/>
        <v>7046.3367008264104</v>
      </c>
      <c r="AH2964">
        <v>-2.4761686444833231E-2</v>
      </c>
      <c r="AJ2964">
        <v>6874</v>
      </c>
      <c r="AK2964">
        <v>0</v>
      </c>
      <c r="AL2964">
        <v>1</v>
      </c>
      <c r="AM2964">
        <v>6.81</v>
      </c>
      <c r="AN2964">
        <v>6.87</v>
      </c>
      <c r="AO2964">
        <v>4.32</v>
      </c>
    </row>
    <row r="2965" spans="1:41" x14ac:dyDescent="0.3">
      <c r="A2965">
        <v>2</v>
      </c>
      <c r="B2965">
        <v>1.7</v>
      </c>
      <c r="C2965">
        <f t="shared" si="138"/>
        <v>1.1237655591061944</v>
      </c>
      <c r="D2965" t="s">
        <v>37</v>
      </c>
      <c r="E2965">
        <v>0</v>
      </c>
      <c r="F2965">
        <v>0</v>
      </c>
      <c r="G2965">
        <v>1</v>
      </c>
      <c r="H2965">
        <v>0</v>
      </c>
      <c r="I2965">
        <v>0</v>
      </c>
      <c r="J2965" t="s">
        <v>44</v>
      </c>
      <c r="K2965">
        <v>0</v>
      </c>
      <c r="L2965">
        <v>0</v>
      </c>
      <c r="M2965">
        <v>0</v>
      </c>
      <c r="N2965">
        <v>0</v>
      </c>
      <c r="O2965">
        <v>0</v>
      </c>
      <c r="P2965">
        <v>1</v>
      </c>
      <c r="Q2965">
        <v>0</v>
      </c>
      <c r="R2965" t="s">
        <v>39</v>
      </c>
      <c r="S2965">
        <v>0</v>
      </c>
      <c r="T2965">
        <v>0</v>
      </c>
      <c r="U2965">
        <v>0</v>
      </c>
      <c r="V2965">
        <v>0</v>
      </c>
      <c r="W2965">
        <v>0</v>
      </c>
      <c r="X2965">
        <v>0</v>
      </c>
      <c r="Y2965">
        <v>0</v>
      </c>
      <c r="Z2965">
        <v>1</v>
      </c>
      <c r="AA2965">
        <v>61.7</v>
      </c>
      <c r="AB2965">
        <v>57</v>
      </c>
      <c r="AC2965">
        <v>13247</v>
      </c>
      <c r="AD2965">
        <v>9.4915263906842622</v>
      </c>
      <c r="AE2965">
        <f t="shared" si="139"/>
        <v>13247.000000000009</v>
      </c>
      <c r="AF2965">
        <v>9.669918528817389</v>
      </c>
      <c r="AG2965">
        <f t="shared" si="140"/>
        <v>15834.058951453622</v>
      </c>
      <c r="AH2965">
        <v>-0.17839213813312682</v>
      </c>
      <c r="AJ2965">
        <v>13247</v>
      </c>
      <c r="AK2965">
        <v>0</v>
      </c>
      <c r="AL2965">
        <v>1</v>
      </c>
      <c r="AM2965">
        <v>7.67</v>
      </c>
      <c r="AN2965">
        <v>7.62</v>
      </c>
      <c r="AO2965">
        <v>4.71</v>
      </c>
    </row>
    <row r="2966" spans="1:41" x14ac:dyDescent="0.3">
      <c r="A2966">
        <v>2</v>
      </c>
      <c r="B2966">
        <v>1.28</v>
      </c>
      <c r="C2966">
        <f t="shared" si="138"/>
        <v>1.0557849631181644</v>
      </c>
      <c r="D2966" t="s">
        <v>46</v>
      </c>
      <c r="E2966">
        <v>0</v>
      </c>
      <c r="F2966">
        <v>0</v>
      </c>
      <c r="G2966">
        <v>0</v>
      </c>
      <c r="H2966">
        <v>1</v>
      </c>
      <c r="I2966">
        <v>0</v>
      </c>
      <c r="J2966" t="s">
        <v>35</v>
      </c>
      <c r="K2966">
        <v>0</v>
      </c>
      <c r="L2966">
        <v>0</v>
      </c>
      <c r="M2966">
        <v>0</v>
      </c>
      <c r="N2966">
        <v>0</v>
      </c>
      <c r="O2966">
        <v>0</v>
      </c>
      <c r="P2966">
        <v>0</v>
      </c>
      <c r="Q2966">
        <v>1</v>
      </c>
      <c r="R2966" t="s">
        <v>36</v>
      </c>
      <c r="S2966">
        <v>0</v>
      </c>
      <c r="T2966">
        <v>0</v>
      </c>
      <c r="U2966">
        <v>1</v>
      </c>
      <c r="V2966">
        <v>0</v>
      </c>
      <c r="W2966">
        <v>0</v>
      </c>
      <c r="X2966">
        <v>0</v>
      </c>
      <c r="Y2966">
        <v>0</v>
      </c>
      <c r="Z2966">
        <v>0</v>
      </c>
      <c r="AA2966">
        <v>61.9</v>
      </c>
      <c r="AB2966">
        <v>56</v>
      </c>
      <c r="AC2966">
        <v>5290</v>
      </c>
      <c r="AD2966">
        <v>8.5735735248523444</v>
      </c>
      <c r="AE2966">
        <f t="shared" si="139"/>
        <v>5289.9999999999964</v>
      </c>
      <c r="AF2966">
        <v>8.4467967129592569</v>
      </c>
      <c r="AG2966">
        <f t="shared" si="140"/>
        <v>4660.1210955857532</v>
      </c>
      <c r="AH2966">
        <v>0.12677681189308743</v>
      </c>
      <c r="AJ2966">
        <v>5290</v>
      </c>
      <c r="AK2966">
        <v>0</v>
      </c>
      <c r="AL2966">
        <v>1</v>
      </c>
      <c r="AM2966">
        <v>7.13</v>
      </c>
      <c r="AN2966">
        <v>7</v>
      </c>
      <c r="AO2966">
        <v>4.37</v>
      </c>
    </row>
    <row r="2967" spans="1:41" x14ac:dyDescent="0.3">
      <c r="A2967">
        <v>2</v>
      </c>
      <c r="B2967">
        <v>1.5</v>
      </c>
      <c r="C2967">
        <f t="shared" si="138"/>
        <v>1.0932575062388263</v>
      </c>
      <c r="D2967" t="s">
        <v>42</v>
      </c>
      <c r="E2967">
        <v>1</v>
      </c>
      <c r="F2967">
        <v>0</v>
      </c>
      <c r="G2967">
        <v>0</v>
      </c>
      <c r="H2967">
        <v>0</v>
      </c>
      <c r="I2967">
        <v>0</v>
      </c>
      <c r="J2967" t="s">
        <v>44</v>
      </c>
      <c r="K2967">
        <v>0</v>
      </c>
      <c r="L2967">
        <v>0</v>
      </c>
      <c r="M2967">
        <v>0</v>
      </c>
      <c r="N2967">
        <v>0</v>
      </c>
      <c r="O2967">
        <v>0</v>
      </c>
      <c r="P2967">
        <v>1</v>
      </c>
      <c r="Q2967">
        <v>0</v>
      </c>
      <c r="R2967" t="s">
        <v>45</v>
      </c>
      <c r="S2967">
        <v>0</v>
      </c>
      <c r="T2967">
        <v>0</v>
      </c>
      <c r="U2967">
        <v>0</v>
      </c>
      <c r="V2967">
        <v>1</v>
      </c>
      <c r="W2967">
        <v>0</v>
      </c>
      <c r="X2967">
        <v>0</v>
      </c>
      <c r="Y2967">
        <v>0</v>
      </c>
      <c r="Z2967">
        <v>0</v>
      </c>
      <c r="AA2967">
        <v>68.099999999999994</v>
      </c>
      <c r="AB2967">
        <v>59</v>
      </c>
      <c r="AC2967">
        <v>6209</v>
      </c>
      <c r="AD2967">
        <v>8.7337551313648927</v>
      </c>
      <c r="AE2967">
        <f t="shared" si="139"/>
        <v>6208.9999999999991</v>
      </c>
      <c r="AF2967">
        <v>8.6628299508222959</v>
      </c>
      <c r="AG2967">
        <f t="shared" si="140"/>
        <v>5783.8796187664466</v>
      </c>
      <c r="AH2967">
        <v>7.0925180542596777E-2</v>
      </c>
      <c r="AJ2967">
        <v>6209</v>
      </c>
      <c r="AK2967">
        <v>0</v>
      </c>
      <c r="AL2967">
        <v>1</v>
      </c>
      <c r="AM2967">
        <v>7.12</v>
      </c>
      <c r="AN2967">
        <v>6.84</v>
      </c>
      <c r="AO2967">
        <v>4.75</v>
      </c>
    </row>
    <row r="2968" spans="1:41" x14ac:dyDescent="0.3">
      <c r="A2968">
        <v>2</v>
      </c>
      <c r="B2968">
        <v>1.54</v>
      </c>
      <c r="C2968">
        <f t="shared" si="138"/>
        <v>1.09960272268227</v>
      </c>
      <c r="D2968" t="s">
        <v>46</v>
      </c>
      <c r="E2968">
        <v>0</v>
      </c>
      <c r="F2968">
        <v>0</v>
      </c>
      <c r="G2968">
        <v>0</v>
      </c>
      <c r="H2968">
        <v>1</v>
      </c>
      <c r="I2968">
        <v>0</v>
      </c>
      <c r="J2968" t="s">
        <v>44</v>
      </c>
      <c r="K2968">
        <v>0</v>
      </c>
      <c r="L2968">
        <v>0</v>
      </c>
      <c r="M2968">
        <v>0</v>
      </c>
      <c r="N2968">
        <v>0</v>
      </c>
      <c r="O2968">
        <v>0</v>
      </c>
      <c r="P2968">
        <v>1</v>
      </c>
      <c r="Q2968">
        <v>0</v>
      </c>
      <c r="R2968" t="s">
        <v>41</v>
      </c>
      <c r="S2968">
        <v>0</v>
      </c>
      <c r="T2968">
        <v>0</v>
      </c>
      <c r="U2968">
        <v>0</v>
      </c>
      <c r="V2968">
        <v>0</v>
      </c>
      <c r="W2968">
        <v>1</v>
      </c>
      <c r="X2968">
        <v>0</v>
      </c>
      <c r="Y2968">
        <v>0</v>
      </c>
      <c r="Z2968">
        <v>0</v>
      </c>
      <c r="AA2968">
        <v>61.6</v>
      </c>
      <c r="AB2968">
        <v>58</v>
      </c>
      <c r="AC2968">
        <v>10164</v>
      </c>
      <c r="AD2968">
        <v>9.2266073444400547</v>
      </c>
      <c r="AE2968">
        <f t="shared" si="139"/>
        <v>10164</v>
      </c>
      <c r="AF2968">
        <v>9.2968729654955844</v>
      </c>
      <c r="AG2968">
        <f t="shared" si="140"/>
        <v>10903.869066854046</v>
      </c>
      <c r="AH2968">
        <v>-7.0265621055529692E-2</v>
      </c>
      <c r="AJ2968">
        <v>10164</v>
      </c>
      <c r="AK2968">
        <v>0</v>
      </c>
      <c r="AL2968">
        <v>1</v>
      </c>
      <c r="AM2968">
        <v>7.39</v>
      </c>
      <c r="AN2968">
        <v>7.42</v>
      </c>
      <c r="AO2968">
        <v>4.5599999999999996</v>
      </c>
    </row>
    <row r="2969" spans="1:41" x14ac:dyDescent="0.3">
      <c r="A2969">
        <v>2</v>
      </c>
      <c r="B2969">
        <v>1.24</v>
      </c>
      <c r="C2969">
        <f t="shared" si="138"/>
        <v>1.0484396301753314</v>
      </c>
      <c r="D2969" t="s">
        <v>37</v>
      </c>
      <c r="E2969">
        <v>0</v>
      </c>
      <c r="F2969">
        <v>0</v>
      </c>
      <c r="G2969">
        <v>1</v>
      </c>
      <c r="H2969">
        <v>0</v>
      </c>
      <c r="I2969">
        <v>0</v>
      </c>
      <c r="J2969" t="s">
        <v>38</v>
      </c>
      <c r="K2969">
        <v>0</v>
      </c>
      <c r="L2969">
        <v>0</v>
      </c>
      <c r="M2969">
        <v>0</v>
      </c>
      <c r="N2969">
        <v>0</v>
      </c>
      <c r="O2969">
        <v>1</v>
      </c>
      <c r="P2969">
        <v>0</v>
      </c>
      <c r="Q2969">
        <v>0</v>
      </c>
      <c r="R2969" t="s">
        <v>49</v>
      </c>
      <c r="S2969">
        <v>0</v>
      </c>
      <c r="T2969">
        <v>0</v>
      </c>
      <c r="U2969">
        <v>0</v>
      </c>
      <c r="V2969">
        <v>0</v>
      </c>
      <c r="W2969">
        <v>0</v>
      </c>
      <c r="X2969">
        <v>1</v>
      </c>
      <c r="Y2969">
        <v>0</v>
      </c>
      <c r="Z2969">
        <v>0</v>
      </c>
      <c r="AA2969">
        <v>61.4</v>
      </c>
      <c r="AB2969">
        <v>57</v>
      </c>
      <c r="AC2969">
        <v>5683</v>
      </c>
      <c r="AD2969">
        <v>8.6452345412971212</v>
      </c>
      <c r="AE2969">
        <f t="shared" si="139"/>
        <v>5682.9999999999982</v>
      </c>
      <c r="AF2969">
        <v>8.9442026466120605</v>
      </c>
      <c r="AG2969">
        <f t="shared" si="140"/>
        <v>7663.3357666178727</v>
      </c>
      <c r="AH2969">
        <v>-0.29896810531493934</v>
      </c>
      <c r="AJ2969">
        <v>5683</v>
      </c>
      <c r="AK2969">
        <v>0</v>
      </c>
      <c r="AL2969">
        <v>1</v>
      </c>
      <c r="AM2969">
        <v>6.92</v>
      </c>
      <c r="AN2969">
        <v>6.88</v>
      </c>
      <c r="AO2969">
        <v>4.24</v>
      </c>
    </row>
    <row r="2970" spans="1:41" x14ac:dyDescent="0.3">
      <c r="A2970">
        <v>2</v>
      </c>
      <c r="B2970">
        <v>1.1399999999999999</v>
      </c>
      <c r="C2970">
        <f t="shared" si="138"/>
        <v>1.0292322283358535</v>
      </c>
      <c r="D2970" t="s">
        <v>46</v>
      </c>
      <c r="E2970">
        <v>0</v>
      </c>
      <c r="F2970">
        <v>0</v>
      </c>
      <c r="G2970">
        <v>0</v>
      </c>
      <c r="H2970">
        <v>1</v>
      </c>
      <c r="I2970">
        <v>0</v>
      </c>
      <c r="J2970" t="s">
        <v>47</v>
      </c>
      <c r="K2970">
        <v>0</v>
      </c>
      <c r="L2970">
        <v>0</v>
      </c>
      <c r="M2970">
        <v>0</v>
      </c>
      <c r="N2970">
        <v>1</v>
      </c>
      <c r="O2970">
        <v>0</v>
      </c>
      <c r="P2970">
        <v>0</v>
      </c>
      <c r="Q2970">
        <v>0</v>
      </c>
      <c r="R2970" t="s">
        <v>49</v>
      </c>
      <c r="S2970">
        <v>0</v>
      </c>
      <c r="T2970">
        <v>0</v>
      </c>
      <c r="U2970">
        <v>0</v>
      </c>
      <c r="V2970">
        <v>0</v>
      </c>
      <c r="W2970">
        <v>0</v>
      </c>
      <c r="X2970">
        <v>1</v>
      </c>
      <c r="Y2970">
        <v>0</v>
      </c>
      <c r="Z2970">
        <v>0</v>
      </c>
      <c r="AA2970">
        <v>61.4</v>
      </c>
      <c r="AB2970">
        <v>60</v>
      </c>
      <c r="AC2970">
        <v>7079</v>
      </c>
      <c r="AD2970">
        <v>8.8648879337741899</v>
      </c>
      <c r="AE2970">
        <f t="shared" si="139"/>
        <v>7079.0000000000045</v>
      </c>
      <c r="AF2970">
        <v>8.8442765534617784</v>
      </c>
      <c r="AG2970">
        <f t="shared" si="140"/>
        <v>6934.5854430346735</v>
      </c>
      <c r="AH2970">
        <v>2.0611380312411498E-2</v>
      </c>
      <c r="AJ2970">
        <v>7079</v>
      </c>
      <c r="AK2970">
        <v>0</v>
      </c>
      <c r="AL2970">
        <v>1</v>
      </c>
      <c r="AM2970">
        <v>6.71</v>
      </c>
      <c r="AN2970">
        <v>6.68</v>
      </c>
      <c r="AO2970">
        <v>4.1100000000000003</v>
      </c>
    </row>
    <row r="2971" spans="1:41" x14ac:dyDescent="0.3">
      <c r="A2971">
        <v>2</v>
      </c>
      <c r="B2971">
        <v>1.5</v>
      </c>
      <c r="C2971">
        <f t="shared" si="138"/>
        <v>1.0932575062388263</v>
      </c>
      <c r="D2971" t="s">
        <v>46</v>
      </c>
      <c r="E2971">
        <v>0</v>
      </c>
      <c r="F2971">
        <v>0</v>
      </c>
      <c r="G2971">
        <v>0</v>
      </c>
      <c r="H2971">
        <v>1</v>
      </c>
      <c r="I2971">
        <v>0</v>
      </c>
      <c r="J2971" t="s">
        <v>51</v>
      </c>
      <c r="K2971">
        <v>1</v>
      </c>
      <c r="L2971">
        <v>0</v>
      </c>
      <c r="M2971">
        <v>0</v>
      </c>
      <c r="N2971">
        <v>0</v>
      </c>
      <c r="O2971">
        <v>0</v>
      </c>
      <c r="P2971">
        <v>0</v>
      </c>
      <c r="Q2971">
        <v>0</v>
      </c>
      <c r="R2971" t="s">
        <v>45</v>
      </c>
      <c r="S2971">
        <v>0</v>
      </c>
      <c r="T2971">
        <v>0</v>
      </c>
      <c r="U2971">
        <v>0</v>
      </c>
      <c r="V2971">
        <v>1</v>
      </c>
      <c r="W2971">
        <v>0</v>
      </c>
      <c r="X2971">
        <v>0</v>
      </c>
      <c r="Y2971">
        <v>0</v>
      </c>
      <c r="Z2971">
        <v>0</v>
      </c>
      <c r="AA2971">
        <v>59.9</v>
      </c>
      <c r="AB2971">
        <v>62</v>
      </c>
      <c r="AC2971">
        <v>10517</v>
      </c>
      <c r="AD2971">
        <v>9.2607482745200276</v>
      </c>
      <c r="AE2971">
        <f t="shared" si="139"/>
        <v>10516.999999999991</v>
      </c>
      <c r="AF2971">
        <v>9.2420328476811449</v>
      </c>
      <c r="AG2971">
        <f t="shared" si="140"/>
        <v>10322.000299053865</v>
      </c>
      <c r="AH2971">
        <v>1.8715426838882721E-2</v>
      </c>
      <c r="AJ2971">
        <v>10517</v>
      </c>
      <c r="AK2971">
        <v>0</v>
      </c>
      <c r="AL2971">
        <v>1</v>
      </c>
      <c r="AM2971">
        <v>7.4</v>
      </c>
      <c r="AN2971">
        <v>7.37</v>
      </c>
      <c r="AO2971">
        <v>4.42</v>
      </c>
    </row>
    <row r="2972" spans="1:41" x14ac:dyDescent="0.3">
      <c r="A2972">
        <v>2</v>
      </c>
      <c r="B2972">
        <v>2</v>
      </c>
      <c r="C2972">
        <f t="shared" si="138"/>
        <v>1.1646528560862337</v>
      </c>
      <c r="D2972" t="s">
        <v>34</v>
      </c>
      <c r="E2972">
        <v>0</v>
      </c>
      <c r="F2972">
        <v>1</v>
      </c>
      <c r="G2972">
        <v>0</v>
      </c>
      <c r="H2972">
        <v>0</v>
      </c>
      <c r="I2972">
        <v>0</v>
      </c>
      <c r="J2972" t="s">
        <v>44</v>
      </c>
      <c r="K2972">
        <v>0</v>
      </c>
      <c r="L2972">
        <v>0</v>
      </c>
      <c r="M2972">
        <v>0</v>
      </c>
      <c r="N2972">
        <v>0</v>
      </c>
      <c r="O2972">
        <v>0</v>
      </c>
      <c r="P2972">
        <v>1</v>
      </c>
      <c r="Q2972">
        <v>0</v>
      </c>
      <c r="R2972" t="s">
        <v>36</v>
      </c>
      <c r="S2972">
        <v>0</v>
      </c>
      <c r="T2972">
        <v>0</v>
      </c>
      <c r="U2972">
        <v>1</v>
      </c>
      <c r="V2972">
        <v>0</v>
      </c>
      <c r="W2972">
        <v>0</v>
      </c>
      <c r="X2972">
        <v>0</v>
      </c>
      <c r="Y2972">
        <v>0</v>
      </c>
      <c r="Z2972">
        <v>0</v>
      </c>
      <c r="AA2972">
        <v>63.9</v>
      </c>
      <c r="AB2972">
        <v>57</v>
      </c>
      <c r="AC2972">
        <v>12554</v>
      </c>
      <c r="AD2972">
        <v>9.4377946188774775</v>
      </c>
      <c r="AE2972">
        <f t="shared" si="139"/>
        <v>12554.000000000005</v>
      </c>
      <c r="AF2972">
        <v>9.5226490334587321</v>
      </c>
      <c r="AG2972">
        <f t="shared" si="140"/>
        <v>13665.764374472024</v>
      </c>
      <c r="AH2972">
        <v>-8.4854414581254645E-2</v>
      </c>
      <c r="AJ2972">
        <v>12554</v>
      </c>
      <c r="AK2972">
        <v>0</v>
      </c>
      <c r="AL2972">
        <v>1</v>
      </c>
      <c r="AM2972">
        <v>8.01</v>
      </c>
      <c r="AN2972">
        <v>7.91</v>
      </c>
      <c r="AO2972">
        <v>5.09</v>
      </c>
    </row>
    <row r="2973" spans="1:41" x14ac:dyDescent="0.3">
      <c r="A2973">
        <v>2</v>
      </c>
      <c r="B2973">
        <v>1.06</v>
      </c>
      <c r="C2973">
        <f t="shared" si="138"/>
        <v>1.0128957753911554</v>
      </c>
      <c r="D2973" t="s">
        <v>37</v>
      </c>
      <c r="E2973">
        <v>0</v>
      </c>
      <c r="F2973">
        <v>0</v>
      </c>
      <c r="G2973">
        <v>1</v>
      </c>
      <c r="H2973">
        <v>0</v>
      </c>
      <c r="I2973">
        <v>0</v>
      </c>
      <c r="J2973" t="s">
        <v>44</v>
      </c>
      <c r="K2973">
        <v>0</v>
      </c>
      <c r="L2973">
        <v>0</v>
      </c>
      <c r="M2973">
        <v>0</v>
      </c>
      <c r="N2973">
        <v>0</v>
      </c>
      <c r="O2973">
        <v>0</v>
      </c>
      <c r="P2973">
        <v>1</v>
      </c>
      <c r="Q2973">
        <v>0</v>
      </c>
      <c r="R2973" t="s">
        <v>41</v>
      </c>
      <c r="S2973">
        <v>0</v>
      </c>
      <c r="T2973">
        <v>0</v>
      </c>
      <c r="U2973">
        <v>0</v>
      </c>
      <c r="V2973">
        <v>0</v>
      </c>
      <c r="W2973">
        <v>1</v>
      </c>
      <c r="X2973">
        <v>0</v>
      </c>
      <c r="Y2973">
        <v>0</v>
      </c>
      <c r="Z2973">
        <v>0</v>
      </c>
      <c r="AA2973">
        <v>61.8</v>
      </c>
      <c r="AB2973">
        <v>56</v>
      </c>
      <c r="AC2973">
        <v>6060</v>
      </c>
      <c r="AD2973">
        <v>8.7094650790633601</v>
      </c>
      <c r="AE2973">
        <f t="shared" si="139"/>
        <v>6060</v>
      </c>
      <c r="AF2973">
        <v>8.5878563847105731</v>
      </c>
      <c r="AG2973">
        <f t="shared" si="140"/>
        <v>5366.0984869921685</v>
      </c>
      <c r="AH2973">
        <v>0.12160869435278698</v>
      </c>
      <c r="AJ2973">
        <v>6060</v>
      </c>
      <c r="AK2973">
        <v>0</v>
      </c>
      <c r="AL2973">
        <v>1</v>
      </c>
      <c r="AM2973">
        <v>6.5</v>
      </c>
      <c r="AN2973">
        <v>6.57</v>
      </c>
      <c r="AO2973">
        <v>4.05</v>
      </c>
    </row>
    <row r="2974" spans="1:41" x14ac:dyDescent="0.3">
      <c r="A2974">
        <v>2</v>
      </c>
      <c r="B2974">
        <v>1.52</v>
      </c>
      <c r="C2974">
        <f t="shared" si="138"/>
        <v>1.0964463975475236</v>
      </c>
      <c r="D2974" t="s">
        <v>46</v>
      </c>
      <c r="E2974">
        <v>0</v>
      </c>
      <c r="F2974">
        <v>0</v>
      </c>
      <c r="G2974">
        <v>0</v>
      </c>
      <c r="H2974">
        <v>1</v>
      </c>
      <c r="I2974">
        <v>0</v>
      </c>
      <c r="J2974" t="s">
        <v>47</v>
      </c>
      <c r="K2974">
        <v>0</v>
      </c>
      <c r="L2974">
        <v>0</v>
      </c>
      <c r="M2974">
        <v>0</v>
      </c>
      <c r="N2974">
        <v>1</v>
      </c>
      <c r="O2974">
        <v>0</v>
      </c>
      <c r="P2974">
        <v>0</v>
      </c>
      <c r="Q2974">
        <v>0</v>
      </c>
      <c r="R2974" t="s">
        <v>41</v>
      </c>
      <c r="S2974">
        <v>0</v>
      </c>
      <c r="T2974">
        <v>0</v>
      </c>
      <c r="U2974">
        <v>0</v>
      </c>
      <c r="V2974">
        <v>0</v>
      </c>
      <c r="W2974">
        <v>1</v>
      </c>
      <c r="X2974">
        <v>0</v>
      </c>
      <c r="Y2974">
        <v>0</v>
      </c>
      <c r="Z2974">
        <v>0</v>
      </c>
      <c r="AA2974">
        <v>61.5</v>
      </c>
      <c r="AB2974">
        <v>58</v>
      </c>
      <c r="AC2974">
        <v>13207</v>
      </c>
      <c r="AD2974">
        <v>9.4885022710438047</v>
      </c>
      <c r="AE2974">
        <f t="shared" si="139"/>
        <v>13207.000000000005</v>
      </c>
      <c r="AF2974">
        <v>9.4875179052375298</v>
      </c>
      <c r="AG2974">
        <f t="shared" si="140"/>
        <v>13194.005877330801</v>
      </c>
      <c r="AH2974">
        <v>9.8436580627492276E-4</v>
      </c>
      <c r="AJ2974">
        <v>13207</v>
      </c>
      <c r="AK2974">
        <v>0</v>
      </c>
      <c r="AL2974">
        <v>1</v>
      </c>
      <c r="AM2974">
        <v>7.39</v>
      </c>
      <c r="AN2974">
        <v>7.31</v>
      </c>
      <c r="AO2974">
        <v>4.5199999999999996</v>
      </c>
    </row>
    <row r="2975" spans="1:41" x14ac:dyDescent="0.3">
      <c r="A2975">
        <v>2</v>
      </c>
      <c r="B2975">
        <v>1.54</v>
      </c>
      <c r="C2975">
        <f t="shared" si="138"/>
        <v>1.09960272268227</v>
      </c>
      <c r="D2975" t="s">
        <v>46</v>
      </c>
      <c r="E2975">
        <v>0</v>
      </c>
      <c r="F2975">
        <v>0</v>
      </c>
      <c r="G2975">
        <v>0</v>
      </c>
      <c r="H2975">
        <v>1</v>
      </c>
      <c r="I2975">
        <v>0</v>
      </c>
      <c r="J2975" t="s">
        <v>47</v>
      </c>
      <c r="K2975">
        <v>0</v>
      </c>
      <c r="L2975">
        <v>0</v>
      </c>
      <c r="M2975">
        <v>0</v>
      </c>
      <c r="N2975">
        <v>1</v>
      </c>
      <c r="O2975">
        <v>0</v>
      </c>
      <c r="P2975">
        <v>0</v>
      </c>
      <c r="Q2975">
        <v>0</v>
      </c>
      <c r="R2975" t="s">
        <v>49</v>
      </c>
      <c r="S2975">
        <v>0</v>
      </c>
      <c r="T2975">
        <v>0</v>
      </c>
      <c r="U2975">
        <v>0</v>
      </c>
      <c r="V2975">
        <v>0</v>
      </c>
      <c r="W2975">
        <v>0</v>
      </c>
      <c r="X2975">
        <v>1</v>
      </c>
      <c r="Y2975">
        <v>0</v>
      </c>
      <c r="Z2975">
        <v>0</v>
      </c>
      <c r="AA2975">
        <v>60.2</v>
      </c>
      <c r="AB2975">
        <v>60</v>
      </c>
      <c r="AC2975">
        <v>13292</v>
      </c>
      <c r="AD2975">
        <v>9.4949176294744841</v>
      </c>
      <c r="AE2975">
        <f t="shared" si="139"/>
        <v>13291.999999999989</v>
      </c>
      <c r="AF2975">
        <v>9.4306587222168456</v>
      </c>
      <c r="AG2975">
        <f t="shared" si="140"/>
        <v>12464.734825641406</v>
      </c>
      <c r="AH2975">
        <v>6.4258907257638498E-2</v>
      </c>
      <c r="AJ2975">
        <v>13292</v>
      </c>
      <c r="AK2975">
        <v>0</v>
      </c>
      <c r="AL2975">
        <v>1</v>
      </c>
      <c r="AM2975">
        <v>7.51</v>
      </c>
      <c r="AN2975">
        <v>7.44</v>
      </c>
      <c r="AO2975">
        <v>4.5</v>
      </c>
    </row>
    <row r="2976" spans="1:41" x14ac:dyDescent="0.3">
      <c r="A2976">
        <v>2</v>
      </c>
      <c r="B2976">
        <v>1.01</v>
      </c>
      <c r="C2976">
        <f t="shared" si="138"/>
        <v>1.0021904733436682</v>
      </c>
      <c r="D2976" t="s">
        <v>46</v>
      </c>
      <c r="E2976">
        <v>0</v>
      </c>
      <c r="F2976">
        <v>0</v>
      </c>
      <c r="G2976">
        <v>0</v>
      </c>
      <c r="H2976">
        <v>1</v>
      </c>
      <c r="I2976">
        <v>0</v>
      </c>
      <c r="J2976" t="s">
        <v>40</v>
      </c>
      <c r="K2976">
        <v>0</v>
      </c>
      <c r="L2976">
        <v>1</v>
      </c>
      <c r="M2976">
        <v>0</v>
      </c>
      <c r="N2976">
        <v>0</v>
      </c>
      <c r="O2976">
        <v>0</v>
      </c>
      <c r="P2976">
        <v>0</v>
      </c>
      <c r="Q2976">
        <v>0</v>
      </c>
      <c r="R2976" t="s">
        <v>45</v>
      </c>
      <c r="S2976">
        <v>0</v>
      </c>
      <c r="T2976">
        <v>0</v>
      </c>
      <c r="U2976">
        <v>0</v>
      </c>
      <c r="V2976">
        <v>1</v>
      </c>
      <c r="W2976">
        <v>0</v>
      </c>
      <c r="X2976">
        <v>0</v>
      </c>
      <c r="Y2976">
        <v>0</v>
      </c>
      <c r="Z2976">
        <v>0</v>
      </c>
      <c r="AA2976">
        <v>62.6</v>
      </c>
      <c r="AB2976">
        <v>59</v>
      </c>
      <c r="AC2976">
        <v>4751</v>
      </c>
      <c r="AD2976">
        <v>8.4661104011869206</v>
      </c>
      <c r="AE2976">
        <f t="shared" si="139"/>
        <v>4750.9999999999964</v>
      </c>
      <c r="AF2976">
        <v>8.3952783901808807</v>
      </c>
      <c r="AG2976">
        <f t="shared" si="140"/>
        <v>4426.1189263140568</v>
      </c>
      <c r="AH2976">
        <v>7.0832011006039863E-2</v>
      </c>
      <c r="AJ2976">
        <v>4751</v>
      </c>
      <c r="AK2976">
        <v>0</v>
      </c>
      <c r="AL2976">
        <v>1</v>
      </c>
      <c r="AM2976">
        <v>6.39</v>
      </c>
      <c r="AN2976">
        <v>6.36</v>
      </c>
      <c r="AO2976">
        <v>3.99</v>
      </c>
    </row>
    <row r="2977" spans="1:41" x14ac:dyDescent="0.3">
      <c r="A2977">
        <v>2</v>
      </c>
      <c r="B2977">
        <v>1.51</v>
      </c>
      <c r="C2977">
        <f t="shared" si="138"/>
        <v>1.0948560705584958</v>
      </c>
      <c r="D2977" t="s">
        <v>37</v>
      </c>
      <c r="E2977">
        <v>0</v>
      </c>
      <c r="F2977">
        <v>0</v>
      </c>
      <c r="G2977">
        <v>1</v>
      </c>
      <c r="H2977">
        <v>0</v>
      </c>
      <c r="I2977">
        <v>0</v>
      </c>
      <c r="J2977" t="s">
        <v>40</v>
      </c>
      <c r="K2977">
        <v>0</v>
      </c>
      <c r="L2977">
        <v>1</v>
      </c>
      <c r="M2977">
        <v>0</v>
      </c>
      <c r="N2977">
        <v>0</v>
      </c>
      <c r="O2977">
        <v>0</v>
      </c>
      <c r="P2977">
        <v>0</v>
      </c>
      <c r="Q2977">
        <v>0</v>
      </c>
      <c r="R2977" t="s">
        <v>36</v>
      </c>
      <c r="S2977">
        <v>0</v>
      </c>
      <c r="T2977">
        <v>0</v>
      </c>
      <c r="U2977">
        <v>1</v>
      </c>
      <c r="V2977">
        <v>0</v>
      </c>
      <c r="W2977">
        <v>0</v>
      </c>
      <c r="X2977">
        <v>0</v>
      </c>
      <c r="Y2977">
        <v>0</v>
      </c>
      <c r="Z2977">
        <v>0</v>
      </c>
      <c r="AA2977">
        <v>62.2</v>
      </c>
      <c r="AB2977">
        <v>56</v>
      </c>
      <c r="AC2977">
        <v>13254</v>
      </c>
      <c r="AD2977">
        <v>9.4920546726481714</v>
      </c>
      <c r="AE2977">
        <f t="shared" si="139"/>
        <v>13253.999999999989</v>
      </c>
      <c r="AF2977">
        <v>9.4273971912422159</v>
      </c>
      <c r="AG2977">
        <f t="shared" si="140"/>
        <v>12424.146932232559</v>
      </c>
      <c r="AH2977">
        <v>6.4657481405955508E-2</v>
      </c>
      <c r="AJ2977">
        <v>13254</v>
      </c>
      <c r="AK2977">
        <v>0</v>
      </c>
      <c r="AL2977">
        <v>1</v>
      </c>
      <c r="AM2977">
        <v>7.31</v>
      </c>
      <c r="AN2977">
        <v>7.36</v>
      </c>
      <c r="AO2977">
        <v>4.5599999999999996</v>
      </c>
    </row>
    <row r="2978" spans="1:41" x14ac:dyDescent="0.3">
      <c r="A2978">
        <v>2</v>
      </c>
      <c r="B2978">
        <v>1.01</v>
      </c>
      <c r="C2978">
        <f t="shared" si="138"/>
        <v>1.0021904733436682</v>
      </c>
      <c r="D2978" t="s">
        <v>34</v>
      </c>
      <c r="E2978">
        <v>0</v>
      </c>
      <c r="F2978">
        <v>1</v>
      </c>
      <c r="G2978">
        <v>0</v>
      </c>
      <c r="H2978">
        <v>0</v>
      </c>
      <c r="I2978">
        <v>0</v>
      </c>
      <c r="J2978" t="s">
        <v>48</v>
      </c>
      <c r="K2978">
        <v>0</v>
      </c>
      <c r="L2978">
        <v>0</v>
      </c>
      <c r="M2978">
        <v>1</v>
      </c>
      <c r="N2978">
        <v>0</v>
      </c>
      <c r="O2978">
        <v>0</v>
      </c>
      <c r="P2978">
        <v>0</v>
      </c>
      <c r="Q2978">
        <v>0</v>
      </c>
      <c r="R2978" t="s">
        <v>45</v>
      </c>
      <c r="S2978">
        <v>0</v>
      </c>
      <c r="T2978">
        <v>0</v>
      </c>
      <c r="U2978">
        <v>0</v>
      </c>
      <c r="V2978">
        <v>1</v>
      </c>
      <c r="W2978">
        <v>0</v>
      </c>
      <c r="X2978">
        <v>0</v>
      </c>
      <c r="Y2978">
        <v>0</v>
      </c>
      <c r="Z2978">
        <v>0</v>
      </c>
      <c r="AA2978">
        <v>63.2</v>
      </c>
      <c r="AB2978">
        <v>59</v>
      </c>
      <c r="AC2978">
        <v>4416</v>
      </c>
      <c r="AD2978">
        <v>8.3929895879569312</v>
      </c>
      <c r="AE2978">
        <f t="shared" si="139"/>
        <v>4416</v>
      </c>
      <c r="AF2978">
        <v>8.2867111465175185</v>
      </c>
      <c r="AG2978">
        <f t="shared" si="140"/>
        <v>3970.7534696518164</v>
      </c>
      <c r="AH2978">
        <v>0.10627844143941267</v>
      </c>
      <c r="AJ2978">
        <v>4416</v>
      </c>
      <c r="AK2978">
        <v>0</v>
      </c>
      <c r="AL2978">
        <v>1</v>
      </c>
      <c r="AM2978">
        <v>6.35</v>
      </c>
      <c r="AN2978">
        <v>6.38</v>
      </c>
      <c r="AO2978">
        <v>4.0199999999999996</v>
      </c>
    </row>
    <row r="2979" spans="1:41" x14ac:dyDescent="0.3">
      <c r="A2979">
        <v>2</v>
      </c>
      <c r="B2979">
        <v>1.63</v>
      </c>
      <c r="C2979">
        <f t="shared" si="138"/>
        <v>1.1134226562407845</v>
      </c>
      <c r="D2979" t="s">
        <v>37</v>
      </c>
      <c r="E2979">
        <v>0</v>
      </c>
      <c r="F2979">
        <v>0</v>
      </c>
      <c r="G2979">
        <v>1</v>
      </c>
      <c r="H2979">
        <v>0</v>
      </c>
      <c r="I2979">
        <v>0</v>
      </c>
      <c r="J2979" t="s">
        <v>40</v>
      </c>
      <c r="K2979">
        <v>0</v>
      </c>
      <c r="L2979">
        <v>1</v>
      </c>
      <c r="M2979">
        <v>0</v>
      </c>
      <c r="N2979">
        <v>0</v>
      </c>
      <c r="O2979">
        <v>0</v>
      </c>
      <c r="P2979">
        <v>0</v>
      </c>
      <c r="Q2979">
        <v>0</v>
      </c>
      <c r="R2979" t="s">
        <v>36</v>
      </c>
      <c r="S2979">
        <v>0</v>
      </c>
      <c r="T2979">
        <v>0</v>
      </c>
      <c r="U2979">
        <v>1</v>
      </c>
      <c r="V2979">
        <v>0</v>
      </c>
      <c r="W2979">
        <v>0</v>
      </c>
      <c r="X2979">
        <v>0</v>
      </c>
      <c r="Y2979">
        <v>0</v>
      </c>
      <c r="Z2979">
        <v>0</v>
      </c>
      <c r="AA2979">
        <v>60.5</v>
      </c>
      <c r="AB2979">
        <v>59</v>
      </c>
      <c r="AC2979">
        <v>14022</v>
      </c>
      <c r="AD2979">
        <v>9.5483828037669127</v>
      </c>
      <c r="AE2979">
        <f t="shared" si="139"/>
        <v>14021.999999999996</v>
      </c>
      <c r="AF2979">
        <v>9.5413421386276056</v>
      </c>
      <c r="AG2979">
        <f t="shared" si="140"/>
        <v>13923.622521247753</v>
      </c>
      <c r="AH2979">
        <v>7.0406651393071229E-3</v>
      </c>
      <c r="AJ2979">
        <v>14022</v>
      </c>
      <c r="AK2979">
        <v>0</v>
      </c>
      <c r="AL2979">
        <v>1</v>
      </c>
      <c r="AM2979">
        <v>7.66</v>
      </c>
      <c r="AN2979">
        <v>7.62</v>
      </c>
      <c r="AO2979">
        <v>4.62</v>
      </c>
    </row>
    <row r="2980" spans="1:41" x14ac:dyDescent="0.3">
      <c r="A2980">
        <v>2</v>
      </c>
      <c r="B2980">
        <v>1.01</v>
      </c>
      <c r="C2980">
        <f t="shared" si="138"/>
        <v>1.0021904733436682</v>
      </c>
      <c r="D2980" t="s">
        <v>37</v>
      </c>
      <c r="E2980">
        <v>0</v>
      </c>
      <c r="F2980">
        <v>0</v>
      </c>
      <c r="G2980">
        <v>1</v>
      </c>
      <c r="H2980">
        <v>0</v>
      </c>
      <c r="I2980">
        <v>0</v>
      </c>
      <c r="J2980" t="s">
        <v>51</v>
      </c>
      <c r="K2980">
        <v>1</v>
      </c>
      <c r="L2980">
        <v>0</v>
      </c>
      <c r="M2980">
        <v>0</v>
      </c>
      <c r="N2980">
        <v>0</v>
      </c>
      <c r="O2980">
        <v>0</v>
      </c>
      <c r="P2980">
        <v>0</v>
      </c>
      <c r="Q2980">
        <v>0</v>
      </c>
      <c r="R2980" t="s">
        <v>43</v>
      </c>
      <c r="S2980">
        <v>0</v>
      </c>
      <c r="T2980">
        <v>0</v>
      </c>
      <c r="U2980">
        <v>0</v>
      </c>
      <c r="V2980">
        <v>0</v>
      </c>
      <c r="W2980">
        <v>0</v>
      </c>
      <c r="X2980">
        <v>0</v>
      </c>
      <c r="Y2980">
        <v>1</v>
      </c>
      <c r="Z2980">
        <v>0</v>
      </c>
      <c r="AA2980">
        <v>62.5</v>
      </c>
      <c r="AB2980">
        <v>55</v>
      </c>
      <c r="AC2980">
        <v>11767</v>
      </c>
      <c r="AD2980">
        <v>9.3730542824639294</v>
      </c>
      <c r="AE2980">
        <f t="shared" si="139"/>
        <v>11767.000000000005</v>
      </c>
      <c r="AF2980">
        <v>9.0400935556634323</v>
      </c>
      <c r="AG2980">
        <f t="shared" si="140"/>
        <v>8434.5661205234992</v>
      </c>
      <c r="AH2980">
        <v>0.33296072680049704</v>
      </c>
      <c r="AJ2980">
        <v>11767</v>
      </c>
      <c r="AK2980">
        <v>0</v>
      </c>
      <c r="AL2980">
        <v>1</v>
      </c>
      <c r="AM2980">
        <v>6.44</v>
      </c>
      <c r="AN2980">
        <v>6.39</v>
      </c>
      <c r="AO2980">
        <v>4.01</v>
      </c>
    </row>
    <row r="2981" spans="1:41" x14ac:dyDescent="0.3">
      <c r="A2981">
        <v>2</v>
      </c>
      <c r="B2981">
        <v>1.01</v>
      </c>
      <c r="C2981">
        <f t="shared" si="138"/>
        <v>1.0021904733436682</v>
      </c>
      <c r="D2981" t="s">
        <v>52</v>
      </c>
      <c r="E2981">
        <v>0</v>
      </c>
      <c r="F2981">
        <v>0</v>
      </c>
      <c r="G2981">
        <v>0</v>
      </c>
      <c r="H2981">
        <v>0</v>
      </c>
      <c r="I2981">
        <v>1</v>
      </c>
      <c r="J2981" t="s">
        <v>40</v>
      </c>
      <c r="K2981">
        <v>0</v>
      </c>
      <c r="L2981">
        <v>1</v>
      </c>
      <c r="M2981">
        <v>0</v>
      </c>
      <c r="N2981">
        <v>0</v>
      </c>
      <c r="O2981">
        <v>0</v>
      </c>
      <c r="P2981">
        <v>0</v>
      </c>
      <c r="Q2981">
        <v>0</v>
      </c>
      <c r="R2981" t="s">
        <v>49</v>
      </c>
      <c r="S2981">
        <v>0</v>
      </c>
      <c r="T2981">
        <v>0</v>
      </c>
      <c r="U2981">
        <v>0</v>
      </c>
      <c r="V2981">
        <v>0</v>
      </c>
      <c r="W2981">
        <v>0</v>
      </c>
      <c r="X2981">
        <v>1</v>
      </c>
      <c r="Y2981">
        <v>0</v>
      </c>
      <c r="Z2981">
        <v>0</v>
      </c>
      <c r="AA2981">
        <v>62.9</v>
      </c>
      <c r="AB2981">
        <v>57</v>
      </c>
      <c r="AC2981">
        <v>6488</v>
      </c>
      <c r="AD2981">
        <v>8.7777095957952493</v>
      </c>
      <c r="AE2981">
        <f t="shared" si="139"/>
        <v>6488.0000000000036</v>
      </c>
      <c r="AF2981">
        <v>8.7022751189515741</v>
      </c>
      <c r="AG2981">
        <f t="shared" si="140"/>
        <v>6016.5851044357541</v>
      </c>
      <c r="AH2981">
        <v>7.5434476843675213E-2</v>
      </c>
      <c r="AJ2981">
        <v>6488</v>
      </c>
      <c r="AK2981">
        <v>0</v>
      </c>
      <c r="AL2981">
        <v>1</v>
      </c>
      <c r="AM2981">
        <v>6.37</v>
      </c>
      <c r="AN2981">
        <v>6.43</v>
      </c>
      <c r="AO2981">
        <v>4.0199999999999996</v>
      </c>
    </row>
    <row r="2982" spans="1:41" x14ac:dyDescent="0.3">
      <c r="A2982">
        <v>2</v>
      </c>
      <c r="B2982">
        <v>1.64</v>
      </c>
      <c r="C2982">
        <f t="shared" si="138"/>
        <v>1.1149211708011584</v>
      </c>
      <c r="D2982" t="s">
        <v>37</v>
      </c>
      <c r="E2982">
        <v>0</v>
      </c>
      <c r="F2982">
        <v>0</v>
      </c>
      <c r="G2982">
        <v>1</v>
      </c>
      <c r="H2982">
        <v>0</v>
      </c>
      <c r="I2982">
        <v>0</v>
      </c>
      <c r="J2982" t="s">
        <v>47</v>
      </c>
      <c r="K2982">
        <v>0</v>
      </c>
      <c r="L2982">
        <v>0</v>
      </c>
      <c r="M2982">
        <v>0</v>
      </c>
      <c r="N2982">
        <v>1</v>
      </c>
      <c r="O2982">
        <v>0</v>
      </c>
      <c r="P2982">
        <v>0</v>
      </c>
      <c r="Q2982">
        <v>0</v>
      </c>
      <c r="R2982" t="s">
        <v>49</v>
      </c>
      <c r="S2982">
        <v>0</v>
      </c>
      <c r="T2982">
        <v>0</v>
      </c>
      <c r="U2982">
        <v>0</v>
      </c>
      <c r="V2982">
        <v>0</v>
      </c>
      <c r="W2982">
        <v>0</v>
      </c>
      <c r="X2982">
        <v>1</v>
      </c>
      <c r="Y2982">
        <v>0</v>
      </c>
      <c r="Z2982">
        <v>0</v>
      </c>
      <c r="AA2982">
        <v>61.5</v>
      </c>
      <c r="AB2982">
        <v>56</v>
      </c>
      <c r="AC2982">
        <v>16297</v>
      </c>
      <c r="AD2982">
        <v>9.6987363207759891</v>
      </c>
      <c r="AE2982">
        <f t="shared" si="139"/>
        <v>16297.000000000005</v>
      </c>
      <c r="AF2982">
        <v>9.5936309437498632</v>
      </c>
      <c r="AG2982">
        <f t="shared" si="140"/>
        <v>14671.042672282585</v>
      </c>
      <c r="AH2982">
        <v>0.10510537702612588</v>
      </c>
      <c r="AJ2982">
        <v>16297</v>
      </c>
      <c r="AK2982">
        <v>0</v>
      </c>
      <c r="AL2982">
        <v>1</v>
      </c>
      <c r="AM2982">
        <v>7.59</v>
      </c>
      <c r="AN2982">
        <v>7.62</v>
      </c>
      <c r="AO2982">
        <v>4.68</v>
      </c>
    </row>
    <row r="2983" spans="1:41" x14ac:dyDescent="0.3">
      <c r="A2983">
        <v>2</v>
      </c>
      <c r="B2983">
        <v>1.01</v>
      </c>
      <c r="C2983">
        <f t="shared" si="138"/>
        <v>1.0021904733436682</v>
      </c>
      <c r="D2983" t="s">
        <v>42</v>
      </c>
      <c r="E2983">
        <v>1</v>
      </c>
      <c r="F2983">
        <v>0</v>
      </c>
      <c r="G2983">
        <v>0</v>
      </c>
      <c r="H2983">
        <v>0</v>
      </c>
      <c r="I2983">
        <v>0</v>
      </c>
      <c r="J2983" t="s">
        <v>47</v>
      </c>
      <c r="K2983">
        <v>0</v>
      </c>
      <c r="L2983">
        <v>0</v>
      </c>
      <c r="M2983">
        <v>0</v>
      </c>
      <c r="N2983">
        <v>1</v>
      </c>
      <c r="O2983">
        <v>0</v>
      </c>
      <c r="P2983">
        <v>0</v>
      </c>
      <c r="Q2983">
        <v>0</v>
      </c>
      <c r="R2983" t="s">
        <v>45</v>
      </c>
      <c r="S2983">
        <v>0</v>
      </c>
      <c r="T2983">
        <v>0</v>
      </c>
      <c r="U2983">
        <v>0</v>
      </c>
      <c r="V2983">
        <v>1</v>
      </c>
      <c r="W2983">
        <v>0</v>
      </c>
      <c r="X2983">
        <v>0</v>
      </c>
      <c r="Y2983">
        <v>0</v>
      </c>
      <c r="Z2983">
        <v>0</v>
      </c>
      <c r="AA2983">
        <v>68.5</v>
      </c>
      <c r="AB2983">
        <v>63</v>
      </c>
      <c r="AC2983">
        <v>3173</v>
      </c>
      <c r="AD2983">
        <v>8.0624327915831948</v>
      </c>
      <c r="AE2983">
        <f t="shared" si="139"/>
        <v>3172.9999999999977</v>
      </c>
      <c r="AF2983">
        <v>8.1960923936197823</v>
      </c>
      <c r="AG2983">
        <f t="shared" si="140"/>
        <v>3626.7506680502065</v>
      </c>
      <c r="AH2983">
        <v>-0.13365960203658744</v>
      </c>
      <c r="AJ2983">
        <v>3173</v>
      </c>
      <c r="AK2983">
        <v>0</v>
      </c>
      <c r="AL2983">
        <v>1</v>
      </c>
      <c r="AM2983">
        <v>6.08</v>
      </c>
      <c r="AN2983">
        <v>6</v>
      </c>
      <c r="AO2983">
        <v>4.1399999999999997</v>
      </c>
    </row>
    <row r="2984" spans="1:41" x14ac:dyDescent="0.3">
      <c r="A2984">
        <v>2</v>
      </c>
      <c r="B2984">
        <v>1.01</v>
      </c>
      <c r="C2984">
        <f t="shared" si="138"/>
        <v>1.0021904733436682</v>
      </c>
      <c r="D2984" t="s">
        <v>37</v>
      </c>
      <c r="E2984">
        <v>0</v>
      </c>
      <c r="F2984">
        <v>0</v>
      </c>
      <c r="G2984">
        <v>1</v>
      </c>
      <c r="H2984">
        <v>0</v>
      </c>
      <c r="I2984">
        <v>0</v>
      </c>
      <c r="J2984" t="s">
        <v>51</v>
      </c>
      <c r="K2984">
        <v>1</v>
      </c>
      <c r="L2984">
        <v>0</v>
      </c>
      <c r="M2984">
        <v>0</v>
      </c>
      <c r="N2984">
        <v>0</v>
      </c>
      <c r="O2984">
        <v>0</v>
      </c>
      <c r="P2984">
        <v>0</v>
      </c>
      <c r="Q2984">
        <v>0</v>
      </c>
      <c r="R2984" t="s">
        <v>39</v>
      </c>
      <c r="S2984">
        <v>0</v>
      </c>
      <c r="T2984">
        <v>0</v>
      </c>
      <c r="U2984">
        <v>0</v>
      </c>
      <c r="V2984">
        <v>0</v>
      </c>
      <c r="W2984">
        <v>0</v>
      </c>
      <c r="X2984">
        <v>0</v>
      </c>
      <c r="Y2984">
        <v>0</v>
      </c>
      <c r="Z2984">
        <v>1</v>
      </c>
      <c r="AA2984">
        <v>61.1</v>
      </c>
      <c r="AB2984">
        <v>57</v>
      </c>
      <c r="AC2984">
        <v>10860</v>
      </c>
      <c r="AD2984">
        <v>9.2928415934879265</v>
      </c>
      <c r="AE2984">
        <f t="shared" si="139"/>
        <v>10860</v>
      </c>
      <c r="AF2984">
        <v>8.9973299310692809</v>
      </c>
      <c r="AG2984">
        <f t="shared" si="140"/>
        <v>8081.47699377547</v>
      </c>
      <c r="AH2984">
        <v>0.29551166241864557</v>
      </c>
      <c r="AJ2984">
        <v>10860</v>
      </c>
      <c r="AK2984">
        <v>0</v>
      </c>
      <c r="AL2984">
        <v>1</v>
      </c>
      <c r="AM2984">
        <v>6.47</v>
      </c>
      <c r="AN2984">
        <v>6.49</v>
      </c>
      <c r="AO2984">
        <v>3.96</v>
      </c>
    </row>
    <row r="2985" spans="1:41" x14ac:dyDescent="0.3">
      <c r="A2985">
        <v>2</v>
      </c>
      <c r="B2985">
        <v>1.18</v>
      </c>
      <c r="C2985">
        <f t="shared" si="138"/>
        <v>1.0370670916877107</v>
      </c>
      <c r="D2985" t="s">
        <v>52</v>
      </c>
      <c r="E2985">
        <v>0</v>
      </c>
      <c r="F2985">
        <v>0</v>
      </c>
      <c r="G2985">
        <v>0</v>
      </c>
      <c r="H2985">
        <v>0</v>
      </c>
      <c r="I2985">
        <v>1</v>
      </c>
      <c r="J2985" t="s">
        <v>48</v>
      </c>
      <c r="K2985">
        <v>0</v>
      </c>
      <c r="L2985">
        <v>0</v>
      </c>
      <c r="M2985">
        <v>1</v>
      </c>
      <c r="N2985">
        <v>0</v>
      </c>
      <c r="O2985">
        <v>0</v>
      </c>
      <c r="P2985">
        <v>0</v>
      </c>
      <c r="Q2985">
        <v>0</v>
      </c>
      <c r="R2985" t="s">
        <v>39</v>
      </c>
      <c r="S2985">
        <v>0</v>
      </c>
      <c r="T2985">
        <v>0</v>
      </c>
      <c r="U2985">
        <v>0</v>
      </c>
      <c r="V2985">
        <v>0</v>
      </c>
      <c r="W2985">
        <v>0</v>
      </c>
      <c r="X2985">
        <v>0</v>
      </c>
      <c r="Y2985">
        <v>0</v>
      </c>
      <c r="Z2985">
        <v>1</v>
      </c>
      <c r="AA2985">
        <v>60.1</v>
      </c>
      <c r="AB2985">
        <v>58</v>
      </c>
      <c r="AC2985">
        <v>11430</v>
      </c>
      <c r="AD2985">
        <v>9.3439967567888562</v>
      </c>
      <c r="AE2985">
        <f t="shared" si="139"/>
        <v>11429.999999999998</v>
      </c>
      <c r="AF2985">
        <v>9.1433296904779642</v>
      </c>
      <c r="AG2985">
        <f t="shared" si="140"/>
        <v>9351.8521210424951</v>
      </c>
      <c r="AH2985">
        <v>0.20066706631089204</v>
      </c>
      <c r="AJ2985">
        <v>11430</v>
      </c>
      <c r="AK2985">
        <v>0</v>
      </c>
      <c r="AL2985">
        <v>1</v>
      </c>
      <c r="AM2985">
        <v>6.88</v>
      </c>
      <c r="AN2985">
        <v>6.92</v>
      </c>
      <c r="AO2985">
        <v>4.1500000000000004</v>
      </c>
    </row>
    <row r="2986" spans="1:41" x14ac:dyDescent="0.3">
      <c r="A2986">
        <v>2</v>
      </c>
      <c r="B2986">
        <v>1.24</v>
      </c>
      <c r="C2986">
        <f t="shared" si="138"/>
        <v>1.0484396301753314</v>
      </c>
      <c r="D2986" t="s">
        <v>46</v>
      </c>
      <c r="E2986">
        <v>0</v>
      </c>
      <c r="F2986">
        <v>0</v>
      </c>
      <c r="G2986">
        <v>0</v>
      </c>
      <c r="H2986">
        <v>1</v>
      </c>
      <c r="I2986">
        <v>0</v>
      </c>
      <c r="J2986" t="s">
        <v>40</v>
      </c>
      <c r="K2986">
        <v>0</v>
      </c>
      <c r="L2986">
        <v>1</v>
      </c>
      <c r="M2986">
        <v>0</v>
      </c>
      <c r="N2986">
        <v>0</v>
      </c>
      <c r="O2986">
        <v>0</v>
      </c>
      <c r="P2986">
        <v>0</v>
      </c>
      <c r="Q2986">
        <v>0</v>
      </c>
      <c r="R2986" t="s">
        <v>53</v>
      </c>
      <c r="S2986">
        <v>1</v>
      </c>
      <c r="T2986">
        <v>0</v>
      </c>
      <c r="U2986">
        <v>0</v>
      </c>
      <c r="V2986">
        <v>0</v>
      </c>
      <c r="W2986">
        <v>0</v>
      </c>
      <c r="X2986">
        <v>0</v>
      </c>
      <c r="Y2986">
        <v>0</v>
      </c>
      <c r="Z2986">
        <v>0</v>
      </c>
      <c r="AA2986">
        <v>61.1</v>
      </c>
      <c r="AB2986">
        <v>62</v>
      </c>
      <c r="AC2986">
        <v>3528</v>
      </c>
      <c r="AD2986">
        <v>8.1684864171266813</v>
      </c>
      <c r="AE2986">
        <f t="shared" si="139"/>
        <v>3527.9999999999977</v>
      </c>
      <c r="AF2986">
        <v>8.3973201777185214</v>
      </c>
      <c r="AG2986">
        <f t="shared" si="140"/>
        <v>4435.1653530758304</v>
      </c>
      <c r="AH2986">
        <v>-0.22883376059184002</v>
      </c>
      <c r="AJ2986">
        <v>3528</v>
      </c>
      <c r="AK2986">
        <v>0</v>
      </c>
      <c r="AL2986">
        <v>1</v>
      </c>
      <c r="AM2986">
        <v>6.91</v>
      </c>
      <c r="AN2986">
        <v>6.86</v>
      </c>
      <c r="AO2986">
        <v>4.21</v>
      </c>
    </row>
    <row r="2987" spans="1:41" x14ac:dyDescent="0.3">
      <c r="A2987">
        <v>2</v>
      </c>
      <c r="B2987">
        <v>1.02</v>
      </c>
      <c r="C2987">
        <f t="shared" si="138"/>
        <v>1.0043640927805335</v>
      </c>
      <c r="D2987" t="s">
        <v>34</v>
      </c>
      <c r="E2987">
        <v>0</v>
      </c>
      <c r="F2987">
        <v>1</v>
      </c>
      <c r="G2987">
        <v>0</v>
      </c>
      <c r="H2987">
        <v>0</v>
      </c>
      <c r="I2987">
        <v>0</v>
      </c>
      <c r="J2987" t="s">
        <v>44</v>
      </c>
      <c r="K2987">
        <v>0</v>
      </c>
      <c r="L2987">
        <v>0</v>
      </c>
      <c r="M2987">
        <v>0</v>
      </c>
      <c r="N2987">
        <v>0</v>
      </c>
      <c r="O2987">
        <v>0</v>
      </c>
      <c r="P2987">
        <v>1</v>
      </c>
      <c r="Q2987">
        <v>0</v>
      </c>
      <c r="R2987" t="s">
        <v>45</v>
      </c>
      <c r="S2987">
        <v>0</v>
      </c>
      <c r="T2987">
        <v>0</v>
      </c>
      <c r="U2987">
        <v>0</v>
      </c>
      <c r="V2987">
        <v>1</v>
      </c>
      <c r="W2987">
        <v>0</v>
      </c>
      <c r="X2987">
        <v>0</v>
      </c>
      <c r="Y2987">
        <v>0</v>
      </c>
      <c r="Z2987">
        <v>0</v>
      </c>
      <c r="AA2987">
        <v>63.6</v>
      </c>
      <c r="AB2987">
        <v>56</v>
      </c>
      <c r="AC2987">
        <v>3856</v>
      </c>
      <c r="AD2987">
        <v>8.2573856557304364</v>
      </c>
      <c r="AE2987">
        <f t="shared" si="139"/>
        <v>3856.0000000000005</v>
      </c>
      <c r="AF2987">
        <v>7.9836794807214968</v>
      </c>
      <c r="AG2987">
        <f t="shared" si="140"/>
        <v>2932.7020567793084</v>
      </c>
      <c r="AH2987">
        <v>0.27370617500893957</v>
      </c>
      <c r="AJ2987">
        <v>3856</v>
      </c>
      <c r="AK2987">
        <v>0</v>
      </c>
      <c r="AL2987">
        <v>1</v>
      </c>
      <c r="AM2987">
        <v>6.4</v>
      </c>
      <c r="AN2987">
        <v>6.37</v>
      </c>
      <c r="AO2987">
        <v>4.0599999999999996</v>
      </c>
    </row>
    <row r="2988" spans="1:41" x14ac:dyDescent="0.3">
      <c r="A2988">
        <v>2</v>
      </c>
      <c r="B2988">
        <v>1.26</v>
      </c>
      <c r="C2988">
        <f t="shared" si="138"/>
        <v>1.0521350361527664</v>
      </c>
      <c r="D2988" t="s">
        <v>46</v>
      </c>
      <c r="E2988">
        <v>0</v>
      </c>
      <c r="F2988">
        <v>0</v>
      </c>
      <c r="G2988">
        <v>0</v>
      </c>
      <c r="H2988">
        <v>1</v>
      </c>
      <c r="I2988">
        <v>0</v>
      </c>
      <c r="J2988" t="s">
        <v>44</v>
      </c>
      <c r="K2988">
        <v>0</v>
      </c>
      <c r="L2988">
        <v>0</v>
      </c>
      <c r="M2988">
        <v>0</v>
      </c>
      <c r="N2988">
        <v>0</v>
      </c>
      <c r="O2988">
        <v>0</v>
      </c>
      <c r="P2988">
        <v>1</v>
      </c>
      <c r="Q2988">
        <v>0</v>
      </c>
      <c r="R2988" t="s">
        <v>49</v>
      </c>
      <c r="S2988">
        <v>0</v>
      </c>
      <c r="T2988">
        <v>0</v>
      </c>
      <c r="U2988">
        <v>0</v>
      </c>
      <c r="V2988">
        <v>0</v>
      </c>
      <c r="W2988">
        <v>0</v>
      </c>
      <c r="X2988">
        <v>1</v>
      </c>
      <c r="Y2988">
        <v>0</v>
      </c>
      <c r="Z2988">
        <v>0</v>
      </c>
      <c r="AA2988">
        <v>62.4</v>
      </c>
      <c r="AB2988">
        <v>58</v>
      </c>
      <c r="AC2988">
        <v>6023</v>
      </c>
      <c r="AD2988">
        <v>8.7033407530437206</v>
      </c>
      <c r="AE2988">
        <f t="shared" si="139"/>
        <v>6022.9999999999973</v>
      </c>
      <c r="AF2988">
        <v>8.8142779195417944</v>
      </c>
      <c r="AG2988">
        <f t="shared" si="140"/>
        <v>6729.6466634330436</v>
      </c>
      <c r="AH2988">
        <v>-0.11093716649807384</v>
      </c>
      <c r="AJ2988">
        <v>6023</v>
      </c>
      <c r="AK2988">
        <v>0</v>
      </c>
      <c r="AL2988">
        <v>1</v>
      </c>
      <c r="AM2988">
        <v>6.88</v>
      </c>
      <c r="AN2988">
        <v>6.94</v>
      </c>
      <c r="AO2988">
        <v>4.3099999999999996</v>
      </c>
    </row>
    <row r="2989" spans="1:41" x14ac:dyDescent="0.3">
      <c r="A2989">
        <v>2</v>
      </c>
      <c r="B2989">
        <v>1.01</v>
      </c>
      <c r="C2989">
        <f t="shared" si="138"/>
        <v>1.0021904733436682</v>
      </c>
      <c r="D2989" t="s">
        <v>46</v>
      </c>
      <c r="E2989">
        <v>0</v>
      </c>
      <c r="F2989">
        <v>0</v>
      </c>
      <c r="G2989">
        <v>0</v>
      </c>
      <c r="H2989">
        <v>1</v>
      </c>
      <c r="I2989">
        <v>0</v>
      </c>
      <c r="J2989" t="s">
        <v>38</v>
      </c>
      <c r="K2989">
        <v>0</v>
      </c>
      <c r="L2989">
        <v>0</v>
      </c>
      <c r="M2989">
        <v>0</v>
      </c>
      <c r="N2989">
        <v>0</v>
      </c>
      <c r="O2989">
        <v>1</v>
      </c>
      <c r="P2989">
        <v>0</v>
      </c>
      <c r="Q2989">
        <v>0</v>
      </c>
      <c r="R2989" t="s">
        <v>53</v>
      </c>
      <c r="S2989">
        <v>1</v>
      </c>
      <c r="T2989">
        <v>0</v>
      </c>
      <c r="U2989">
        <v>0</v>
      </c>
      <c r="V2989">
        <v>0</v>
      </c>
      <c r="W2989">
        <v>0</v>
      </c>
      <c r="X2989">
        <v>0</v>
      </c>
      <c r="Y2989">
        <v>0</v>
      </c>
      <c r="Z2989">
        <v>0</v>
      </c>
      <c r="AA2989">
        <v>60.1</v>
      </c>
      <c r="AB2989">
        <v>58</v>
      </c>
      <c r="AC2989">
        <v>2520</v>
      </c>
      <c r="AD2989">
        <v>7.8320141805054693</v>
      </c>
      <c r="AE2989">
        <f t="shared" si="139"/>
        <v>2520.0000000000009</v>
      </c>
      <c r="AF2989">
        <v>7.793100868128926</v>
      </c>
      <c r="AG2989">
        <f t="shared" si="140"/>
        <v>2423.82189330152</v>
      </c>
      <c r="AH2989">
        <v>3.8913312376543274E-2</v>
      </c>
      <c r="AJ2989">
        <v>2520</v>
      </c>
      <c r="AK2989">
        <v>0</v>
      </c>
      <c r="AL2989">
        <v>1</v>
      </c>
      <c r="AM2989">
        <v>6.49</v>
      </c>
      <c r="AN2989">
        <v>6.44</v>
      </c>
      <c r="AO2989">
        <v>3.89</v>
      </c>
    </row>
    <row r="2990" spans="1:41" x14ac:dyDescent="0.3">
      <c r="A2990">
        <v>2</v>
      </c>
      <c r="B2990">
        <v>1.02</v>
      </c>
      <c r="C2990">
        <f t="shared" si="138"/>
        <v>1.0043640927805335</v>
      </c>
      <c r="D2990" t="s">
        <v>37</v>
      </c>
      <c r="E2990">
        <v>0</v>
      </c>
      <c r="F2990">
        <v>0</v>
      </c>
      <c r="G2990">
        <v>1</v>
      </c>
      <c r="H2990">
        <v>0</v>
      </c>
      <c r="I2990">
        <v>0</v>
      </c>
      <c r="J2990" t="s">
        <v>47</v>
      </c>
      <c r="K2990">
        <v>0</v>
      </c>
      <c r="L2990">
        <v>0</v>
      </c>
      <c r="M2990">
        <v>0</v>
      </c>
      <c r="N2990">
        <v>1</v>
      </c>
      <c r="O2990">
        <v>0</v>
      </c>
      <c r="P2990">
        <v>0</v>
      </c>
      <c r="Q2990">
        <v>0</v>
      </c>
      <c r="R2990" t="s">
        <v>49</v>
      </c>
      <c r="S2990">
        <v>0</v>
      </c>
      <c r="T2990">
        <v>0</v>
      </c>
      <c r="U2990">
        <v>0</v>
      </c>
      <c r="V2990">
        <v>0</v>
      </c>
      <c r="W2990">
        <v>0</v>
      </c>
      <c r="X2990">
        <v>1</v>
      </c>
      <c r="Y2990">
        <v>0</v>
      </c>
      <c r="Z2990">
        <v>0</v>
      </c>
      <c r="AA2990">
        <v>62.5</v>
      </c>
      <c r="AB2990">
        <v>57</v>
      </c>
      <c r="AC2990">
        <v>6352</v>
      </c>
      <c r="AD2990">
        <v>8.7565250029269723</v>
      </c>
      <c r="AE2990">
        <f t="shared" si="139"/>
        <v>6352.0000000000045</v>
      </c>
      <c r="AF2990">
        <v>8.6616154139364738</v>
      </c>
      <c r="AG2990">
        <f t="shared" si="140"/>
        <v>5776.8591477997634</v>
      </c>
      <c r="AH2990">
        <v>9.4909588990498506E-2</v>
      </c>
      <c r="AJ2990">
        <v>6352</v>
      </c>
      <c r="AK2990">
        <v>0</v>
      </c>
      <c r="AL2990">
        <v>1</v>
      </c>
      <c r="AM2990">
        <v>6.41</v>
      </c>
      <c r="AN2990">
        <v>6.45</v>
      </c>
      <c r="AO2990">
        <v>4.0199999999999996</v>
      </c>
    </row>
    <row r="2991" spans="1:41" x14ac:dyDescent="0.3">
      <c r="A2991">
        <v>2</v>
      </c>
      <c r="B2991">
        <v>1.51</v>
      </c>
      <c r="C2991">
        <f t="shared" si="138"/>
        <v>1.0948560705584958</v>
      </c>
      <c r="D2991" t="s">
        <v>46</v>
      </c>
      <c r="E2991">
        <v>0</v>
      </c>
      <c r="F2991">
        <v>0</v>
      </c>
      <c r="G2991">
        <v>0</v>
      </c>
      <c r="H2991">
        <v>1</v>
      </c>
      <c r="I2991">
        <v>0</v>
      </c>
      <c r="J2991" t="s">
        <v>44</v>
      </c>
      <c r="K2991">
        <v>0</v>
      </c>
      <c r="L2991">
        <v>0</v>
      </c>
      <c r="M2991">
        <v>0</v>
      </c>
      <c r="N2991">
        <v>0</v>
      </c>
      <c r="O2991">
        <v>0</v>
      </c>
      <c r="P2991">
        <v>1</v>
      </c>
      <c r="Q2991">
        <v>0</v>
      </c>
      <c r="R2991" t="s">
        <v>45</v>
      </c>
      <c r="S2991">
        <v>0</v>
      </c>
      <c r="T2991">
        <v>0</v>
      </c>
      <c r="U2991">
        <v>0</v>
      </c>
      <c r="V2991">
        <v>1</v>
      </c>
      <c r="W2991">
        <v>0</v>
      </c>
      <c r="X2991">
        <v>0</v>
      </c>
      <c r="Y2991">
        <v>0</v>
      </c>
      <c r="Z2991">
        <v>0</v>
      </c>
      <c r="AA2991">
        <v>60.4</v>
      </c>
      <c r="AB2991">
        <v>56</v>
      </c>
      <c r="AC2991">
        <v>7577</v>
      </c>
      <c r="AD2991">
        <v>8.9328726219313737</v>
      </c>
      <c r="AE2991">
        <f t="shared" si="139"/>
        <v>7577.0000000000018</v>
      </c>
      <c r="AF2991">
        <v>8.8687575163526979</v>
      </c>
      <c r="AG2991">
        <f t="shared" si="140"/>
        <v>7106.4458428037733</v>
      </c>
      <c r="AH2991">
        <v>6.4115105578675724E-2</v>
      </c>
      <c r="AJ2991">
        <v>7577</v>
      </c>
      <c r="AK2991">
        <v>0</v>
      </c>
      <c r="AL2991">
        <v>1</v>
      </c>
      <c r="AM2991">
        <v>7.4</v>
      </c>
      <c r="AN2991">
        <v>7.36</v>
      </c>
      <c r="AO2991">
        <v>4.46</v>
      </c>
    </row>
    <row r="2992" spans="1:41" x14ac:dyDescent="0.3">
      <c r="A2992">
        <v>2</v>
      </c>
      <c r="B2992">
        <v>1.21</v>
      </c>
      <c r="C2992">
        <f t="shared" si="138"/>
        <v>1.0428083570334503</v>
      </c>
      <c r="D2992" t="s">
        <v>34</v>
      </c>
      <c r="E2992">
        <v>0</v>
      </c>
      <c r="F2992">
        <v>1</v>
      </c>
      <c r="G2992">
        <v>0</v>
      </c>
      <c r="H2992">
        <v>0</v>
      </c>
      <c r="I2992">
        <v>0</v>
      </c>
      <c r="J2992" t="s">
        <v>35</v>
      </c>
      <c r="K2992">
        <v>0</v>
      </c>
      <c r="L2992">
        <v>0</v>
      </c>
      <c r="M2992">
        <v>0</v>
      </c>
      <c r="N2992">
        <v>0</v>
      </c>
      <c r="O2992">
        <v>0</v>
      </c>
      <c r="P2992">
        <v>0</v>
      </c>
      <c r="Q2992">
        <v>1</v>
      </c>
      <c r="R2992" t="s">
        <v>45</v>
      </c>
      <c r="S2992">
        <v>0</v>
      </c>
      <c r="T2992">
        <v>0</v>
      </c>
      <c r="U2992">
        <v>0</v>
      </c>
      <c r="V2992">
        <v>1</v>
      </c>
      <c r="W2992">
        <v>0</v>
      </c>
      <c r="X2992">
        <v>0</v>
      </c>
      <c r="Y2992">
        <v>0</v>
      </c>
      <c r="Z2992">
        <v>0</v>
      </c>
      <c r="AA2992">
        <v>61.1</v>
      </c>
      <c r="AB2992">
        <v>60.8</v>
      </c>
      <c r="AC2992">
        <v>4824</v>
      </c>
      <c r="AD2992">
        <v>8.481358738407021</v>
      </c>
      <c r="AE2992">
        <f t="shared" si="139"/>
        <v>4823.9999999999982</v>
      </c>
      <c r="AF2992">
        <v>8.2250107968333204</v>
      </c>
      <c r="AG2992">
        <f t="shared" si="140"/>
        <v>3733.1617092930733</v>
      </c>
      <c r="AH2992">
        <v>0.25634794157370067</v>
      </c>
      <c r="AJ2992">
        <v>4824</v>
      </c>
      <c r="AK2992">
        <v>0</v>
      </c>
      <c r="AL2992">
        <v>1</v>
      </c>
      <c r="AM2992">
        <v>6.83</v>
      </c>
      <c r="AN2992">
        <v>6.89</v>
      </c>
      <c r="AO2992">
        <v>4.18</v>
      </c>
    </row>
    <row r="2993" spans="1:41" x14ac:dyDescent="0.3">
      <c r="A2993">
        <v>2</v>
      </c>
      <c r="B2993">
        <v>1.01</v>
      </c>
      <c r="C2993">
        <f t="shared" si="138"/>
        <v>1.0021904733436682</v>
      </c>
      <c r="D2993" t="s">
        <v>52</v>
      </c>
      <c r="E2993">
        <v>0</v>
      </c>
      <c r="F2993">
        <v>0</v>
      </c>
      <c r="G2993">
        <v>0</v>
      </c>
      <c r="H2993">
        <v>0</v>
      </c>
      <c r="I2993">
        <v>1</v>
      </c>
      <c r="J2993" t="s">
        <v>48</v>
      </c>
      <c r="K2993">
        <v>0</v>
      </c>
      <c r="L2993">
        <v>0</v>
      </c>
      <c r="M2993">
        <v>1</v>
      </c>
      <c r="N2993">
        <v>0</v>
      </c>
      <c r="O2993">
        <v>0</v>
      </c>
      <c r="P2993">
        <v>0</v>
      </c>
      <c r="Q2993">
        <v>0</v>
      </c>
      <c r="R2993" t="s">
        <v>50</v>
      </c>
      <c r="S2993">
        <v>0</v>
      </c>
      <c r="T2993">
        <v>1</v>
      </c>
      <c r="U2993">
        <v>0</v>
      </c>
      <c r="V2993">
        <v>0</v>
      </c>
      <c r="W2993">
        <v>0</v>
      </c>
      <c r="X2993">
        <v>0</v>
      </c>
      <c r="Y2993">
        <v>0</v>
      </c>
      <c r="Z2993">
        <v>0</v>
      </c>
      <c r="AA2993">
        <v>61.9</v>
      </c>
      <c r="AB2993">
        <v>59</v>
      </c>
      <c r="AC2993">
        <v>10476</v>
      </c>
      <c r="AD2993">
        <v>9.2568422056276027</v>
      </c>
      <c r="AE2993">
        <f t="shared" si="139"/>
        <v>10476.000000000002</v>
      </c>
      <c r="AF2993">
        <v>9.0331855995366457</v>
      </c>
      <c r="AG2993">
        <f t="shared" si="140"/>
        <v>8376.5012933573198</v>
      </c>
      <c r="AH2993">
        <v>0.22365660609095706</v>
      </c>
      <c r="AJ2993">
        <v>10476</v>
      </c>
      <c r="AK2993">
        <v>0</v>
      </c>
      <c r="AL2993">
        <v>1</v>
      </c>
      <c r="AM2993">
        <v>6.38</v>
      </c>
      <c r="AN2993">
        <v>6.45</v>
      </c>
      <c r="AO2993">
        <v>3.97</v>
      </c>
    </row>
    <row r="2994" spans="1:41" x14ac:dyDescent="0.3">
      <c r="A2994">
        <v>2</v>
      </c>
      <c r="B2994">
        <v>1.01</v>
      </c>
      <c r="C2994">
        <f t="shared" si="138"/>
        <v>1.0021904733436682</v>
      </c>
      <c r="D2994" t="s">
        <v>46</v>
      </c>
      <c r="E2994">
        <v>0</v>
      </c>
      <c r="F2994">
        <v>0</v>
      </c>
      <c r="G2994">
        <v>0</v>
      </c>
      <c r="H2994">
        <v>1</v>
      </c>
      <c r="I2994">
        <v>0</v>
      </c>
      <c r="J2994" t="s">
        <v>44</v>
      </c>
      <c r="K2994">
        <v>0</v>
      </c>
      <c r="L2994">
        <v>0</v>
      </c>
      <c r="M2994">
        <v>0</v>
      </c>
      <c r="N2994">
        <v>0</v>
      </c>
      <c r="O2994">
        <v>0</v>
      </c>
      <c r="P2994">
        <v>1</v>
      </c>
      <c r="Q2994">
        <v>0</v>
      </c>
      <c r="R2994" t="s">
        <v>36</v>
      </c>
      <c r="S2994">
        <v>0</v>
      </c>
      <c r="T2994">
        <v>0</v>
      </c>
      <c r="U2994">
        <v>1</v>
      </c>
      <c r="V2994">
        <v>0</v>
      </c>
      <c r="W2994">
        <v>0</v>
      </c>
      <c r="X2994">
        <v>0</v>
      </c>
      <c r="Y2994">
        <v>0</v>
      </c>
      <c r="Z2994">
        <v>0</v>
      </c>
      <c r="AA2994">
        <v>58.6</v>
      </c>
      <c r="AB2994">
        <v>62</v>
      </c>
      <c r="AC2994">
        <v>4072</v>
      </c>
      <c r="AD2994">
        <v>8.3118895582303587</v>
      </c>
      <c r="AE2994">
        <f t="shared" si="139"/>
        <v>4072</v>
      </c>
      <c r="AF2994">
        <v>8.2863958845542651</v>
      </c>
      <c r="AG2994">
        <f t="shared" si="140"/>
        <v>3969.5018394234471</v>
      </c>
      <c r="AH2994">
        <v>2.5493673676093564E-2</v>
      </c>
      <c r="AJ2994">
        <v>4072</v>
      </c>
      <c r="AK2994">
        <v>0</v>
      </c>
      <c r="AL2994">
        <v>1</v>
      </c>
      <c r="AM2994">
        <v>6.51</v>
      </c>
      <c r="AN2994">
        <v>6.45</v>
      </c>
      <c r="AO2994">
        <v>3.8</v>
      </c>
    </row>
    <row r="2995" spans="1:41" x14ac:dyDescent="0.3">
      <c r="A2995">
        <v>2</v>
      </c>
      <c r="B2995">
        <v>1.06</v>
      </c>
      <c r="C2995">
        <f t="shared" si="138"/>
        <v>1.0128957753911554</v>
      </c>
      <c r="D2995" t="s">
        <v>46</v>
      </c>
      <c r="E2995">
        <v>0</v>
      </c>
      <c r="F2995">
        <v>0</v>
      </c>
      <c r="G2995">
        <v>0</v>
      </c>
      <c r="H2995">
        <v>1</v>
      </c>
      <c r="I2995">
        <v>0</v>
      </c>
      <c r="J2995" t="s">
        <v>48</v>
      </c>
      <c r="K2995">
        <v>0</v>
      </c>
      <c r="L2995">
        <v>0</v>
      </c>
      <c r="M2995">
        <v>1</v>
      </c>
      <c r="N2995">
        <v>0</v>
      </c>
      <c r="O2995">
        <v>0</v>
      </c>
      <c r="P2995">
        <v>0</v>
      </c>
      <c r="Q2995">
        <v>0</v>
      </c>
      <c r="R2995" t="s">
        <v>39</v>
      </c>
      <c r="S2995">
        <v>0</v>
      </c>
      <c r="T2995">
        <v>0</v>
      </c>
      <c r="U2995">
        <v>0</v>
      </c>
      <c r="V2995">
        <v>0</v>
      </c>
      <c r="W2995">
        <v>0</v>
      </c>
      <c r="X2995">
        <v>0</v>
      </c>
      <c r="Y2995">
        <v>0</v>
      </c>
      <c r="Z2995">
        <v>1</v>
      </c>
      <c r="AA2995">
        <v>61.8</v>
      </c>
      <c r="AB2995">
        <v>58</v>
      </c>
      <c r="AC2995">
        <v>9082</v>
      </c>
      <c r="AD2995">
        <v>9.1140497116578967</v>
      </c>
      <c r="AE2995">
        <f t="shared" si="139"/>
        <v>9082.0000000000018</v>
      </c>
      <c r="AF2995">
        <v>8.9757120978885006</v>
      </c>
      <c r="AG2995">
        <f t="shared" si="140"/>
        <v>7908.6477992643513</v>
      </c>
      <c r="AH2995">
        <v>0.13833761376939613</v>
      </c>
      <c r="AJ2995">
        <v>9082</v>
      </c>
      <c r="AK2995">
        <v>0</v>
      </c>
      <c r="AL2995">
        <v>1</v>
      </c>
      <c r="AM2995">
        <v>6.54</v>
      </c>
      <c r="AN2995">
        <v>6.5</v>
      </c>
      <c r="AO2995">
        <v>4.03</v>
      </c>
    </row>
    <row r="2996" spans="1:41" x14ac:dyDescent="0.3">
      <c r="A2996">
        <v>2</v>
      </c>
      <c r="B2996">
        <v>1.76</v>
      </c>
      <c r="C2996">
        <f t="shared" si="138"/>
        <v>1.1323696887239192</v>
      </c>
      <c r="D2996" t="s">
        <v>46</v>
      </c>
      <c r="E2996">
        <v>0</v>
      </c>
      <c r="F2996">
        <v>0</v>
      </c>
      <c r="G2996">
        <v>0</v>
      </c>
      <c r="H2996">
        <v>1</v>
      </c>
      <c r="I2996">
        <v>0</v>
      </c>
      <c r="J2996" t="s">
        <v>51</v>
      </c>
      <c r="K2996">
        <v>1</v>
      </c>
      <c r="L2996">
        <v>0</v>
      </c>
      <c r="M2996">
        <v>0</v>
      </c>
      <c r="N2996">
        <v>0</v>
      </c>
      <c r="O2996">
        <v>0</v>
      </c>
      <c r="P2996">
        <v>0</v>
      </c>
      <c r="Q2996">
        <v>0</v>
      </c>
      <c r="R2996" t="s">
        <v>45</v>
      </c>
      <c r="S2996">
        <v>0</v>
      </c>
      <c r="T2996">
        <v>0</v>
      </c>
      <c r="U2996">
        <v>0</v>
      </c>
      <c r="V2996">
        <v>1</v>
      </c>
      <c r="W2996">
        <v>0</v>
      </c>
      <c r="X2996">
        <v>0</v>
      </c>
      <c r="Y2996">
        <v>0</v>
      </c>
      <c r="Z2996">
        <v>0</v>
      </c>
      <c r="AA2996">
        <v>59.6</v>
      </c>
      <c r="AB2996">
        <v>58</v>
      </c>
      <c r="AC2996">
        <v>13867</v>
      </c>
      <c r="AD2996">
        <v>9.5372671957538646</v>
      </c>
      <c r="AE2996">
        <f t="shared" si="139"/>
        <v>13867.000000000005</v>
      </c>
      <c r="AF2996">
        <v>9.5122748933320995</v>
      </c>
      <c r="AG2996">
        <f t="shared" si="140"/>
        <v>13524.726657337758</v>
      </c>
      <c r="AH2996">
        <v>2.4992302421765089E-2</v>
      </c>
      <c r="AJ2996">
        <v>13867</v>
      </c>
      <c r="AK2996">
        <v>0</v>
      </c>
      <c r="AL2996">
        <v>1</v>
      </c>
      <c r="AM2996">
        <v>7.9</v>
      </c>
      <c r="AN2996">
        <v>7.86</v>
      </c>
      <c r="AO2996">
        <v>4.7</v>
      </c>
    </row>
    <row r="2997" spans="1:41" x14ac:dyDescent="0.3">
      <c r="A2997">
        <v>2</v>
      </c>
      <c r="B2997">
        <v>1.05</v>
      </c>
      <c r="C2997">
        <f t="shared" si="138"/>
        <v>1.010786718750355</v>
      </c>
      <c r="D2997" t="s">
        <v>46</v>
      </c>
      <c r="E2997">
        <v>0</v>
      </c>
      <c r="F2997">
        <v>0</v>
      </c>
      <c r="G2997">
        <v>0</v>
      </c>
      <c r="H2997">
        <v>1</v>
      </c>
      <c r="I2997">
        <v>0</v>
      </c>
      <c r="J2997" t="s">
        <v>35</v>
      </c>
      <c r="K2997">
        <v>0</v>
      </c>
      <c r="L2997">
        <v>0</v>
      </c>
      <c r="M2997">
        <v>0</v>
      </c>
      <c r="N2997">
        <v>0</v>
      </c>
      <c r="O2997">
        <v>0</v>
      </c>
      <c r="P2997">
        <v>0</v>
      </c>
      <c r="Q2997">
        <v>1</v>
      </c>
      <c r="R2997" t="s">
        <v>45</v>
      </c>
      <c r="S2997">
        <v>0</v>
      </c>
      <c r="T2997">
        <v>0</v>
      </c>
      <c r="U2997">
        <v>0</v>
      </c>
      <c r="V2997">
        <v>1</v>
      </c>
      <c r="W2997">
        <v>0</v>
      </c>
      <c r="X2997">
        <v>0</v>
      </c>
      <c r="Y2997">
        <v>0</v>
      </c>
      <c r="Z2997">
        <v>0</v>
      </c>
      <c r="AA2997">
        <v>60.9</v>
      </c>
      <c r="AB2997">
        <v>60</v>
      </c>
      <c r="AC2997">
        <v>3457</v>
      </c>
      <c r="AD2997">
        <v>8.1481564399216246</v>
      </c>
      <c r="AE2997">
        <f t="shared" si="139"/>
        <v>3457.0000000000005</v>
      </c>
      <c r="AF2997">
        <v>7.9669133487280615</v>
      </c>
      <c r="AG2997">
        <f t="shared" si="140"/>
        <v>2883.9418889176332</v>
      </c>
      <c r="AH2997">
        <v>0.18124309119356319</v>
      </c>
      <c r="AJ2997">
        <v>3457</v>
      </c>
      <c r="AK2997">
        <v>0</v>
      </c>
      <c r="AL2997">
        <v>1</v>
      </c>
      <c r="AM2997">
        <v>6.59</v>
      </c>
      <c r="AN2997">
        <v>6.51</v>
      </c>
      <c r="AO2997">
        <v>3.99</v>
      </c>
    </row>
    <row r="2998" spans="1:41" x14ac:dyDescent="0.3">
      <c r="A2998">
        <v>2</v>
      </c>
      <c r="B2998">
        <v>1.25</v>
      </c>
      <c r="C2998">
        <f t="shared" si="138"/>
        <v>1.0502930988032313</v>
      </c>
      <c r="D2998" t="s">
        <v>37</v>
      </c>
      <c r="E2998">
        <v>0</v>
      </c>
      <c r="F2998">
        <v>0</v>
      </c>
      <c r="G2998">
        <v>1</v>
      </c>
      <c r="H2998">
        <v>0</v>
      </c>
      <c r="I2998">
        <v>0</v>
      </c>
      <c r="J2998" t="s">
        <v>44</v>
      </c>
      <c r="K2998">
        <v>0</v>
      </c>
      <c r="L2998">
        <v>0</v>
      </c>
      <c r="M2998">
        <v>0</v>
      </c>
      <c r="N2998">
        <v>0</v>
      </c>
      <c r="O2998">
        <v>0</v>
      </c>
      <c r="P2998">
        <v>1</v>
      </c>
      <c r="Q2998">
        <v>0</v>
      </c>
      <c r="R2998" t="s">
        <v>41</v>
      </c>
      <c r="S2998">
        <v>0</v>
      </c>
      <c r="T2998">
        <v>0</v>
      </c>
      <c r="U2998">
        <v>0</v>
      </c>
      <c r="V2998">
        <v>0</v>
      </c>
      <c r="W2998">
        <v>1</v>
      </c>
      <c r="X2998">
        <v>0</v>
      </c>
      <c r="Y2998">
        <v>0</v>
      </c>
      <c r="Z2998">
        <v>0</v>
      </c>
      <c r="AA2998">
        <v>61.6</v>
      </c>
      <c r="AB2998">
        <v>56</v>
      </c>
      <c r="AC2998">
        <v>7485</v>
      </c>
      <c r="AD2998">
        <v>8.9206562968537284</v>
      </c>
      <c r="AE2998">
        <f t="shared" si="139"/>
        <v>7484.9999999999973</v>
      </c>
      <c r="AF2998">
        <v>8.898725028119749</v>
      </c>
      <c r="AG2998">
        <f t="shared" si="140"/>
        <v>7322.6314357918773</v>
      </c>
      <c r="AH2998">
        <v>2.1931268733979437E-2</v>
      </c>
      <c r="AJ2998">
        <v>7485</v>
      </c>
      <c r="AK2998">
        <v>0</v>
      </c>
      <c r="AL2998">
        <v>1</v>
      </c>
      <c r="AM2998">
        <v>6.91</v>
      </c>
      <c r="AN2998">
        <v>6.95</v>
      </c>
      <c r="AO2998">
        <v>4.2699999999999996</v>
      </c>
    </row>
    <row r="2999" spans="1:41" x14ac:dyDescent="0.3">
      <c r="A2999">
        <v>2</v>
      </c>
      <c r="B2999">
        <v>1.31</v>
      </c>
      <c r="C2999">
        <f t="shared" si="138"/>
        <v>1.0611773162346796</v>
      </c>
      <c r="D2999" t="s">
        <v>37</v>
      </c>
      <c r="E2999">
        <v>0</v>
      </c>
      <c r="F2999">
        <v>0</v>
      </c>
      <c r="G2999">
        <v>1</v>
      </c>
      <c r="H2999">
        <v>0</v>
      </c>
      <c r="I2999">
        <v>0</v>
      </c>
      <c r="J2999" t="s">
        <v>44</v>
      </c>
      <c r="K2999">
        <v>0</v>
      </c>
      <c r="L2999">
        <v>0</v>
      </c>
      <c r="M2999">
        <v>0</v>
      </c>
      <c r="N2999">
        <v>0</v>
      </c>
      <c r="O2999">
        <v>0</v>
      </c>
      <c r="P2999">
        <v>1</v>
      </c>
      <c r="Q2999">
        <v>0</v>
      </c>
      <c r="R2999" t="s">
        <v>41</v>
      </c>
      <c r="S2999">
        <v>0</v>
      </c>
      <c r="T2999">
        <v>0</v>
      </c>
      <c r="U2999">
        <v>0</v>
      </c>
      <c r="V2999">
        <v>0</v>
      </c>
      <c r="W2999">
        <v>1</v>
      </c>
      <c r="X2999">
        <v>0</v>
      </c>
      <c r="Y2999">
        <v>0</v>
      </c>
      <c r="Z2999">
        <v>0</v>
      </c>
      <c r="AA2999">
        <v>61.8</v>
      </c>
      <c r="AB2999">
        <v>55</v>
      </c>
      <c r="AC2999">
        <v>8611</v>
      </c>
      <c r="AD2999">
        <v>9.0607957346961658</v>
      </c>
      <c r="AE2999">
        <f t="shared" si="139"/>
        <v>8611.0000000000055</v>
      </c>
      <c r="AF2999">
        <v>8.979939460374819</v>
      </c>
      <c r="AG2999">
        <f t="shared" si="140"/>
        <v>7942.151286086224</v>
      </c>
      <c r="AH2999">
        <v>8.0856274321346788E-2</v>
      </c>
      <c r="AJ2999">
        <v>8611</v>
      </c>
      <c r="AK2999">
        <v>0</v>
      </c>
      <c r="AL2999">
        <v>1</v>
      </c>
      <c r="AM2999">
        <v>7.03</v>
      </c>
      <c r="AN2999">
        <v>7.05</v>
      </c>
      <c r="AO2999">
        <v>4.3499999999999996</v>
      </c>
    </row>
    <row r="3000" spans="1:41" x14ac:dyDescent="0.3">
      <c r="A3000">
        <v>2</v>
      </c>
      <c r="B3000">
        <v>1.33</v>
      </c>
      <c r="C3000">
        <f t="shared" si="138"/>
        <v>1.0647189305968536</v>
      </c>
      <c r="D3000" t="s">
        <v>37</v>
      </c>
      <c r="E3000">
        <v>0</v>
      </c>
      <c r="F3000">
        <v>0</v>
      </c>
      <c r="G3000">
        <v>1</v>
      </c>
      <c r="H3000">
        <v>0</v>
      </c>
      <c r="I3000">
        <v>0</v>
      </c>
      <c r="J3000" t="s">
        <v>35</v>
      </c>
      <c r="K3000">
        <v>0</v>
      </c>
      <c r="L3000">
        <v>0</v>
      </c>
      <c r="M3000">
        <v>0</v>
      </c>
      <c r="N3000">
        <v>0</v>
      </c>
      <c r="O3000">
        <v>0</v>
      </c>
      <c r="P3000">
        <v>0</v>
      </c>
      <c r="Q3000">
        <v>1</v>
      </c>
      <c r="R3000" t="s">
        <v>36</v>
      </c>
      <c r="S3000">
        <v>0</v>
      </c>
      <c r="T3000">
        <v>0</v>
      </c>
      <c r="U3000">
        <v>1</v>
      </c>
      <c r="V3000">
        <v>0</v>
      </c>
      <c r="W3000">
        <v>0</v>
      </c>
      <c r="X3000">
        <v>0</v>
      </c>
      <c r="Y3000">
        <v>0</v>
      </c>
      <c r="Z3000">
        <v>0</v>
      </c>
      <c r="AA3000">
        <v>62.5</v>
      </c>
      <c r="AB3000">
        <v>56</v>
      </c>
      <c r="AC3000">
        <v>5996</v>
      </c>
      <c r="AD3000">
        <v>8.6988478592224876</v>
      </c>
      <c r="AE3000">
        <f t="shared" si="139"/>
        <v>5995.9999999999955</v>
      </c>
      <c r="AF3000">
        <v>8.6565887964661687</v>
      </c>
      <c r="AG3000">
        <f t="shared" si="140"/>
        <v>5747.8939461665595</v>
      </c>
      <c r="AH3000">
        <v>4.2259062756318855E-2</v>
      </c>
      <c r="AJ3000">
        <v>5996</v>
      </c>
      <c r="AK3000">
        <v>0</v>
      </c>
      <c r="AL3000">
        <v>1</v>
      </c>
      <c r="AM3000">
        <v>7.05</v>
      </c>
      <c r="AN3000">
        <v>6.99</v>
      </c>
      <c r="AO3000">
        <v>4.3899999999999997</v>
      </c>
    </row>
    <row r="3001" spans="1:41" x14ac:dyDescent="0.3">
      <c r="A3001">
        <v>2</v>
      </c>
      <c r="B3001">
        <v>1.02</v>
      </c>
      <c r="C3001">
        <f t="shared" si="138"/>
        <v>1.0043640927805335</v>
      </c>
      <c r="D3001" t="s">
        <v>46</v>
      </c>
      <c r="E3001">
        <v>0</v>
      </c>
      <c r="F3001">
        <v>0</v>
      </c>
      <c r="G3001">
        <v>0</v>
      </c>
      <c r="H3001">
        <v>1</v>
      </c>
      <c r="I3001">
        <v>0</v>
      </c>
      <c r="J3001" t="s">
        <v>51</v>
      </c>
      <c r="K3001">
        <v>1</v>
      </c>
      <c r="L3001">
        <v>0</v>
      </c>
      <c r="M3001">
        <v>0</v>
      </c>
      <c r="N3001">
        <v>0</v>
      </c>
      <c r="O3001">
        <v>0</v>
      </c>
      <c r="P3001">
        <v>0</v>
      </c>
      <c r="Q3001">
        <v>0</v>
      </c>
      <c r="R3001" t="s">
        <v>50</v>
      </c>
      <c r="S3001">
        <v>0</v>
      </c>
      <c r="T3001">
        <v>1</v>
      </c>
      <c r="U3001">
        <v>0</v>
      </c>
      <c r="V3001">
        <v>0</v>
      </c>
      <c r="W3001">
        <v>0</v>
      </c>
      <c r="X3001">
        <v>0</v>
      </c>
      <c r="Y3001">
        <v>0</v>
      </c>
      <c r="Z3001">
        <v>0</v>
      </c>
      <c r="AA3001">
        <v>61.5</v>
      </c>
      <c r="AB3001">
        <v>60</v>
      </c>
      <c r="AC3001">
        <v>15370</v>
      </c>
      <c r="AD3001">
        <v>9.640172836532642</v>
      </c>
      <c r="AE3001">
        <f t="shared" si="139"/>
        <v>15370.000000000007</v>
      </c>
      <c r="AF3001">
        <v>9.0944495660556317</v>
      </c>
      <c r="AG3001">
        <f t="shared" si="140"/>
        <v>8905.7246322866849</v>
      </c>
      <c r="AH3001">
        <v>0.5457232704770103</v>
      </c>
      <c r="AJ3001">
        <v>15370</v>
      </c>
      <c r="AK3001">
        <v>0</v>
      </c>
      <c r="AL3001">
        <v>1</v>
      </c>
      <c r="AM3001">
        <v>6.52</v>
      </c>
      <c r="AN3001">
        <v>6.45</v>
      </c>
      <c r="AO3001">
        <v>3.99</v>
      </c>
    </row>
  </sheetData>
  <autoFilter ref="A1:AO3001" xr:uid="{4C0176D1-99F2-415D-A2AB-031094B1D4C5}"/>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FDF81-45F6-439A-839A-957E527CB84C}">
  <dimension ref="A1:KO184"/>
  <sheetViews>
    <sheetView showGridLines="0" showRowColHeaders="0" zoomScaleNormal="100" workbookViewId="0">
      <pane xSplit="1" topLeftCell="B1" activePane="topRight" state="frozenSplit"/>
      <selection pane="topRight"/>
    </sheetView>
  </sheetViews>
  <sheetFormatPr defaultColWidth="8.77734375" defaultRowHeight="12" customHeight="1" outlineLevelRow="1" x14ac:dyDescent="0.2"/>
  <cols>
    <col min="1" max="1" width="17.6640625" style="1" customWidth="1"/>
    <col min="2" max="10" width="9.6640625" style="1" customWidth="1"/>
    <col min="11" max="300" width="8.77734375" style="1"/>
    <col min="301" max="301" width="93.21875" style="1" bestFit="1" customWidth="1"/>
    <col min="302" max="16384" width="8.77734375" style="1"/>
  </cols>
  <sheetData>
    <row r="1" spans="1:301" ht="12" customHeight="1" x14ac:dyDescent="0.2">
      <c r="A1" s="2" t="s">
        <v>54</v>
      </c>
      <c r="B1" s="1" t="s">
        <v>99</v>
      </c>
      <c r="M1" s="8" t="s">
        <v>8</v>
      </c>
      <c r="W1" s="8"/>
      <c r="X1" s="8">
        <v>21</v>
      </c>
      <c r="Z1" s="13" t="s">
        <v>98</v>
      </c>
      <c r="KO1" s="12" t="s">
        <v>98</v>
      </c>
    </row>
    <row r="2" spans="1:301" ht="12" customHeight="1" outlineLevel="1" thickBot="1" x14ac:dyDescent="0.25">
      <c r="A2" s="4" t="s">
        <v>55</v>
      </c>
      <c r="B2" s="4" t="s">
        <v>56</v>
      </c>
      <c r="C2" s="4" t="s">
        <v>57</v>
      </c>
      <c r="D2" s="4" t="s">
        <v>58</v>
      </c>
      <c r="E2" s="4" t="s">
        <v>59</v>
      </c>
      <c r="F2" s="4" t="s">
        <v>60</v>
      </c>
      <c r="G2" s="4" t="s">
        <v>61</v>
      </c>
      <c r="H2" s="4" t="s">
        <v>62</v>
      </c>
      <c r="I2" s="4" t="s">
        <v>63</v>
      </c>
      <c r="J2" s="3"/>
    </row>
    <row r="3" spans="1:301" ht="12" customHeight="1" outlineLevel="1" x14ac:dyDescent="0.2">
      <c r="A3" s="3" t="s">
        <v>28</v>
      </c>
      <c r="B3" s="6">
        <v>3000</v>
      </c>
      <c r="C3" s="1">
        <v>8.0358402645407097</v>
      </c>
      <c r="D3" s="1">
        <v>8.2899161009430671</v>
      </c>
      <c r="E3" s="1">
        <v>1.0002905044278889</v>
      </c>
      <c r="F3" s="1">
        <v>8.0978377560575527</v>
      </c>
      <c r="G3" s="1">
        <v>1.8262722444445868E-2</v>
      </c>
      <c r="H3" s="1">
        <v>5.8607862234658654</v>
      </c>
      <c r="I3" s="1">
        <v>9.8419312468370226</v>
      </c>
    </row>
    <row r="4" spans="1:301" ht="12" customHeight="1" outlineLevel="1" x14ac:dyDescent="0.2">
      <c r="A4" s="3" t="s">
        <v>1</v>
      </c>
      <c r="B4" s="6">
        <v>3000</v>
      </c>
      <c r="C4" s="1">
        <v>0.89251666666666829</v>
      </c>
      <c r="D4" s="1">
        <v>1.0049999999999999</v>
      </c>
      <c r="E4" s="1">
        <v>0.43344033410604627</v>
      </c>
      <c r="F4" s="1">
        <v>0.99216626630822236</v>
      </c>
      <c r="G4" s="7">
        <v>7.9135016107485783E-3</v>
      </c>
      <c r="H4" s="1">
        <v>0.22</v>
      </c>
      <c r="I4" s="1">
        <v>2</v>
      </c>
    </row>
    <row r="5" spans="1:301" ht="12" customHeight="1" outlineLevel="1" x14ac:dyDescent="0.2">
      <c r="A5" s="3" t="s">
        <v>95</v>
      </c>
      <c r="B5" s="6">
        <v>3000</v>
      </c>
      <c r="C5" s="1">
        <v>8.031310746560548</v>
      </c>
      <c r="D5" s="1">
        <v>8.4415353641879065</v>
      </c>
      <c r="E5" s="1">
        <v>0.96623646409768948</v>
      </c>
      <c r="F5" s="1">
        <v>8.0892060183969505</v>
      </c>
      <c r="G5" s="1">
        <v>1.7640983575677838E-2</v>
      </c>
      <c r="H5" s="1">
        <v>6.0442830900494862</v>
      </c>
      <c r="I5" s="1">
        <v>9.8207022783759488</v>
      </c>
    </row>
    <row r="6" spans="1:301" ht="12" customHeight="1" outlineLevel="1" x14ac:dyDescent="0.2">
      <c r="A6" s="3" t="s">
        <v>17</v>
      </c>
      <c r="B6" s="6">
        <v>3000</v>
      </c>
      <c r="C6" s="1">
        <v>0.02</v>
      </c>
      <c r="D6" s="1">
        <v>0</v>
      </c>
      <c r="E6" s="1">
        <v>0.14002333916828752</v>
      </c>
      <c r="F6" s="1">
        <v>0.14142135623730953</v>
      </c>
      <c r="G6" s="7">
        <v>2.5564647146555913E-3</v>
      </c>
      <c r="H6" s="1">
        <v>0</v>
      </c>
      <c r="I6" s="1">
        <v>1</v>
      </c>
    </row>
    <row r="7" spans="1:301" ht="12" customHeight="1" outlineLevel="1" x14ac:dyDescent="0.2">
      <c r="A7" s="3" t="s">
        <v>18</v>
      </c>
      <c r="B7" s="6">
        <v>3000</v>
      </c>
      <c r="C7" s="1">
        <v>2.7333333333333334E-2</v>
      </c>
      <c r="D7" s="1">
        <v>0</v>
      </c>
      <c r="E7" s="1">
        <v>0.16308000261008704</v>
      </c>
      <c r="F7" s="1">
        <v>0.16532795690182994</v>
      </c>
      <c r="G7" s="7">
        <v>2.9774198702515343E-3</v>
      </c>
      <c r="H7" s="1">
        <v>0</v>
      </c>
      <c r="I7" s="1">
        <v>1</v>
      </c>
    </row>
    <row r="8" spans="1:301" ht="12" customHeight="1" outlineLevel="1" x14ac:dyDescent="0.2">
      <c r="A8" s="3" t="s">
        <v>19</v>
      </c>
      <c r="B8" s="6">
        <v>3000</v>
      </c>
      <c r="C8" s="1">
        <v>0.23899999999999999</v>
      </c>
      <c r="D8" s="1">
        <v>0</v>
      </c>
      <c r="E8" s="1">
        <v>0.42654383895310172</v>
      </c>
      <c r="F8" s="1">
        <v>0.48887626246321264</v>
      </c>
      <c r="G8" s="7">
        <v>7.7875894119821517E-3</v>
      </c>
      <c r="H8" s="1">
        <v>0</v>
      </c>
      <c r="I8" s="1">
        <v>1</v>
      </c>
    </row>
    <row r="9" spans="1:301" ht="12" customHeight="1" outlineLevel="1" x14ac:dyDescent="0.2">
      <c r="A9" s="3" t="s">
        <v>20</v>
      </c>
      <c r="B9" s="6">
        <v>3000</v>
      </c>
      <c r="C9" s="1">
        <v>0.188</v>
      </c>
      <c r="D9" s="1">
        <v>0</v>
      </c>
      <c r="E9" s="1">
        <v>0.39077730525296234</v>
      </c>
      <c r="F9" s="1">
        <v>0.43358966777357599</v>
      </c>
      <c r="G9" s="7">
        <v>7.1345848349376505E-3</v>
      </c>
      <c r="H9" s="1">
        <v>0</v>
      </c>
      <c r="I9" s="1">
        <v>1</v>
      </c>
    </row>
    <row r="10" spans="1:301" ht="12" customHeight="1" outlineLevel="1" x14ac:dyDescent="0.2">
      <c r="A10" s="3" t="s">
        <v>21</v>
      </c>
      <c r="B10" s="6">
        <v>3000</v>
      </c>
      <c r="C10" s="1">
        <v>0.15433333333333332</v>
      </c>
      <c r="D10" s="1">
        <v>0</v>
      </c>
      <c r="E10" s="1">
        <v>0.36132820940781829</v>
      </c>
      <c r="F10" s="1">
        <v>0.39285281382896231</v>
      </c>
      <c r="G10" s="7">
        <v>6.596920365187082E-3</v>
      </c>
      <c r="H10" s="1">
        <v>0</v>
      </c>
      <c r="I10" s="1">
        <v>1</v>
      </c>
    </row>
    <row r="11" spans="1:301" ht="12" customHeight="1" outlineLevel="1" x14ac:dyDescent="0.2">
      <c r="A11" s="3" t="s">
        <v>22</v>
      </c>
      <c r="B11" s="6">
        <v>3000</v>
      </c>
      <c r="C11" s="1">
        <v>0.223</v>
      </c>
      <c r="D11" s="1">
        <v>0</v>
      </c>
      <c r="E11" s="1">
        <v>0.4163277269877097</v>
      </c>
      <c r="F11" s="1">
        <v>0.47222875812470383</v>
      </c>
      <c r="G11" s="7">
        <v>7.6010695795340304E-3</v>
      </c>
      <c r="H11" s="1">
        <v>0</v>
      </c>
      <c r="I11" s="1">
        <v>1</v>
      </c>
    </row>
    <row r="12" spans="1:301" ht="12" customHeight="1" outlineLevel="1" x14ac:dyDescent="0.2">
      <c r="A12" s="3" t="s">
        <v>23</v>
      </c>
      <c r="B12" s="6">
        <v>3000</v>
      </c>
      <c r="C12" s="1">
        <v>0.06</v>
      </c>
      <c r="D12" s="1">
        <v>0</v>
      </c>
      <c r="E12" s="1">
        <v>0.23752643277908303</v>
      </c>
      <c r="F12" s="1">
        <v>0.2449489742783178</v>
      </c>
      <c r="G12" s="7">
        <v>4.3366195078946091E-3</v>
      </c>
      <c r="H12" s="1">
        <v>0</v>
      </c>
      <c r="I12" s="1">
        <v>1</v>
      </c>
    </row>
    <row r="13" spans="1:301" ht="12" customHeight="1" outlineLevel="1" x14ac:dyDescent="0.2">
      <c r="A13" s="3" t="s">
        <v>9</v>
      </c>
      <c r="B13" s="6">
        <v>3000</v>
      </c>
      <c r="C13" s="1">
        <v>0.105</v>
      </c>
      <c r="D13" s="1">
        <v>0</v>
      </c>
      <c r="E13" s="1">
        <v>0.30660452613284817</v>
      </c>
      <c r="F13" s="1">
        <v>0.32403703492039299</v>
      </c>
      <c r="G13" s="7">
        <v>5.5978071732047706E-3</v>
      </c>
      <c r="H13" s="1">
        <v>0</v>
      </c>
      <c r="I13" s="1">
        <v>1</v>
      </c>
    </row>
    <row r="14" spans="1:301" ht="12" customHeight="1" outlineLevel="1" x14ac:dyDescent="0.2">
      <c r="A14" s="3" t="s">
        <v>10</v>
      </c>
      <c r="B14" s="6">
        <v>3000</v>
      </c>
      <c r="C14" s="1">
        <v>0.17866666666666667</v>
      </c>
      <c r="D14" s="1">
        <v>0</v>
      </c>
      <c r="E14" s="1">
        <v>0.38313681650590081</v>
      </c>
      <c r="F14" s="1">
        <v>0.42268979957726288</v>
      </c>
      <c r="G14" s="7">
        <v>6.9950892336999842E-3</v>
      </c>
      <c r="H14" s="1">
        <v>0</v>
      </c>
      <c r="I14" s="1">
        <v>1</v>
      </c>
    </row>
    <row r="15" spans="1:301" ht="12" customHeight="1" outlineLevel="1" x14ac:dyDescent="0.2">
      <c r="A15" s="3" t="s">
        <v>11</v>
      </c>
      <c r="B15" s="6">
        <v>3000</v>
      </c>
      <c r="C15" s="1">
        <v>0.17666666666666667</v>
      </c>
      <c r="D15" s="1">
        <v>0</v>
      </c>
      <c r="E15" s="1">
        <v>0.38144994023837281</v>
      </c>
      <c r="F15" s="1">
        <v>0.42031734043061642</v>
      </c>
      <c r="G15" s="7">
        <v>6.9642912275851444E-3</v>
      </c>
      <c r="H15" s="1">
        <v>0</v>
      </c>
      <c r="I15" s="1">
        <v>1</v>
      </c>
    </row>
    <row r="16" spans="1:301" ht="12" customHeight="1" outlineLevel="1" x14ac:dyDescent="0.2">
      <c r="A16" s="3" t="s">
        <v>12</v>
      </c>
      <c r="B16" s="6">
        <v>3000</v>
      </c>
      <c r="C16" s="1">
        <v>0.20833333333333334</v>
      </c>
      <c r="D16" s="1">
        <v>0</v>
      </c>
      <c r="E16" s="1">
        <v>0.40618413403176551</v>
      </c>
      <c r="F16" s="1">
        <v>0.4564354645876384</v>
      </c>
      <c r="G16" s="7">
        <v>7.4158737569966588E-3</v>
      </c>
      <c r="H16" s="1">
        <v>0</v>
      </c>
      <c r="I16" s="1">
        <v>1</v>
      </c>
    </row>
    <row r="17" spans="1:9" ht="12" customHeight="1" outlineLevel="1" x14ac:dyDescent="0.2">
      <c r="A17" s="3" t="s">
        <v>13</v>
      </c>
      <c r="B17" s="6">
        <v>3000</v>
      </c>
      <c r="C17" s="1">
        <v>0.16566666666666666</v>
      </c>
      <c r="D17" s="1">
        <v>0</v>
      </c>
      <c r="E17" s="1">
        <v>0.37184312730773655</v>
      </c>
      <c r="F17" s="1">
        <v>0.40702170294305767</v>
      </c>
      <c r="G17" s="7">
        <v>6.7888956226570844E-3</v>
      </c>
      <c r="H17" s="1">
        <v>0</v>
      </c>
      <c r="I17" s="1">
        <v>1</v>
      </c>
    </row>
    <row r="18" spans="1:9" ht="12" customHeight="1" outlineLevel="1" x14ac:dyDescent="0.2">
      <c r="A18" s="3" t="s">
        <v>14</v>
      </c>
      <c r="B18" s="6">
        <v>3000</v>
      </c>
      <c r="C18" s="1">
        <v>0.11366666666666667</v>
      </c>
      <c r="D18" s="1">
        <v>0</v>
      </c>
      <c r="E18" s="1">
        <v>0.31745889330515703</v>
      </c>
      <c r="F18" s="1">
        <v>0.33714487489307421</v>
      </c>
      <c r="G18" s="7">
        <v>5.7959798981286753E-3</v>
      </c>
      <c r="H18" s="1">
        <v>0</v>
      </c>
      <c r="I18" s="1">
        <v>1</v>
      </c>
    </row>
    <row r="19" spans="1:9" ht="12" customHeight="1" outlineLevel="1" x14ac:dyDescent="0.2">
      <c r="A19" s="3" t="s">
        <v>3</v>
      </c>
      <c r="B19" s="6">
        <v>3000</v>
      </c>
      <c r="C19" s="1">
        <v>2.8333333333333332E-2</v>
      </c>
      <c r="D19" s="1">
        <v>0</v>
      </c>
      <c r="E19" s="1">
        <v>0.16595100321293033</v>
      </c>
      <c r="F19" s="1">
        <v>0.16832508230603463</v>
      </c>
      <c r="G19" s="7">
        <v>3.0298369300111412E-3</v>
      </c>
      <c r="H19" s="1">
        <v>0</v>
      </c>
      <c r="I19" s="1">
        <v>1</v>
      </c>
    </row>
    <row r="20" spans="1:9" ht="12" customHeight="1" outlineLevel="1" x14ac:dyDescent="0.2">
      <c r="A20" s="3" t="s">
        <v>4</v>
      </c>
      <c r="B20" s="6">
        <v>3000</v>
      </c>
      <c r="C20" s="1">
        <v>8.9666666666666672E-2</v>
      </c>
      <c r="D20" s="1">
        <v>0</v>
      </c>
      <c r="E20" s="1">
        <v>0.28575124405687002</v>
      </c>
      <c r="F20" s="1">
        <v>0.29944392908634276</v>
      </c>
      <c r="G20" s="7">
        <v>5.2170800735037246E-3</v>
      </c>
      <c r="H20" s="1">
        <v>0</v>
      </c>
      <c r="I20" s="1">
        <v>1</v>
      </c>
    </row>
    <row r="21" spans="1:9" ht="12" customHeight="1" outlineLevel="1" x14ac:dyDescent="0.2">
      <c r="A21" s="3" t="s">
        <v>5</v>
      </c>
      <c r="B21" s="6">
        <v>3000</v>
      </c>
      <c r="C21" s="1">
        <v>0.38433333333333336</v>
      </c>
      <c r="D21" s="1">
        <v>0</v>
      </c>
      <c r="E21" s="1">
        <v>0.48651836785775782</v>
      </c>
      <c r="F21" s="1">
        <v>0.6199462342278832</v>
      </c>
      <c r="G21" s="7">
        <v>8.8825694905430106E-3</v>
      </c>
      <c r="H21" s="1">
        <v>0</v>
      </c>
      <c r="I21" s="1">
        <v>1</v>
      </c>
    </row>
    <row r="22" spans="1:9" ht="12" customHeight="1" outlineLevel="1" x14ac:dyDescent="0.2">
      <c r="A22" s="3" t="s">
        <v>6</v>
      </c>
      <c r="B22" s="6">
        <v>3000</v>
      </c>
      <c r="C22" s="1">
        <v>0.27966666666666667</v>
      </c>
      <c r="D22" s="1">
        <v>0</v>
      </c>
      <c r="E22" s="1">
        <v>0.44891023121271295</v>
      </c>
      <c r="F22" s="1">
        <v>0.52883519802171519</v>
      </c>
      <c r="G22" s="7">
        <v>8.1959419976687532E-3</v>
      </c>
      <c r="H22" s="1">
        <v>0</v>
      </c>
      <c r="I22" s="1">
        <v>1</v>
      </c>
    </row>
    <row r="23" spans="1:9" ht="12" customHeight="1" outlineLevel="1" x14ac:dyDescent="0.2">
      <c r="A23" s="3" t="s">
        <v>33</v>
      </c>
      <c r="B23" s="6">
        <v>3000</v>
      </c>
      <c r="C23" s="1">
        <v>3.6983833333333291</v>
      </c>
      <c r="D23" s="1">
        <v>3.92</v>
      </c>
      <c r="E23" s="1">
        <v>0.66055971173432615</v>
      </c>
      <c r="F23" s="1">
        <v>3.7568913967090789</v>
      </c>
      <c r="G23" s="1">
        <v>1.2060115156533347E-2</v>
      </c>
      <c r="H23" s="1">
        <v>2.39</v>
      </c>
      <c r="I23" s="1">
        <v>5.16</v>
      </c>
    </row>
    <row r="24" spans="1:9" ht="12" customHeight="1" outlineLevel="1" x14ac:dyDescent="0.2">
      <c r="A24" s="3" t="s">
        <v>31</v>
      </c>
      <c r="B24" s="6">
        <v>3000</v>
      </c>
      <c r="C24" s="1">
        <v>5.9933600000000116</v>
      </c>
      <c r="D24" s="1">
        <v>6.34</v>
      </c>
      <c r="E24" s="1">
        <v>1.0707145528186344</v>
      </c>
      <c r="F24" s="1">
        <v>6.0882190827860221</v>
      </c>
      <c r="G24" s="1">
        <v>1.9548483774260755E-2</v>
      </c>
      <c r="H24" s="1">
        <v>3.83</v>
      </c>
      <c r="I24" s="1">
        <v>8.2799999999999994</v>
      </c>
    </row>
    <row r="25" spans="1:9" ht="12" customHeight="1" outlineLevel="1" x14ac:dyDescent="0.2">
      <c r="A25" s="3" t="s">
        <v>32</v>
      </c>
      <c r="B25" s="6">
        <v>3000</v>
      </c>
      <c r="C25" s="1">
        <v>5.9932699999999883</v>
      </c>
      <c r="D25" s="1">
        <v>6.34</v>
      </c>
      <c r="E25" s="1">
        <v>1.0633990845261136</v>
      </c>
      <c r="F25" s="1">
        <v>6.0868486071748578</v>
      </c>
      <c r="G25" s="1">
        <v>1.941492220750984E-2</v>
      </c>
      <c r="H25" s="1">
        <v>3.85</v>
      </c>
      <c r="I25" s="1">
        <v>8.1999999999999993</v>
      </c>
    </row>
    <row r="26" spans="1:9" ht="12" customHeight="1" x14ac:dyDescent="0.2">
      <c r="A26" s="11"/>
    </row>
    <row r="27" spans="1:9" ht="12" customHeight="1" x14ac:dyDescent="0.2">
      <c r="A27" s="2" t="s">
        <v>66</v>
      </c>
    </row>
    <row r="28" spans="1:9" ht="12" customHeight="1" outlineLevel="1" thickBot="1" x14ac:dyDescent="0.25">
      <c r="A28" s="4" t="s">
        <v>55</v>
      </c>
      <c r="B28" s="5" t="s">
        <v>67</v>
      </c>
    </row>
    <row r="29" spans="1:9" ht="12" customHeight="1" outlineLevel="1" thickBot="1" x14ac:dyDescent="0.25">
      <c r="A29" s="3" t="s">
        <v>28</v>
      </c>
      <c r="B29" s="9">
        <v>1</v>
      </c>
      <c r="C29" s="10" t="s">
        <v>68</v>
      </c>
    </row>
    <row r="30" spans="1:9" ht="12" customHeight="1" outlineLevel="1" thickBot="1" x14ac:dyDescent="0.25">
      <c r="A30" s="3" t="s">
        <v>1</v>
      </c>
      <c r="B30" s="15">
        <v>0.93400984673335707</v>
      </c>
      <c r="C30" s="9">
        <v>1</v>
      </c>
      <c r="D30" s="10" t="s">
        <v>97</v>
      </c>
    </row>
    <row r="31" spans="1:9" ht="12" customHeight="1" outlineLevel="1" thickBot="1" x14ac:dyDescent="0.25">
      <c r="A31" s="3" t="s">
        <v>95</v>
      </c>
      <c r="B31" s="15">
        <v>0.96040378694345063</v>
      </c>
      <c r="C31" s="15">
        <v>0.98181383177611914</v>
      </c>
      <c r="D31" s="9">
        <v>1</v>
      </c>
      <c r="E31" s="10" t="s">
        <v>69</v>
      </c>
    </row>
    <row r="32" spans="1:9" ht="12" customHeight="1" outlineLevel="1" thickBot="1" x14ac:dyDescent="0.25">
      <c r="A32" s="3" t="s">
        <v>17</v>
      </c>
      <c r="B32" s="16">
        <v>1.2505253974715833E-2</v>
      </c>
      <c r="C32" s="17">
        <v>0.1108647346732716</v>
      </c>
      <c r="D32" s="18">
        <v>0.10727900900553929</v>
      </c>
      <c r="E32" s="9">
        <v>1</v>
      </c>
      <c r="F32" s="10" t="s">
        <v>70</v>
      </c>
    </row>
    <row r="33" spans="1:22" ht="12" customHeight="1" outlineLevel="1" thickBot="1" x14ac:dyDescent="0.25">
      <c r="A33" s="3" t="s">
        <v>18</v>
      </c>
      <c r="B33" s="19">
        <v>-4.9651368290576592E-2</v>
      </c>
      <c r="C33" s="20">
        <v>-0.10800903188676146</v>
      </c>
      <c r="D33" s="21">
        <v>-0.11345842907178971</v>
      </c>
      <c r="E33" s="22">
        <v>-2.3947834183531781E-2</v>
      </c>
      <c r="F33" s="9">
        <v>1</v>
      </c>
      <c r="G33" s="10" t="s">
        <v>71</v>
      </c>
    </row>
    <row r="34" spans="1:22" ht="12" customHeight="1" outlineLevel="1" thickBot="1" x14ac:dyDescent="0.25">
      <c r="A34" s="3" t="s">
        <v>19</v>
      </c>
      <c r="B34" s="23">
        <v>1.1077667906476607E-3</v>
      </c>
      <c r="C34" s="24">
        <v>3.8245476795155539E-2</v>
      </c>
      <c r="D34" s="25">
        <v>5.1781708901360392E-2</v>
      </c>
      <c r="E34" s="26">
        <v>-8.0058708914598861E-2</v>
      </c>
      <c r="F34" s="27">
        <v>-9.3944401615693937E-2</v>
      </c>
      <c r="G34" s="9">
        <v>1</v>
      </c>
      <c r="H34" s="10" t="s">
        <v>72</v>
      </c>
    </row>
    <row r="35" spans="1:22" ht="12" customHeight="1" outlineLevel="1" thickBot="1" x14ac:dyDescent="0.25">
      <c r="A35" s="3" t="s">
        <v>20</v>
      </c>
      <c r="B35" s="28">
        <v>9.1244710922128006E-2</v>
      </c>
      <c r="C35" s="15">
        <v>0.18977745358854825</v>
      </c>
      <c r="D35" s="15">
        <v>0.20791598937816119</v>
      </c>
      <c r="E35" s="29">
        <v>-6.8738946212829513E-2</v>
      </c>
      <c r="F35" s="30">
        <v>-8.0661295406921255E-2</v>
      </c>
      <c r="G35" s="31">
        <v>-0.26965441301150622</v>
      </c>
      <c r="H35" s="9">
        <v>1</v>
      </c>
      <c r="I35" s="10" t="s">
        <v>73</v>
      </c>
    </row>
    <row r="36" spans="1:22" ht="12" customHeight="1" outlineLevel="1" thickBot="1" x14ac:dyDescent="0.25">
      <c r="A36" s="3" t="s">
        <v>21</v>
      </c>
      <c r="B36" s="32">
        <v>-1.2394548341478859E-2</v>
      </c>
      <c r="C36" s="33">
        <v>-4.7617375255403209E-2</v>
      </c>
      <c r="D36" s="34">
        <v>-5.3126062227618613E-2</v>
      </c>
      <c r="E36" s="35">
        <v>-6.1028433417474832E-2</v>
      </c>
      <c r="F36" s="36">
        <v>-7.1613441394162938E-2</v>
      </c>
      <c r="G36" s="31">
        <v>-0.23940702173768949</v>
      </c>
      <c r="H36" s="31">
        <v>-0.20555647990470491</v>
      </c>
      <c r="I36" s="9">
        <v>1</v>
      </c>
      <c r="J36" s="10" t="s">
        <v>74</v>
      </c>
    </row>
    <row r="37" spans="1:22" ht="12" customHeight="1" outlineLevel="1" thickBot="1" x14ac:dyDescent="0.25">
      <c r="A37" s="3" t="s">
        <v>22</v>
      </c>
      <c r="B37" s="37">
        <v>8.9096843259486649E-3</v>
      </c>
      <c r="C37" s="38">
        <v>-1.192516193213084E-2</v>
      </c>
      <c r="D37" s="39">
        <v>-1.989097775192843E-2</v>
      </c>
      <c r="E37" s="40">
        <v>-7.6532144373950825E-2</v>
      </c>
      <c r="F37" s="41">
        <v>-8.980617605569817E-2</v>
      </c>
      <c r="G37" s="31">
        <v>-0.30022616878316694</v>
      </c>
      <c r="H37" s="31">
        <v>-0.25777620882799779</v>
      </c>
      <c r="I37" s="31">
        <v>-0.22886120698387019</v>
      </c>
      <c r="J37" s="9">
        <v>1</v>
      </c>
      <c r="K37" s="10" t="s">
        <v>75</v>
      </c>
    </row>
    <row r="38" spans="1:22" ht="12" customHeight="1" outlineLevel="1" thickBot="1" x14ac:dyDescent="0.25">
      <c r="A38" s="3" t="s">
        <v>23</v>
      </c>
      <c r="B38" s="41">
        <v>-9.0100522149442086E-2</v>
      </c>
      <c r="C38" s="31">
        <v>-0.15155251748253054</v>
      </c>
      <c r="D38" s="31">
        <v>-0.17057658892135105</v>
      </c>
      <c r="E38" s="42">
        <v>-3.6092225188564982E-2</v>
      </c>
      <c r="F38" s="43">
        <v>-4.2352200582389435E-2</v>
      </c>
      <c r="G38" s="31">
        <v>-0.14158535057212504</v>
      </c>
      <c r="H38" s="44">
        <v>-0.12156613477096545</v>
      </c>
      <c r="I38" s="20">
        <v>-0.10792994612862143</v>
      </c>
      <c r="J38" s="45">
        <v>-0.13534855405650811</v>
      </c>
      <c r="K38" s="9">
        <v>1</v>
      </c>
      <c r="L38" s="10" t="s">
        <v>76</v>
      </c>
    </row>
    <row r="39" spans="1:22" ht="12" customHeight="1" outlineLevel="1" thickBot="1" x14ac:dyDescent="0.25">
      <c r="A39" s="3" t="s">
        <v>9</v>
      </c>
      <c r="B39" s="46">
        <v>-5.7404631212677339E-2</v>
      </c>
      <c r="C39" s="47">
        <v>-9.4925645860913982E-2</v>
      </c>
      <c r="D39" s="41">
        <v>-9.0251895361358123E-2</v>
      </c>
      <c r="E39" s="48">
        <v>-2.3300529861241099E-3</v>
      </c>
      <c r="F39" s="49">
        <v>-3.7411672516875938E-2</v>
      </c>
      <c r="G39" s="50">
        <v>4.771678016870913E-2</v>
      </c>
      <c r="H39" s="51">
        <v>5.5048048325479305E-2</v>
      </c>
      <c r="I39" s="52">
        <v>-5.6028132139575179E-2</v>
      </c>
      <c r="J39" s="53">
        <v>4.5844449064509846E-3</v>
      </c>
      <c r="K39" s="42">
        <v>-3.6170966831447493E-2</v>
      </c>
      <c r="L39" s="9">
        <v>1</v>
      </c>
      <c r="M39" s="10" t="s">
        <v>77</v>
      </c>
    </row>
    <row r="40" spans="1:22" ht="12" customHeight="1" outlineLevel="1" thickBot="1" x14ac:dyDescent="0.25">
      <c r="A40" s="3" t="s">
        <v>10</v>
      </c>
      <c r="B40" s="54">
        <v>-0.11479073218287221</v>
      </c>
      <c r="C40" s="31">
        <v>-0.16157291858095568</v>
      </c>
      <c r="D40" s="31">
        <v>-0.16078752955557057</v>
      </c>
      <c r="E40" s="55">
        <v>1.7403125380754763E-3</v>
      </c>
      <c r="F40" s="56">
        <v>-4.0828950693767269E-2</v>
      </c>
      <c r="G40" s="48">
        <v>-2.2525531541309879E-3</v>
      </c>
      <c r="H40" s="57">
        <v>1.1652203197086087E-2</v>
      </c>
      <c r="I40" s="58">
        <v>-1.6192330401778171E-2</v>
      </c>
      <c r="J40" s="23">
        <v>9.8667996813168774E-4</v>
      </c>
      <c r="K40" s="59">
        <v>1.7733851321069385E-2</v>
      </c>
      <c r="L40" s="31">
        <v>-0.15975158470781484</v>
      </c>
      <c r="M40" s="9">
        <v>1</v>
      </c>
      <c r="N40" s="10" t="s">
        <v>78</v>
      </c>
    </row>
    <row r="41" spans="1:22" ht="12" customHeight="1" outlineLevel="1" thickBot="1" x14ac:dyDescent="0.25">
      <c r="A41" s="3" t="s">
        <v>11</v>
      </c>
      <c r="B41" s="58">
        <v>-1.5755006864523861E-2</v>
      </c>
      <c r="C41" s="60">
        <v>-6.3253680116592229E-2</v>
      </c>
      <c r="D41" s="61">
        <v>-5.4910277471877503E-2</v>
      </c>
      <c r="E41" s="62">
        <v>-9.9886210142060231E-3</v>
      </c>
      <c r="F41" s="63">
        <v>1.8832354879239357E-2</v>
      </c>
      <c r="G41" s="64">
        <v>-3.416315013537085E-2</v>
      </c>
      <c r="H41" s="57">
        <v>1.1990062281350709E-2</v>
      </c>
      <c r="I41" s="65">
        <v>-2.612003818256942E-2</v>
      </c>
      <c r="J41" s="66">
        <v>-6.697941201134601E-3</v>
      </c>
      <c r="K41" s="67">
        <v>4.4898710406469998E-2</v>
      </c>
      <c r="L41" s="31">
        <v>-0.15866187783340144</v>
      </c>
      <c r="M41" s="31">
        <v>-0.21604862231295122</v>
      </c>
      <c r="N41" s="9">
        <v>1</v>
      </c>
      <c r="O41" s="10" t="s">
        <v>79</v>
      </c>
    </row>
    <row r="42" spans="1:22" ht="12" customHeight="1" outlineLevel="1" thickBot="1" x14ac:dyDescent="0.25">
      <c r="A42" s="3" t="s">
        <v>12</v>
      </c>
      <c r="B42" s="68">
        <v>5.948597778320603E-2</v>
      </c>
      <c r="C42" s="63">
        <v>1.8668941057818751E-2</v>
      </c>
      <c r="D42" s="69">
        <v>2.2115901634218529E-2</v>
      </c>
      <c r="E42" s="70">
        <v>-8.7941001607295746E-3</v>
      </c>
      <c r="F42" s="71">
        <v>7.5088193153389535E-2</v>
      </c>
      <c r="G42" s="72">
        <v>-9.1177174246334383E-2</v>
      </c>
      <c r="H42" s="73">
        <v>-6.4072413647468393E-2</v>
      </c>
      <c r="I42" s="74">
        <v>5.1213532572845714E-2</v>
      </c>
      <c r="J42" s="75">
        <v>1.3063246622829103E-2</v>
      </c>
      <c r="K42" s="76">
        <v>5.3569837691230422E-2</v>
      </c>
      <c r="L42" s="31">
        <v>-0.17570791833862615</v>
      </c>
      <c r="M42" s="31">
        <v>-0.23926008065023496</v>
      </c>
      <c r="N42" s="31">
        <v>-0.23762802576241404</v>
      </c>
      <c r="O42" s="9">
        <v>1</v>
      </c>
      <c r="P42" s="10" t="s">
        <v>80</v>
      </c>
    </row>
    <row r="43" spans="1:22" ht="12" customHeight="1" outlineLevel="1" thickBot="1" x14ac:dyDescent="0.25">
      <c r="A43" s="3" t="s">
        <v>13</v>
      </c>
      <c r="B43" s="59">
        <v>1.7415628030496393E-2</v>
      </c>
      <c r="C43" s="77">
        <v>6.1216418987387597E-2</v>
      </c>
      <c r="D43" s="78">
        <v>5.9758082487401783E-2</v>
      </c>
      <c r="E43" s="79">
        <v>1.9596782459969112E-2</v>
      </c>
      <c r="F43" s="80">
        <v>7.7825478701031032E-3</v>
      </c>
      <c r="G43" s="51">
        <v>5.5116685894523162E-2</v>
      </c>
      <c r="H43" s="23">
        <v>1.2942362077941905E-3</v>
      </c>
      <c r="I43" s="64">
        <v>-3.4009378266625923E-2</v>
      </c>
      <c r="J43" s="53">
        <v>4.6718403352832838E-3</v>
      </c>
      <c r="K43" s="81">
        <v>-3.3298173661277269E-2</v>
      </c>
      <c r="L43" s="31">
        <v>-0.15262683606309232</v>
      </c>
      <c r="M43" s="31">
        <v>-0.20783075373683313</v>
      </c>
      <c r="N43" s="31">
        <v>-0.20641308641617442</v>
      </c>
      <c r="O43" s="31">
        <v>-0.22858933870755915</v>
      </c>
      <c r="P43" s="9">
        <v>1</v>
      </c>
      <c r="Q43" s="10" t="s">
        <v>81</v>
      </c>
    </row>
    <row r="44" spans="1:22" ht="12" customHeight="1" outlineLevel="1" thickBot="1" x14ac:dyDescent="0.25">
      <c r="A44" s="3" t="s">
        <v>14</v>
      </c>
      <c r="B44" s="82">
        <v>7.5718348077145503E-2</v>
      </c>
      <c r="C44" s="15">
        <v>0.1568644421289814</v>
      </c>
      <c r="D44" s="15">
        <v>0.14826536254544703</v>
      </c>
      <c r="E44" s="83">
        <v>-6.1510528504905215E-3</v>
      </c>
      <c r="F44" s="84">
        <v>-2.1387528893682572E-2</v>
      </c>
      <c r="G44" s="24">
        <v>3.8170871813536886E-2</v>
      </c>
      <c r="H44" s="85">
        <v>-1.3729590722977993E-2</v>
      </c>
      <c r="I44" s="68">
        <v>5.922089150866585E-2</v>
      </c>
      <c r="J44" s="32">
        <v>-1.2723004156873321E-2</v>
      </c>
      <c r="K44" s="43">
        <v>-4.183263548042241E-2</v>
      </c>
      <c r="L44" s="86">
        <v>-0.12265948945897165</v>
      </c>
      <c r="M44" s="31">
        <v>-0.16702445523206916</v>
      </c>
      <c r="N44" s="31">
        <v>-0.16588513822689191</v>
      </c>
      <c r="O44" s="31">
        <v>-0.18370721889330011</v>
      </c>
      <c r="P44" s="31">
        <v>-0.15957534439396873</v>
      </c>
      <c r="Q44" s="9">
        <v>1</v>
      </c>
      <c r="R44" s="10" t="s">
        <v>82</v>
      </c>
    </row>
    <row r="45" spans="1:22" ht="12" customHeight="1" outlineLevel="1" thickBot="1" x14ac:dyDescent="0.25">
      <c r="A45" s="3" t="s">
        <v>3</v>
      </c>
      <c r="B45" s="87">
        <v>3.5093517422992888E-2</v>
      </c>
      <c r="C45" s="88">
        <v>7.8742206439721893E-2</v>
      </c>
      <c r="D45" s="89">
        <v>8.4603257246426811E-2</v>
      </c>
      <c r="E45" s="15">
        <v>0.17650147267316149</v>
      </c>
      <c r="F45" s="90">
        <v>-2.8625591256950175E-2</v>
      </c>
      <c r="G45" s="59">
        <v>1.7358710926191914E-2</v>
      </c>
      <c r="H45" s="91">
        <v>3.6095364390885544E-2</v>
      </c>
      <c r="I45" s="92">
        <v>-3.9584038854387674E-2</v>
      </c>
      <c r="J45" s="22">
        <v>-2.3913986266132933E-2</v>
      </c>
      <c r="K45" s="93">
        <v>-3.4682912665981322E-2</v>
      </c>
      <c r="L45" s="32">
        <v>-1.2615248918574363E-2</v>
      </c>
      <c r="M45" s="94">
        <v>-2.7200576181335614E-2</v>
      </c>
      <c r="N45" s="95">
        <v>2.6249802418091106E-2</v>
      </c>
      <c r="O45" s="96">
        <v>-1.8344228929430419E-2</v>
      </c>
      <c r="P45" s="97">
        <v>1.5769531422314086E-2</v>
      </c>
      <c r="Q45" s="98">
        <v>2.1414154991138234E-3</v>
      </c>
      <c r="R45" s="9">
        <v>1</v>
      </c>
      <c r="S45" s="10" t="s">
        <v>83</v>
      </c>
    </row>
    <row r="46" spans="1:22" ht="12" customHeight="1" outlineLevel="1" thickBot="1" x14ac:dyDescent="0.25">
      <c r="A46" s="3" t="s">
        <v>4</v>
      </c>
      <c r="B46" s="99">
        <v>-9.4534571467056825E-3</v>
      </c>
      <c r="C46" s="69">
        <v>2.2353317751520638E-2</v>
      </c>
      <c r="D46" s="100">
        <v>2.2799435609880087E-2</v>
      </c>
      <c r="E46" s="101">
        <v>5.166859638124916E-3</v>
      </c>
      <c r="F46" s="102">
        <v>-2.3989714044528768E-2</v>
      </c>
      <c r="G46" s="103">
        <v>3.4768272335880521E-2</v>
      </c>
      <c r="H46" s="104">
        <v>4.0097509896832757E-2</v>
      </c>
      <c r="I46" s="105">
        <v>-1.4583286623675227E-2</v>
      </c>
      <c r="J46" s="70">
        <v>-8.3721170511136759E-3</v>
      </c>
      <c r="K46" s="106">
        <v>-3.0164201209696002E-2</v>
      </c>
      <c r="L46" s="107">
        <v>-9.3244436147083823E-4</v>
      </c>
      <c r="M46" s="108">
        <v>1.5041502931243603E-2</v>
      </c>
      <c r="N46" s="53">
        <v>4.5173144697024164E-3</v>
      </c>
      <c r="O46" s="109">
        <v>-4.6085248835997038E-2</v>
      </c>
      <c r="P46" s="53">
        <v>4.5053575475395916E-3</v>
      </c>
      <c r="Q46" s="48">
        <v>-2.1184667160417856E-3</v>
      </c>
      <c r="R46" s="110">
        <v>-5.3592679748786565E-2</v>
      </c>
      <c r="S46" s="9">
        <v>1</v>
      </c>
      <c r="T46" s="10" t="s">
        <v>84</v>
      </c>
    </row>
    <row r="47" spans="1:22" ht="12" customHeight="1" outlineLevel="1" thickBot="1" x14ac:dyDescent="0.25">
      <c r="A47" s="3" t="s">
        <v>5</v>
      </c>
      <c r="B47" s="111">
        <v>-0.12701538677879387</v>
      </c>
      <c r="C47" s="31">
        <v>-0.18019965421943504</v>
      </c>
      <c r="D47" s="31">
        <v>-0.18235386314647795</v>
      </c>
      <c r="E47" s="112">
        <v>-5.4135105804370774E-2</v>
      </c>
      <c r="F47" s="113">
        <v>9.4495262752464393E-2</v>
      </c>
      <c r="G47" s="114">
        <v>-6.0362488355265191E-2</v>
      </c>
      <c r="H47" s="115">
        <v>-9.9556117306123043E-2</v>
      </c>
      <c r="I47" s="116">
        <v>5.7005910871059828E-2</v>
      </c>
      <c r="J47" s="117">
        <v>-2.4889262307044538E-2</v>
      </c>
      <c r="K47" s="118">
        <v>7.4502112031927623E-2</v>
      </c>
      <c r="L47" s="119">
        <v>1.9972861400688876E-2</v>
      </c>
      <c r="M47" s="120">
        <v>-7.1601122569825825E-3</v>
      </c>
      <c r="N47" s="53">
        <v>4.1385054797182476E-3</v>
      </c>
      <c r="O47" s="121">
        <v>2.1583827999289894E-2</v>
      </c>
      <c r="P47" s="122">
        <v>-3.504535068034683E-2</v>
      </c>
      <c r="Q47" s="121">
        <v>2.1464714417876854E-2</v>
      </c>
      <c r="R47" s="45">
        <v>-0.13491846430564472</v>
      </c>
      <c r="S47" s="31">
        <v>-0.24796848911725405</v>
      </c>
      <c r="T47" s="9">
        <v>1</v>
      </c>
      <c r="U47" s="10" t="s">
        <v>85</v>
      </c>
    </row>
    <row r="48" spans="1:22" ht="12" customHeight="1" outlineLevel="1" thickBot="1" x14ac:dyDescent="0.25">
      <c r="A48" s="3" t="s">
        <v>6</v>
      </c>
      <c r="B48" s="123">
        <v>0.10114128562832554</v>
      </c>
      <c r="C48" s="124">
        <v>0.11380425180497945</v>
      </c>
      <c r="D48" s="125">
        <v>0.11466899246084156</v>
      </c>
      <c r="E48" s="126">
        <v>1.7081243043319858E-2</v>
      </c>
      <c r="F48" s="127">
        <v>-6.8014371869796253E-2</v>
      </c>
      <c r="G48" s="75">
        <v>1.3023985094430333E-2</v>
      </c>
      <c r="H48" s="128">
        <v>5.5632393249402896E-2</v>
      </c>
      <c r="I48" s="129">
        <v>-2.5666928335389826E-2</v>
      </c>
      <c r="J48" s="130">
        <v>3.3725580179454782E-2</v>
      </c>
      <c r="K48" s="131">
        <v>-3.8589330494845406E-2</v>
      </c>
      <c r="L48" s="53">
        <v>4.6150929141990571E-3</v>
      </c>
      <c r="M48" s="132">
        <v>-2.3073090174053217E-2</v>
      </c>
      <c r="N48" s="38">
        <v>-1.2118518848414497E-2</v>
      </c>
      <c r="O48" s="133">
        <v>4.6098331658420699E-2</v>
      </c>
      <c r="P48" s="134">
        <v>1.7989543370139478E-2</v>
      </c>
      <c r="Q48" s="64">
        <v>-3.3614176149385541E-2</v>
      </c>
      <c r="R48" s="135">
        <v>-0.1064005273098706</v>
      </c>
      <c r="S48" s="31">
        <v>-0.19555498303433136</v>
      </c>
      <c r="T48" s="31">
        <v>-0.49230563058203941</v>
      </c>
      <c r="U48" s="9">
        <v>1</v>
      </c>
      <c r="V48" s="10" t="s">
        <v>87</v>
      </c>
    </row>
    <row r="49" spans="1:24" ht="12" customHeight="1" outlineLevel="1" thickBot="1" x14ac:dyDescent="0.25">
      <c r="A49" s="3" t="s">
        <v>33</v>
      </c>
      <c r="B49" s="15">
        <v>0.95486915182983934</v>
      </c>
      <c r="C49" s="15">
        <v>0.9838356802013265</v>
      </c>
      <c r="D49" s="15">
        <v>0.99631642189028824</v>
      </c>
      <c r="E49" s="125">
        <v>0.1147378548864371</v>
      </c>
      <c r="F49" s="136">
        <v>-0.11164158153806619</v>
      </c>
      <c r="G49" s="50">
        <v>4.7277589132732112E-2</v>
      </c>
      <c r="H49" s="15">
        <v>0.204165127701879</v>
      </c>
      <c r="I49" s="137">
        <v>-5.254483648606087E-2</v>
      </c>
      <c r="J49" s="138">
        <v>-1.8961374794686323E-2</v>
      </c>
      <c r="K49" s="31">
        <v>-0.16750602249984375</v>
      </c>
      <c r="L49" s="139">
        <v>-9.1985080297490154E-2</v>
      </c>
      <c r="M49" s="31">
        <v>-0.1638119607493467</v>
      </c>
      <c r="N49" s="52">
        <v>-5.5545085139551212E-2</v>
      </c>
      <c r="O49" s="121">
        <v>2.1562464902358958E-2</v>
      </c>
      <c r="P49" s="140">
        <v>6.0645909060555878E-2</v>
      </c>
      <c r="Q49" s="15">
        <v>0.15023452143258828</v>
      </c>
      <c r="R49" s="141">
        <v>9.4105632166047365E-2</v>
      </c>
      <c r="S49" s="142">
        <v>2.9333180247810453E-2</v>
      </c>
      <c r="T49" s="31">
        <v>-0.17163898432496694</v>
      </c>
      <c r="U49" s="113">
        <v>9.4677195582902829E-2</v>
      </c>
      <c r="V49" s="9">
        <v>1</v>
      </c>
      <c r="W49" s="10" t="s">
        <v>88</v>
      </c>
    </row>
    <row r="50" spans="1:24" ht="12" customHeight="1" outlineLevel="1" thickBot="1" x14ac:dyDescent="0.25">
      <c r="A50" s="3" t="s">
        <v>31</v>
      </c>
      <c r="B50" s="15">
        <v>0.95819915613857198</v>
      </c>
      <c r="C50" s="15">
        <v>0.98423526140478712</v>
      </c>
      <c r="D50" s="15">
        <v>0.99699037613507369</v>
      </c>
      <c r="E50" s="143">
        <v>9.9479309400845206E-2</v>
      </c>
      <c r="F50" s="144">
        <v>-0.11034893467030263</v>
      </c>
      <c r="G50" s="145">
        <v>5.0020231954684011E-2</v>
      </c>
      <c r="H50" s="15">
        <v>0.20675962388215208</v>
      </c>
      <c r="I50" s="137">
        <v>-5.2459052017223839E-2</v>
      </c>
      <c r="J50" s="146">
        <v>-1.9581605745938525E-2</v>
      </c>
      <c r="K50" s="31">
        <v>-0.16629389692832069</v>
      </c>
      <c r="L50" s="147">
        <v>-8.9299914474806494E-2</v>
      </c>
      <c r="M50" s="31">
        <v>-0.15999684425787317</v>
      </c>
      <c r="N50" s="52">
        <v>-5.5566024632830224E-2</v>
      </c>
      <c r="O50" s="121">
        <v>2.1659345323111621E-2</v>
      </c>
      <c r="P50" s="140">
        <v>6.0568799756207187E-2</v>
      </c>
      <c r="Q50" s="15">
        <v>0.14782877679504985</v>
      </c>
      <c r="R50" s="148">
        <v>6.7753241619697396E-2</v>
      </c>
      <c r="S50" s="80">
        <v>7.64647342045167E-3</v>
      </c>
      <c r="T50" s="31">
        <v>-0.17656891788879039</v>
      </c>
      <c r="U50" s="149">
        <v>0.13340489870910888</v>
      </c>
      <c r="V50" s="15">
        <v>0.99054279810392387</v>
      </c>
      <c r="W50" s="9">
        <v>1</v>
      </c>
      <c r="X50" s="10" t="s">
        <v>89</v>
      </c>
    </row>
    <row r="51" spans="1:24" ht="12" customHeight="1" outlineLevel="1" x14ac:dyDescent="0.2">
      <c r="A51" s="3" t="s">
        <v>32</v>
      </c>
      <c r="B51" s="15">
        <v>0.95919101756486491</v>
      </c>
      <c r="C51" s="15">
        <v>0.9827767887348543</v>
      </c>
      <c r="D51" s="15">
        <v>0.99559709442238631</v>
      </c>
      <c r="E51" s="113">
        <v>9.491322135466361E-2</v>
      </c>
      <c r="F51" s="20">
        <v>-0.10797898918080273</v>
      </c>
      <c r="G51" s="74">
        <v>5.1161606902142533E-2</v>
      </c>
      <c r="H51" s="15">
        <v>0.20066399128352702</v>
      </c>
      <c r="I51" s="19">
        <v>-4.9355917915386155E-2</v>
      </c>
      <c r="J51" s="39">
        <v>-2.0100271548062282E-2</v>
      </c>
      <c r="K51" s="31">
        <v>-0.16386536241923436</v>
      </c>
      <c r="L51" s="41">
        <v>-9.0202281384516705E-2</v>
      </c>
      <c r="M51" s="31">
        <v>-0.15833271368424812</v>
      </c>
      <c r="N51" s="150">
        <v>-5.6657121183440504E-2</v>
      </c>
      <c r="O51" s="69">
        <v>2.2585148747454372E-2</v>
      </c>
      <c r="P51" s="78">
        <v>5.9749851605262909E-2</v>
      </c>
      <c r="Q51" s="15">
        <v>0.14974525800890356</v>
      </c>
      <c r="R51" s="116">
        <v>5.7312470991031074E-2</v>
      </c>
      <c r="S51" s="151">
        <v>1.0776233006112836E-2</v>
      </c>
      <c r="T51" s="31">
        <v>-0.16937033956782005</v>
      </c>
      <c r="U51" s="152">
        <v>0.11305709262747328</v>
      </c>
      <c r="V51" s="15">
        <v>0.98970628368349067</v>
      </c>
      <c r="W51" s="15">
        <v>0.99774674244156347</v>
      </c>
      <c r="X51" s="9">
        <v>1</v>
      </c>
    </row>
    <row r="52" spans="1:24" ht="12" customHeight="1" x14ac:dyDescent="0.2">
      <c r="A52" s="11"/>
    </row>
    <row r="53" spans="1:24" ht="12" customHeight="1" x14ac:dyDescent="0.2">
      <c r="A53" s="2" t="s">
        <v>64</v>
      </c>
      <c r="C53" s="8" t="s">
        <v>96</v>
      </c>
    </row>
    <row r="54" spans="1:24" ht="12" customHeight="1" outlineLevel="1" x14ac:dyDescent="0.2">
      <c r="A54" s="1" t="s">
        <v>90</v>
      </c>
    </row>
    <row r="55" spans="1:24" ht="12" customHeight="1" outlineLevel="1" x14ac:dyDescent="0.2"/>
    <row r="56" spans="1:24" ht="12" customHeight="1" outlineLevel="1" x14ac:dyDescent="0.2"/>
    <row r="57" spans="1:24" ht="12" customHeight="1" outlineLevel="1" x14ac:dyDescent="0.2"/>
    <row r="58" spans="1:24" ht="12" customHeight="1" outlineLevel="1" x14ac:dyDescent="0.2"/>
    <row r="59" spans="1:24" ht="12" customHeight="1" outlineLevel="1" x14ac:dyDescent="0.2"/>
    <row r="60" spans="1:24" ht="12" customHeight="1" outlineLevel="1" x14ac:dyDescent="0.2"/>
    <row r="61" spans="1:24" ht="12" customHeight="1" outlineLevel="1" x14ac:dyDescent="0.2"/>
    <row r="62" spans="1:24" ht="12" customHeight="1" outlineLevel="1" x14ac:dyDescent="0.2"/>
    <row r="63" spans="1:24" ht="12" customHeight="1" outlineLevel="1" x14ac:dyDescent="0.2"/>
    <row r="64" spans="1:24" ht="12" customHeight="1" outlineLevel="1" x14ac:dyDescent="0.2"/>
    <row r="65" spans="1:1" ht="12" customHeight="1" outlineLevel="1" x14ac:dyDescent="0.2"/>
    <row r="66" spans="1:1" ht="12" customHeight="1" outlineLevel="1" x14ac:dyDescent="0.2"/>
    <row r="67" spans="1:1" ht="12" customHeight="1" outlineLevel="1" x14ac:dyDescent="0.2"/>
    <row r="68" spans="1:1" ht="12" customHeight="1" outlineLevel="1" x14ac:dyDescent="0.2"/>
    <row r="69" spans="1:1" ht="12" customHeight="1" outlineLevel="1" x14ac:dyDescent="0.2"/>
    <row r="70" spans="1:1" ht="12" customHeight="1" outlineLevel="1" x14ac:dyDescent="0.2">
      <c r="A70" s="1" t="s">
        <v>90</v>
      </c>
    </row>
    <row r="71" spans="1:1" ht="12" customHeight="1" outlineLevel="1" x14ac:dyDescent="0.2"/>
    <row r="72" spans="1:1" ht="12" customHeight="1" outlineLevel="1" x14ac:dyDescent="0.2"/>
    <row r="73" spans="1:1" ht="12" customHeight="1" outlineLevel="1" x14ac:dyDescent="0.2"/>
    <row r="74" spans="1:1" ht="12" customHeight="1" outlineLevel="1" x14ac:dyDescent="0.2"/>
    <row r="75" spans="1:1" ht="12" customHeight="1" outlineLevel="1" x14ac:dyDescent="0.2"/>
    <row r="76" spans="1:1" ht="12" customHeight="1" outlineLevel="1" x14ac:dyDescent="0.2"/>
    <row r="77" spans="1:1" ht="12" customHeight="1" outlineLevel="1" x14ac:dyDescent="0.2"/>
    <row r="78" spans="1:1" ht="12" customHeight="1" outlineLevel="1" x14ac:dyDescent="0.2"/>
    <row r="79" spans="1:1" ht="12" customHeight="1" outlineLevel="1" x14ac:dyDescent="0.2"/>
    <row r="80" spans="1:1" ht="12" customHeight="1" outlineLevel="1" x14ac:dyDescent="0.2"/>
    <row r="81" spans="1:1" ht="12" customHeight="1" outlineLevel="1" x14ac:dyDescent="0.2"/>
    <row r="82" spans="1:1" ht="12" customHeight="1" outlineLevel="1" x14ac:dyDescent="0.2"/>
    <row r="83" spans="1:1" ht="12" customHeight="1" outlineLevel="1" x14ac:dyDescent="0.2"/>
    <row r="84" spans="1:1" ht="12" customHeight="1" outlineLevel="1" x14ac:dyDescent="0.2"/>
    <row r="85" spans="1:1" ht="12" customHeight="1" outlineLevel="1" x14ac:dyDescent="0.2"/>
    <row r="86" spans="1:1" ht="12" customHeight="1" outlineLevel="1" x14ac:dyDescent="0.2">
      <c r="A86" s="1" t="s">
        <v>90</v>
      </c>
    </row>
    <row r="87" spans="1:1" ht="12" customHeight="1" outlineLevel="1" x14ac:dyDescent="0.2"/>
    <row r="88" spans="1:1" ht="12" customHeight="1" outlineLevel="1" x14ac:dyDescent="0.2"/>
    <row r="89" spans="1:1" ht="12" customHeight="1" outlineLevel="1" x14ac:dyDescent="0.2"/>
    <row r="90" spans="1:1" ht="12" customHeight="1" outlineLevel="1" x14ac:dyDescent="0.2"/>
    <row r="91" spans="1:1" ht="12" customHeight="1" outlineLevel="1" x14ac:dyDescent="0.2"/>
    <row r="92" spans="1:1" ht="12" customHeight="1" outlineLevel="1" x14ac:dyDescent="0.2"/>
    <row r="93" spans="1:1" ht="12" customHeight="1" outlineLevel="1" x14ac:dyDescent="0.2"/>
    <row r="94" spans="1:1" ht="12" customHeight="1" outlineLevel="1" x14ac:dyDescent="0.2"/>
    <row r="95" spans="1:1" ht="12" customHeight="1" outlineLevel="1" x14ac:dyDescent="0.2"/>
    <row r="96" spans="1:1" ht="12" customHeight="1" outlineLevel="1" x14ac:dyDescent="0.2"/>
    <row r="97" spans="1:1" ht="12" customHeight="1" outlineLevel="1" x14ac:dyDescent="0.2"/>
    <row r="98" spans="1:1" ht="12" customHeight="1" outlineLevel="1" x14ac:dyDescent="0.2"/>
    <row r="99" spans="1:1" ht="12" customHeight="1" outlineLevel="1" x14ac:dyDescent="0.2"/>
    <row r="100" spans="1:1" ht="12" customHeight="1" outlineLevel="1" x14ac:dyDescent="0.2"/>
    <row r="101" spans="1:1" ht="12" customHeight="1" outlineLevel="1" x14ac:dyDescent="0.2"/>
    <row r="102" spans="1:1" ht="12" customHeight="1" outlineLevel="1" x14ac:dyDescent="0.2">
      <c r="A102" s="1" t="s">
        <v>90</v>
      </c>
    </row>
    <row r="103" spans="1:1" ht="12" customHeight="1" outlineLevel="1" x14ac:dyDescent="0.2"/>
    <row r="104" spans="1:1" ht="12" customHeight="1" outlineLevel="1" x14ac:dyDescent="0.2"/>
    <row r="105" spans="1:1" ht="12" customHeight="1" outlineLevel="1" x14ac:dyDescent="0.2"/>
    <row r="106" spans="1:1" ht="12" customHeight="1" outlineLevel="1" x14ac:dyDescent="0.2"/>
    <row r="107" spans="1:1" ht="12" customHeight="1" outlineLevel="1" x14ac:dyDescent="0.2"/>
    <row r="108" spans="1:1" ht="12" customHeight="1" outlineLevel="1" x14ac:dyDescent="0.2"/>
    <row r="109" spans="1:1" ht="12" customHeight="1" outlineLevel="1" x14ac:dyDescent="0.2"/>
    <row r="110" spans="1:1" ht="12" customHeight="1" outlineLevel="1" x14ac:dyDescent="0.2"/>
    <row r="111" spans="1:1" ht="12" customHeight="1" outlineLevel="1" x14ac:dyDescent="0.2"/>
    <row r="112" spans="1:1" ht="12" customHeight="1" outlineLevel="1" x14ac:dyDescent="0.2"/>
    <row r="113" spans="1:1" ht="12" customHeight="1" outlineLevel="1" x14ac:dyDescent="0.2"/>
    <row r="114" spans="1:1" ht="12" customHeight="1" outlineLevel="1" x14ac:dyDescent="0.2"/>
    <row r="115" spans="1:1" ht="12" customHeight="1" outlineLevel="1" x14ac:dyDescent="0.2"/>
    <row r="116" spans="1:1" ht="12" customHeight="1" outlineLevel="1" x14ac:dyDescent="0.2"/>
    <row r="117" spans="1:1" ht="12" customHeight="1" outlineLevel="1" x14ac:dyDescent="0.2"/>
    <row r="118" spans="1:1" ht="12" customHeight="1" outlineLevel="1" x14ac:dyDescent="0.2">
      <c r="A118" s="1" t="s">
        <v>90</v>
      </c>
    </row>
    <row r="119" spans="1:1" ht="12" customHeight="1" outlineLevel="1" x14ac:dyDescent="0.2"/>
    <row r="120" spans="1:1" ht="12" customHeight="1" outlineLevel="1" x14ac:dyDescent="0.2"/>
    <row r="121" spans="1:1" ht="12" customHeight="1" outlineLevel="1" x14ac:dyDescent="0.2"/>
    <row r="122" spans="1:1" ht="12" customHeight="1" outlineLevel="1" x14ac:dyDescent="0.2"/>
    <row r="123" spans="1:1" ht="12" customHeight="1" outlineLevel="1" x14ac:dyDescent="0.2"/>
    <row r="124" spans="1:1" ht="12" customHeight="1" outlineLevel="1" x14ac:dyDescent="0.2"/>
    <row r="125" spans="1:1" ht="12" customHeight="1" outlineLevel="1" x14ac:dyDescent="0.2"/>
    <row r="126" spans="1:1" ht="12" customHeight="1" outlineLevel="1" x14ac:dyDescent="0.2"/>
    <row r="127" spans="1:1" ht="12" customHeight="1" outlineLevel="1" x14ac:dyDescent="0.2"/>
    <row r="128" spans="1:1" ht="12" customHeight="1" outlineLevel="1" x14ac:dyDescent="0.2"/>
    <row r="129" spans="1:1" ht="12" customHeight="1" outlineLevel="1" x14ac:dyDescent="0.2"/>
    <row r="130" spans="1:1" ht="12" customHeight="1" outlineLevel="1" x14ac:dyDescent="0.2"/>
    <row r="131" spans="1:1" ht="12" customHeight="1" outlineLevel="1" x14ac:dyDescent="0.2"/>
    <row r="132" spans="1:1" ht="12" customHeight="1" outlineLevel="1" x14ac:dyDescent="0.2"/>
    <row r="133" spans="1:1" ht="12" customHeight="1" outlineLevel="1" x14ac:dyDescent="0.2"/>
    <row r="134" spans="1:1" ht="12" customHeight="1" outlineLevel="1" x14ac:dyDescent="0.2">
      <c r="A134" s="1" t="s">
        <v>90</v>
      </c>
    </row>
    <row r="135" spans="1:1" ht="12" customHeight="1" outlineLevel="1" x14ac:dyDescent="0.2"/>
    <row r="136" spans="1:1" ht="12" customHeight="1" outlineLevel="1" x14ac:dyDescent="0.2"/>
    <row r="137" spans="1:1" ht="12" customHeight="1" outlineLevel="1" x14ac:dyDescent="0.2"/>
    <row r="138" spans="1:1" ht="12" customHeight="1" outlineLevel="1" x14ac:dyDescent="0.2"/>
    <row r="139" spans="1:1" ht="12" customHeight="1" outlineLevel="1" x14ac:dyDescent="0.2"/>
    <row r="140" spans="1:1" ht="12" customHeight="1" outlineLevel="1" x14ac:dyDescent="0.2"/>
    <row r="141" spans="1:1" ht="12" customHeight="1" outlineLevel="1" x14ac:dyDescent="0.2"/>
    <row r="142" spans="1:1" ht="12" customHeight="1" outlineLevel="1" x14ac:dyDescent="0.2"/>
    <row r="143" spans="1:1" ht="12" customHeight="1" outlineLevel="1" x14ac:dyDescent="0.2"/>
    <row r="144" spans="1:1" ht="12" customHeight="1" outlineLevel="1" x14ac:dyDescent="0.2"/>
    <row r="145" spans="1:1" ht="12" customHeight="1" outlineLevel="1" x14ac:dyDescent="0.2"/>
    <row r="146" spans="1:1" ht="12" customHeight="1" outlineLevel="1" x14ac:dyDescent="0.2"/>
    <row r="147" spans="1:1" ht="12" customHeight="1" outlineLevel="1" x14ac:dyDescent="0.2"/>
    <row r="148" spans="1:1" ht="12" customHeight="1" outlineLevel="1" x14ac:dyDescent="0.2"/>
    <row r="149" spans="1:1" ht="12" customHeight="1" outlineLevel="1" x14ac:dyDescent="0.2"/>
    <row r="150" spans="1:1" ht="12" customHeight="1" outlineLevel="1" x14ac:dyDescent="0.2">
      <c r="A150" s="1" t="s">
        <v>90</v>
      </c>
    </row>
    <row r="151" spans="1:1" ht="12" customHeight="1" outlineLevel="1" x14ac:dyDescent="0.2"/>
    <row r="152" spans="1:1" ht="12" customHeight="1" outlineLevel="1" x14ac:dyDescent="0.2"/>
    <row r="153" spans="1:1" ht="12" customHeight="1" outlineLevel="1" x14ac:dyDescent="0.2"/>
    <row r="154" spans="1:1" ht="12" customHeight="1" outlineLevel="1" x14ac:dyDescent="0.2"/>
    <row r="155" spans="1:1" ht="12" customHeight="1" outlineLevel="1" x14ac:dyDescent="0.2"/>
    <row r="156" spans="1:1" ht="12" customHeight="1" outlineLevel="1" x14ac:dyDescent="0.2"/>
    <row r="157" spans="1:1" ht="12" customHeight="1" outlineLevel="1" x14ac:dyDescent="0.2"/>
    <row r="158" spans="1:1" ht="12" customHeight="1" outlineLevel="1" x14ac:dyDescent="0.2"/>
    <row r="159" spans="1:1" ht="12" customHeight="1" outlineLevel="1" x14ac:dyDescent="0.2"/>
    <row r="160" spans="1:1" ht="12" customHeight="1" outlineLevel="1" x14ac:dyDescent="0.2"/>
    <row r="161" spans="1:1" ht="12" customHeight="1" outlineLevel="1" x14ac:dyDescent="0.2"/>
    <row r="162" spans="1:1" ht="12" customHeight="1" outlineLevel="1" x14ac:dyDescent="0.2"/>
    <row r="163" spans="1:1" ht="12" customHeight="1" outlineLevel="1" x14ac:dyDescent="0.2"/>
    <row r="164" spans="1:1" ht="12" customHeight="1" outlineLevel="1" x14ac:dyDescent="0.2"/>
    <row r="165" spans="1:1" ht="12" customHeight="1" outlineLevel="1" x14ac:dyDescent="0.2"/>
    <row r="166" spans="1:1" ht="12" customHeight="1" outlineLevel="1" x14ac:dyDescent="0.2">
      <c r="A166" s="1" t="s">
        <v>90</v>
      </c>
    </row>
    <row r="167" spans="1:1" ht="12" customHeight="1" outlineLevel="1" x14ac:dyDescent="0.2"/>
    <row r="168" spans="1:1" ht="12" customHeight="1" outlineLevel="1" x14ac:dyDescent="0.2"/>
    <row r="169" spans="1:1" ht="12" customHeight="1" outlineLevel="1" x14ac:dyDescent="0.2"/>
    <row r="170" spans="1:1" ht="12" customHeight="1" outlineLevel="1" x14ac:dyDescent="0.2"/>
    <row r="171" spans="1:1" ht="12" customHeight="1" outlineLevel="1" x14ac:dyDescent="0.2"/>
    <row r="172" spans="1:1" ht="12" customHeight="1" outlineLevel="1" x14ac:dyDescent="0.2"/>
    <row r="173" spans="1:1" ht="12" customHeight="1" outlineLevel="1" x14ac:dyDescent="0.2"/>
    <row r="174" spans="1:1" ht="12" customHeight="1" outlineLevel="1" x14ac:dyDescent="0.2"/>
    <row r="175" spans="1:1" ht="12" customHeight="1" outlineLevel="1" x14ac:dyDescent="0.2"/>
    <row r="176" spans="1:1" ht="12" customHeight="1" outlineLevel="1" x14ac:dyDescent="0.2"/>
    <row r="177" spans="1:1" ht="12" customHeight="1" outlineLevel="1" x14ac:dyDescent="0.2"/>
    <row r="178" spans="1:1" ht="12" customHeight="1" outlineLevel="1" x14ac:dyDescent="0.2"/>
    <row r="179" spans="1:1" ht="12" customHeight="1" outlineLevel="1" x14ac:dyDescent="0.2"/>
    <row r="180" spans="1:1" ht="12" customHeight="1" outlineLevel="1" x14ac:dyDescent="0.2"/>
    <row r="181" spans="1:1" ht="12" customHeight="1" outlineLevel="1" x14ac:dyDescent="0.2"/>
    <row r="182" spans="1:1" ht="12" customHeight="1" outlineLevel="1" x14ac:dyDescent="0.2"/>
    <row r="183" spans="1:1" ht="12" customHeight="1" x14ac:dyDescent="0.2">
      <c r="A183" s="14"/>
    </row>
    <row r="184" spans="1:1" ht="12" customHeight="1" x14ac:dyDescent="0.2">
      <c r="A184" s="8" t="s">
        <v>91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66BB4-BCB8-4269-A9AF-675313E81497}">
  <dimension ref="A1:KO3000"/>
  <sheetViews>
    <sheetView showGridLines="0" showRowColHeaders="0" tabSelected="1" topLeftCell="A13" zoomScaleNormal="100" workbookViewId="0">
      <pane xSplit="1" topLeftCell="B1" activePane="topRight" state="frozenSplit"/>
      <selection pane="topRight" activeCell="I19" sqref="I19"/>
    </sheetView>
  </sheetViews>
  <sheetFormatPr defaultRowHeight="12" customHeight="1" outlineLevelRow="1" x14ac:dyDescent="0.2"/>
  <cols>
    <col min="1" max="1" width="17.77734375" style="1" customWidth="1"/>
    <col min="2" max="10" width="9.77734375" style="1" customWidth="1"/>
    <col min="11" max="300" width="8.88671875" style="1"/>
    <col min="301" max="301" width="94.6640625" style="1" bestFit="1" customWidth="1"/>
    <col min="302" max="16384" width="8.88671875" style="1"/>
  </cols>
  <sheetData>
    <row r="1" spans="1:301" ht="12" customHeight="1" x14ac:dyDescent="0.3">
      <c r="A1" s="2" t="s">
        <v>54</v>
      </c>
      <c r="B1" s="1" t="s">
        <v>307</v>
      </c>
      <c r="W1" s="8"/>
      <c r="X1" s="8">
        <v>39</v>
      </c>
      <c r="Z1" s="13" t="s">
        <v>306</v>
      </c>
      <c r="AA1"/>
      <c r="AB1"/>
      <c r="AC1"/>
      <c r="AD1"/>
      <c r="KO1" s="12" t="s">
        <v>306</v>
      </c>
    </row>
    <row r="2" spans="1:301" ht="12" customHeight="1" outlineLevel="1" thickBot="1" x14ac:dyDescent="0.35">
      <c r="A2" s="4" t="s">
        <v>55</v>
      </c>
      <c r="B2" s="4" t="s">
        <v>56</v>
      </c>
      <c r="C2" s="4" t="s">
        <v>57</v>
      </c>
      <c r="D2" s="4" t="s">
        <v>58</v>
      </c>
      <c r="E2" s="4" t="s">
        <v>59</v>
      </c>
      <c r="F2" s="4" t="s">
        <v>60</v>
      </c>
      <c r="G2" s="4" t="s">
        <v>61</v>
      </c>
      <c r="H2" s="4" t="s">
        <v>62</v>
      </c>
      <c r="I2" s="4" t="s">
        <v>63</v>
      </c>
      <c r="J2" s="3"/>
      <c r="AA2"/>
      <c r="AB2"/>
      <c r="AC2"/>
      <c r="AD2"/>
    </row>
    <row r="3" spans="1:301" ht="12" customHeight="1" outlineLevel="1" x14ac:dyDescent="0.3">
      <c r="A3" s="3" t="s">
        <v>301</v>
      </c>
      <c r="B3" s="6">
        <v>3000</v>
      </c>
      <c r="C3" s="313">
        <v>4698.4250000000002</v>
      </c>
      <c r="D3" s="313">
        <v>3983.4999999999986</v>
      </c>
      <c r="E3" s="313">
        <v>3907.4763397223742</v>
      </c>
      <c r="F3" s="313">
        <v>6110.5220209896961</v>
      </c>
      <c r="G3" s="1">
        <v>71.340431139455461</v>
      </c>
      <c r="H3" s="1">
        <v>350.99999999999989</v>
      </c>
      <c r="I3" s="313">
        <v>18806.000000000007</v>
      </c>
      <c r="AA3"/>
      <c r="AB3"/>
      <c r="AC3"/>
      <c r="AD3"/>
    </row>
    <row r="4" spans="1:301" ht="12" customHeight="1" outlineLevel="1" x14ac:dyDescent="0.3">
      <c r="A4" s="3" t="s">
        <v>302</v>
      </c>
      <c r="B4" s="6">
        <v>3000</v>
      </c>
      <c r="C4" s="313">
        <v>4689.7432446228086</v>
      </c>
      <c r="D4" s="313">
        <v>3884.9324759037972</v>
      </c>
      <c r="E4" s="313">
        <v>3943.168221997832</v>
      </c>
      <c r="F4" s="313">
        <v>6126.7515429399036</v>
      </c>
      <c r="G4" s="1">
        <v>71.992072774191698</v>
      </c>
      <c r="H4" s="1">
        <v>316.51340734649006</v>
      </c>
      <c r="I4" s="313">
        <v>20740.142679703436</v>
      </c>
      <c r="AA4"/>
      <c r="AB4"/>
      <c r="AC4"/>
      <c r="AD4"/>
    </row>
    <row r="5" spans="1:301" ht="12" customHeight="1" x14ac:dyDescent="0.3">
      <c r="A5" s="11"/>
      <c r="AA5"/>
      <c r="AB5"/>
      <c r="AC5"/>
      <c r="AD5"/>
    </row>
    <row r="6" spans="1:301" ht="12" customHeight="1" x14ac:dyDescent="0.3">
      <c r="A6" s="2" t="s">
        <v>303</v>
      </c>
      <c r="C6" s="8" t="s">
        <v>65</v>
      </c>
      <c r="AA6"/>
      <c r="AB6"/>
      <c r="AC6"/>
      <c r="AD6"/>
    </row>
    <row r="7" spans="1:301" ht="12" customHeight="1" outlineLevel="1" x14ac:dyDescent="0.3">
      <c r="AA7"/>
      <c r="AB7"/>
      <c r="AC7"/>
      <c r="AD7"/>
    </row>
    <row r="8" spans="1:301" ht="12" customHeight="1" outlineLevel="1" x14ac:dyDescent="0.3">
      <c r="A8" s="1" t="s">
        <v>90</v>
      </c>
      <c r="AA8"/>
      <c r="AB8"/>
      <c r="AC8"/>
      <c r="AD8"/>
    </row>
    <row r="9" spans="1:301" ht="12" customHeight="1" outlineLevel="1" x14ac:dyDescent="0.3">
      <c r="AA9"/>
      <c r="AB9"/>
      <c r="AC9"/>
      <c r="AD9"/>
    </row>
    <row r="10" spans="1:301" ht="12" customHeight="1" outlineLevel="1" x14ac:dyDescent="0.3">
      <c r="AA10"/>
      <c r="AB10"/>
      <c r="AC10"/>
      <c r="AD10"/>
    </row>
    <row r="11" spans="1:301" ht="12" customHeight="1" outlineLevel="1" x14ac:dyDescent="0.3">
      <c r="AA11"/>
      <c r="AB11"/>
      <c r="AC11"/>
      <c r="AD11"/>
    </row>
    <row r="12" spans="1:301" ht="12" customHeight="1" outlineLevel="1" x14ac:dyDescent="0.3">
      <c r="AA12"/>
      <c r="AB12"/>
      <c r="AC12"/>
      <c r="AD12"/>
    </row>
    <row r="13" spans="1:301" ht="12" customHeight="1" outlineLevel="1" x14ac:dyDescent="0.3">
      <c r="AA13"/>
      <c r="AB13"/>
      <c r="AC13"/>
      <c r="AD13"/>
    </row>
    <row r="14" spans="1:301" ht="12" customHeight="1" outlineLevel="1" x14ac:dyDescent="0.3">
      <c r="AA14"/>
      <c r="AB14"/>
      <c r="AC14"/>
      <c r="AD14"/>
    </row>
    <row r="15" spans="1:301" ht="12" customHeight="1" outlineLevel="1" x14ac:dyDescent="0.3">
      <c r="AA15"/>
      <c r="AB15"/>
      <c r="AC15"/>
      <c r="AD15"/>
    </row>
    <row r="16" spans="1:301" ht="12" customHeight="1" outlineLevel="1" x14ac:dyDescent="0.3">
      <c r="AA16"/>
      <c r="AB16"/>
      <c r="AC16"/>
      <c r="AD16"/>
    </row>
    <row r="17" spans="1:30" ht="12" customHeight="1" outlineLevel="1" x14ac:dyDescent="0.3">
      <c r="AA17"/>
      <c r="AB17"/>
      <c r="AC17"/>
      <c r="AD17"/>
    </row>
    <row r="18" spans="1:30" ht="12" customHeight="1" outlineLevel="1" x14ac:dyDescent="0.3">
      <c r="AA18"/>
      <c r="AB18"/>
      <c r="AC18"/>
      <c r="AD18"/>
    </row>
    <row r="19" spans="1:30" ht="12" customHeight="1" x14ac:dyDescent="0.3">
      <c r="A19" s="14"/>
      <c r="AA19"/>
      <c r="AB19"/>
      <c r="AC19"/>
      <c r="AD19"/>
    </row>
    <row r="20" spans="1:30" ht="12" customHeight="1" x14ac:dyDescent="0.3">
      <c r="A20" s="2" t="s">
        <v>66</v>
      </c>
      <c r="AA20"/>
      <c r="AB20"/>
      <c r="AC20"/>
      <c r="AD20"/>
    </row>
    <row r="21" spans="1:30" ht="12" customHeight="1" outlineLevel="1" thickBot="1" x14ac:dyDescent="0.35">
      <c r="A21" s="4" t="s">
        <v>55</v>
      </c>
      <c r="B21" s="5" t="s">
        <v>304</v>
      </c>
      <c r="AA21"/>
      <c r="AB21"/>
      <c r="AC21"/>
      <c r="AD21"/>
    </row>
    <row r="22" spans="1:30" ht="12" customHeight="1" outlineLevel="1" thickBot="1" x14ac:dyDescent="0.35">
      <c r="A22" s="3" t="s">
        <v>301</v>
      </c>
      <c r="B22" s="9">
        <v>1</v>
      </c>
      <c r="C22" s="10" t="s">
        <v>305</v>
      </c>
      <c r="AA22"/>
      <c r="AB22"/>
      <c r="AC22"/>
      <c r="AD22"/>
    </row>
    <row r="23" spans="1:30" ht="12" customHeight="1" outlineLevel="1" x14ac:dyDescent="0.3">
      <c r="A23" s="3" t="s">
        <v>302</v>
      </c>
      <c r="B23" s="1">
        <v>0.97900510565437471</v>
      </c>
      <c r="C23" s="9">
        <v>1</v>
      </c>
      <c r="AA23"/>
      <c r="AB23"/>
      <c r="AC23"/>
      <c r="AD23"/>
    </row>
    <row r="24" spans="1:30" ht="12" customHeight="1" x14ac:dyDescent="0.3">
      <c r="A24" s="11"/>
      <c r="AA24"/>
      <c r="AB24"/>
      <c r="AC24"/>
      <c r="AD24"/>
    </row>
    <row r="25" spans="1:30" ht="12" customHeight="1" x14ac:dyDescent="0.3">
      <c r="A25" s="2" t="s">
        <v>64</v>
      </c>
      <c r="C25" s="8" t="s">
        <v>65</v>
      </c>
      <c r="AA25"/>
      <c r="AB25"/>
      <c r="AC25"/>
      <c r="AD25"/>
    </row>
    <row r="26" spans="1:30" ht="12" customHeight="1" outlineLevel="1" x14ac:dyDescent="0.3">
      <c r="A26" s="1" t="s">
        <v>90</v>
      </c>
      <c r="AA26"/>
      <c r="AB26"/>
      <c r="AC26"/>
      <c r="AD26"/>
    </row>
    <row r="27" spans="1:30" ht="12" customHeight="1" outlineLevel="1" x14ac:dyDescent="0.3">
      <c r="AA27"/>
      <c r="AB27"/>
      <c r="AC27"/>
      <c r="AD27"/>
    </row>
    <row r="28" spans="1:30" ht="12" customHeight="1" outlineLevel="1" x14ac:dyDescent="0.3">
      <c r="AA28"/>
      <c r="AB28"/>
      <c r="AC28"/>
      <c r="AD28"/>
    </row>
    <row r="29" spans="1:30" ht="12" customHeight="1" outlineLevel="1" x14ac:dyDescent="0.3">
      <c r="AA29"/>
      <c r="AB29"/>
      <c r="AC29"/>
      <c r="AD29"/>
    </row>
    <row r="30" spans="1:30" ht="12" customHeight="1" outlineLevel="1" x14ac:dyDescent="0.3">
      <c r="AA30"/>
      <c r="AB30"/>
      <c r="AC30"/>
      <c r="AD30"/>
    </row>
    <row r="31" spans="1:30" ht="12" customHeight="1" outlineLevel="1" x14ac:dyDescent="0.3">
      <c r="AA31"/>
      <c r="AB31"/>
      <c r="AC31"/>
      <c r="AD31"/>
    </row>
    <row r="32" spans="1:30" ht="12" customHeight="1" outlineLevel="1" x14ac:dyDescent="0.3">
      <c r="AA32"/>
      <c r="AB32"/>
      <c r="AC32"/>
      <c r="AD32"/>
    </row>
    <row r="33" spans="1:30" ht="12" customHeight="1" outlineLevel="1" x14ac:dyDescent="0.3">
      <c r="AA33"/>
      <c r="AB33"/>
      <c r="AC33"/>
      <c r="AD33"/>
    </row>
    <row r="34" spans="1:30" ht="12" customHeight="1" outlineLevel="1" x14ac:dyDescent="0.3">
      <c r="AA34"/>
      <c r="AB34"/>
      <c r="AC34"/>
      <c r="AD34"/>
    </row>
    <row r="35" spans="1:30" ht="12" customHeight="1" outlineLevel="1" x14ac:dyDescent="0.3">
      <c r="AA35"/>
      <c r="AB35"/>
      <c r="AC35"/>
      <c r="AD35"/>
    </row>
    <row r="36" spans="1:30" ht="12" customHeight="1" outlineLevel="1" x14ac:dyDescent="0.3">
      <c r="AA36"/>
      <c r="AB36"/>
      <c r="AC36"/>
      <c r="AD36"/>
    </row>
    <row r="37" spans="1:30" ht="12" customHeight="1" outlineLevel="1" x14ac:dyDescent="0.3">
      <c r="AA37"/>
      <c r="AB37"/>
      <c r="AC37"/>
      <c r="AD37"/>
    </row>
    <row r="38" spans="1:30" ht="12" customHeight="1" outlineLevel="1" x14ac:dyDescent="0.3">
      <c r="AA38"/>
      <c r="AB38"/>
      <c r="AC38"/>
      <c r="AD38"/>
    </row>
    <row r="39" spans="1:30" ht="12" customHeight="1" outlineLevel="1" x14ac:dyDescent="0.3">
      <c r="AA39"/>
      <c r="AB39"/>
      <c r="AC39"/>
      <c r="AD39"/>
    </row>
    <row r="40" spans="1:30" ht="12" customHeight="1" outlineLevel="1" x14ac:dyDescent="0.3">
      <c r="AA40"/>
      <c r="AB40"/>
      <c r="AC40"/>
      <c r="AD40"/>
    </row>
    <row r="41" spans="1:30" ht="12" customHeight="1" outlineLevel="1" x14ac:dyDescent="0.3">
      <c r="AA41"/>
      <c r="AB41"/>
      <c r="AC41"/>
      <c r="AD41"/>
    </row>
    <row r="42" spans="1:30" ht="12" customHeight="1" outlineLevel="1" x14ac:dyDescent="0.3">
      <c r="AA42"/>
      <c r="AB42"/>
      <c r="AC42"/>
      <c r="AD42"/>
    </row>
    <row r="43" spans="1:30" ht="12" customHeight="1" x14ac:dyDescent="0.3">
      <c r="A43" s="14"/>
      <c r="AA43"/>
      <c r="AB43"/>
      <c r="AC43"/>
      <c r="AD43"/>
    </row>
    <row r="44" spans="1:30" ht="12" customHeight="1" x14ac:dyDescent="0.3">
      <c r="A44" s="8" t="s">
        <v>91</v>
      </c>
      <c r="AA44"/>
      <c r="AB44"/>
      <c r="AC44"/>
      <c r="AD44"/>
    </row>
    <row r="45" spans="1:30" ht="12" customHeight="1" x14ac:dyDescent="0.3">
      <c r="AA45"/>
      <c r="AB45"/>
      <c r="AC45"/>
      <c r="AD45"/>
    </row>
    <row r="46" spans="1:30" ht="12" customHeight="1" x14ac:dyDescent="0.3">
      <c r="AA46"/>
      <c r="AB46"/>
      <c r="AC46"/>
      <c r="AD46"/>
    </row>
    <row r="47" spans="1:30" ht="12" customHeight="1" x14ac:dyDescent="0.3">
      <c r="AA47"/>
      <c r="AB47"/>
      <c r="AC47"/>
      <c r="AD47"/>
    </row>
    <row r="48" spans="1:30" ht="12" customHeight="1" x14ac:dyDescent="0.3">
      <c r="AA48"/>
      <c r="AB48"/>
      <c r="AC48"/>
      <c r="AD48"/>
    </row>
    <row r="49" spans="27:30" ht="12" customHeight="1" x14ac:dyDescent="0.3">
      <c r="AA49"/>
      <c r="AB49"/>
      <c r="AC49"/>
      <c r="AD49"/>
    </row>
    <row r="50" spans="27:30" ht="12" customHeight="1" x14ac:dyDescent="0.3">
      <c r="AA50"/>
      <c r="AB50"/>
      <c r="AC50"/>
      <c r="AD50"/>
    </row>
    <row r="51" spans="27:30" ht="12" customHeight="1" x14ac:dyDescent="0.3">
      <c r="AA51"/>
      <c r="AB51"/>
      <c r="AC51"/>
      <c r="AD51"/>
    </row>
    <row r="52" spans="27:30" ht="12" customHeight="1" x14ac:dyDescent="0.3">
      <c r="AA52"/>
      <c r="AB52"/>
      <c r="AC52"/>
      <c r="AD52"/>
    </row>
    <row r="53" spans="27:30" ht="12" customHeight="1" x14ac:dyDescent="0.3">
      <c r="AA53"/>
      <c r="AB53"/>
      <c r="AC53"/>
      <c r="AD53"/>
    </row>
    <row r="54" spans="27:30" ht="12" customHeight="1" x14ac:dyDescent="0.3">
      <c r="AA54"/>
      <c r="AB54"/>
      <c r="AC54"/>
      <c r="AD54"/>
    </row>
    <row r="55" spans="27:30" ht="12" customHeight="1" x14ac:dyDescent="0.3">
      <c r="AA55"/>
      <c r="AB55"/>
      <c r="AC55"/>
      <c r="AD55"/>
    </row>
    <row r="56" spans="27:30" ht="12" customHeight="1" x14ac:dyDescent="0.3">
      <c r="AA56"/>
      <c r="AB56"/>
      <c r="AC56"/>
      <c r="AD56"/>
    </row>
    <row r="57" spans="27:30" ht="12" customHeight="1" x14ac:dyDescent="0.3">
      <c r="AA57"/>
      <c r="AB57"/>
      <c r="AC57"/>
      <c r="AD57"/>
    </row>
    <row r="58" spans="27:30" ht="12" customHeight="1" x14ac:dyDescent="0.3">
      <c r="AA58"/>
      <c r="AB58"/>
      <c r="AC58"/>
      <c r="AD58"/>
    </row>
    <row r="59" spans="27:30" ht="12" customHeight="1" x14ac:dyDescent="0.3">
      <c r="AA59"/>
      <c r="AB59"/>
      <c r="AC59"/>
      <c r="AD59"/>
    </row>
    <row r="60" spans="27:30" ht="12" customHeight="1" x14ac:dyDescent="0.3">
      <c r="AA60"/>
      <c r="AB60"/>
      <c r="AC60"/>
      <c r="AD60"/>
    </row>
    <row r="61" spans="27:30" ht="12" customHeight="1" x14ac:dyDescent="0.3">
      <c r="AA61"/>
      <c r="AB61"/>
      <c r="AC61"/>
      <c r="AD61"/>
    </row>
    <row r="62" spans="27:30" ht="12" customHeight="1" x14ac:dyDescent="0.3">
      <c r="AA62"/>
      <c r="AB62"/>
      <c r="AC62"/>
      <c r="AD62"/>
    </row>
    <row r="63" spans="27:30" ht="12" customHeight="1" x14ac:dyDescent="0.3">
      <c r="AA63"/>
      <c r="AB63"/>
      <c r="AC63"/>
      <c r="AD63"/>
    </row>
    <row r="64" spans="27:30" ht="12" customHeight="1" x14ac:dyDescent="0.3">
      <c r="AA64"/>
      <c r="AB64"/>
      <c r="AC64"/>
      <c r="AD64"/>
    </row>
    <row r="65" spans="27:30" ht="12" customHeight="1" x14ac:dyDescent="0.3">
      <c r="AA65"/>
      <c r="AB65"/>
      <c r="AC65"/>
      <c r="AD65"/>
    </row>
    <row r="66" spans="27:30" ht="12" customHeight="1" x14ac:dyDescent="0.3">
      <c r="AA66"/>
      <c r="AB66"/>
      <c r="AC66"/>
      <c r="AD66"/>
    </row>
    <row r="67" spans="27:30" ht="12" customHeight="1" x14ac:dyDescent="0.3">
      <c r="AA67"/>
      <c r="AB67"/>
      <c r="AC67"/>
      <c r="AD67"/>
    </row>
    <row r="68" spans="27:30" ht="12" customHeight="1" x14ac:dyDescent="0.3">
      <c r="AA68"/>
      <c r="AB68"/>
      <c r="AC68"/>
      <c r="AD68"/>
    </row>
    <row r="69" spans="27:30" ht="12" customHeight="1" x14ac:dyDescent="0.3">
      <c r="AA69"/>
      <c r="AB69"/>
      <c r="AC69"/>
      <c r="AD69"/>
    </row>
    <row r="70" spans="27:30" ht="12" customHeight="1" x14ac:dyDescent="0.3">
      <c r="AA70"/>
      <c r="AB70"/>
      <c r="AC70"/>
      <c r="AD70"/>
    </row>
    <row r="71" spans="27:30" ht="12" customHeight="1" x14ac:dyDescent="0.3">
      <c r="AA71"/>
      <c r="AB71"/>
      <c r="AC71"/>
      <c r="AD71"/>
    </row>
    <row r="72" spans="27:30" ht="12" customHeight="1" x14ac:dyDescent="0.3">
      <c r="AA72"/>
      <c r="AB72"/>
      <c r="AC72"/>
      <c r="AD72"/>
    </row>
    <row r="73" spans="27:30" ht="12" customHeight="1" x14ac:dyDescent="0.3">
      <c r="AA73"/>
      <c r="AB73"/>
      <c r="AC73"/>
      <c r="AD73"/>
    </row>
    <row r="74" spans="27:30" ht="12" customHeight="1" x14ac:dyDescent="0.3">
      <c r="AA74"/>
      <c r="AB74"/>
      <c r="AC74"/>
      <c r="AD74"/>
    </row>
    <row r="75" spans="27:30" ht="12" customHeight="1" x14ac:dyDescent="0.3">
      <c r="AA75"/>
      <c r="AB75"/>
      <c r="AC75"/>
      <c r="AD75"/>
    </row>
    <row r="76" spans="27:30" ht="12" customHeight="1" x14ac:dyDescent="0.3">
      <c r="AA76"/>
      <c r="AB76"/>
      <c r="AC76"/>
      <c r="AD76"/>
    </row>
    <row r="77" spans="27:30" ht="12" customHeight="1" x14ac:dyDescent="0.3">
      <c r="AA77"/>
      <c r="AB77"/>
      <c r="AC77"/>
      <c r="AD77"/>
    </row>
    <row r="78" spans="27:30" ht="12" customHeight="1" x14ac:dyDescent="0.3">
      <c r="AA78"/>
      <c r="AB78"/>
      <c r="AC78"/>
      <c r="AD78"/>
    </row>
    <row r="79" spans="27:30" ht="12" customHeight="1" x14ac:dyDescent="0.3">
      <c r="AA79"/>
      <c r="AB79"/>
      <c r="AC79"/>
      <c r="AD79"/>
    </row>
    <row r="80" spans="27:30" ht="12" customHeight="1" x14ac:dyDescent="0.3">
      <c r="AA80"/>
      <c r="AB80"/>
      <c r="AC80"/>
      <c r="AD80"/>
    </row>
    <row r="81" spans="27:30" ht="12" customHeight="1" x14ac:dyDescent="0.3">
      <c r="AA81"/>
      <c r="AB81"/>
      <c r="AC81"/>
      <c r="AD81"/>
    </row>
    <row r="82" spans="27:30" ht="12" customHeight="1" x14ac:dyDescent="0.3">
      <c r="AA82"/>
      <c r="AB82"/>
      <c r="AC82"/>
      <c r="AD82"/>
    </row>
    <row r="83" spans="27:30" ht="12" customHeight="1" x14ac:dyDescent="0.3">
      <c r="AA83"/>
      <c r="AB83"/>
      <c r="AC83"/>
      <c r="AD83"/>
    </row>
    <row r="84" spans="27:30" ht="12" customHeight="1" x14ac:dyDescent="0.3">
      <c r="AA84"/>
      <c r="AB84"/>
      <c r="AC84"/>
      <c r="AD84"/>
    </row>
    <row r="85" spans="27:30" ht="12" customHeight="1" x14ac:dyDescent="0.3">
      <c r="AA85"/>
      <c r="AB85"/>
      <c r="AC85"/>
      <c r="AD85"/>
    </row>
    <row r="86" spans="27:30" ht="12" customHeight="1" x14ac:dyDescent="0.3">
      <c r="AA86"/>
      <c r="AB86"/>
      <c r="AC86"/>
      <c r="AD86"/>
    </row>
    <row r="87" spans="27:30" ht="12" customHeight="1" x14ac:dyDescent="0.3">
      <c r="AA87"/>
      <c r="AB87"/>
      <c r="AC87"/>
      <c r="AD87"/>
    </row>
    <row r="88" spans="27:30" ht="12" customHeight="1" x14ac:dyDescent="0.3">
      <c r="AA88"/>
      <c r="AB88"/>
      <c r="AC88"/>
      <c r="AD88"/>
    </row>
    <row r="89" spans="27:30" ht="12" customHeight="1" x14ac:dyDescent="0.3">
      <c r="AA89"/>
      <c r="AB89"/>
      <c r="AC89"/>
      <c r="AD89"/>
    </row>
    <row r="90" spans="27:30" ht="12" customHeight="1" x14ac:dyDescent="0.3">
      <c r="AA90"/>
      <c r="AB90"/>
      <c r="AC90"/>
      <c r="AD90"/>
    </row>
    <row r="91" spans="27:30" ht="12" customHeight="1" x14ac:dyDescent="0.3">
      <c r="AA91"/>
      <c r="AB91"/>
      <c r="AC91"/>
      <c r="AD91"/>
    </row>
    <row r="92" spans="27:30" ht="12" customHeight="1" x14ac:dyDescent="0.3">
      <c r="AA92"/>
      <c r="AB92"/>
      <c r="AC92"/>
      <c r="AD92"/>
    </row>
    <row r="93" spans="27:30" ht="12" customHeight="1" x14ac:dyDescent="0.3">
      <c r="AA93"/>
      <c r="AB93"/>
      <c r="AC93"/>
      <c r="AD93"/>
    </row>
    <row r="94" spans="27:30" ht="12" customHeight="1" x14ac:dyDescent="0.3">
      <c r="AA94"/>
      <c r="AB94"/>
      <c r="AC94"/>
      <c r="AD94"/>
    </row>
    <row r="95" spans="27:30" ht="12" customHeight="1" x14ac:dyDescent="0.3">
      <c r="AA95"/>
      <c r="AB95"/>
      <c r="AC95"/>
      <c r="AD95"/>
    </row>
    <row r="96" spans="27:30" ht="12" customHeight="1" x14ac:dyDescent="0.3">
      <c r="AA96"/>
      <c r="AB96"/>
      <c r="AC96"/>
      <c r="AD96"/>
    </row>
    <row r="97" spans="27:30" ht="12" customHeight="1" x14ac:dyDescent="0.3">
      <c r="AA97"/>
      <c r="AB97"/>
      <c r="AC97"/>
      <c r="AD97"/>
    </row>
    <row r="98" spans="27:30" ht="12" customHeight="1" x14ac:dyDescent="0.3">
      <c r="AA98"/>
      <c r="AB98"/>
      <c r="AC98"/>
      <c r="AD98"/>
    </row>
    <row r="99" spans="27:30" ht="12" customHeight="1" x14ac:dyDescent="0.3">
      <c r="AA99"/>
      <c r="AB99"/>
      <c r="AC99"/>
      <c r="AD99"/>
    </row>
    <row r="100" spans="27:30" ht="12" customHeight="1" x14ac:dyDescent="0.3">
      <c r="AA100"/>
      <c r="AB100"/>
      <c r="AC100"/>
      <c r="AD100"/>
    </row>
    <row r="101" spans="27:30" ht="12" customHeight="1" x14ac:dyDescent="0.3">
      <c r="AA101"/>
      <c r="AB101"/>
      <c r="AC101"/>
      <c r="AD101"/>
    </row>
    <row r="102" spans="27:30" ht="12" customHeight="1" x14ac:dyDescent="0.3">
      <c r="AA102"/>
      <c r="AB102"/>
      <c r="AC102"/>
      <c r="AD102"/>
    </row>
    <row r="103" spans="27:30" ht="12" customHeight="1" x14ac:dyDescent="0.3">
      <c r="AA103"/>
      <c r="AB103"/>
      <c r="AC103"/>
      <c r="AD103"/>
    </row>
    <row r="104" spans="27:30" ht="12" customHeight="1" x14ac:dyDescent="0.3">
      <c r="AA104"/>
      <c r="AB104"/>
      <c r="AC104"/>
      <c r="AD104"/>
    </row>
    <row r="105" spans="27:30" ht="12" customHeight="1" x14ac:dyDescent="0.3">
      <c r="AA105"/>
      <c r="AB105"/>
      <c r="AC105"/>
      <c r="AD105"/>
    </row>
    <row r="106" spans="27:30" ht="12" customHeight="1" x14ac:dyDescent="0.3">
      <c r="AA106"/>
      <c r="AB106"/>
      <c r="AC106"/>
      <c r="AD106"/>
    </row>
    <row r="107" spans="27:30" ht="12" customHeight="1" x14ac:dyDescent="0.3">
      <c r="AA107"/>
      <c r="AB107"/>
      <c r="AC107"/>
      <c r="AD107"/>
    </row>
    <row r="108" spans="27:30" ht="12" customHeight="1" x14ac:dyDescent="0.3">
      <c r="AA108"/>
      <c r="AB108"/>
      <c r="AC108"/>
      <c r="AD108"/>
    </row>
    <row r="109" spans="27:30" ht="12" customHeight="1" x14ac:dyDescent="0.3">
      <c r="AA109"/>
      <c r="AB109"/>
      <c r="AC109"/>
      <c r="AD109"/>
    </row>
    <row r="110" spans="27:30" ht="12" customHeight="1" x14ac:dyDescent="0.3">
      <c r="AA110"/>
      <c r="AB110"/>
      <c r="AC110"/>
      <c r="AD110"/>
    </row>
    <row r="111" spans="27:30" ht="12" customHeight="1" x14ac:dyDescent="0.3">
      <c r="AA111"/>
      <c r="AB111"/>
      <c r="AC111"/>
      <c r="AD111"/>
    </row>
    <row r="112" spans="27:30" ht="12" customHeight="1" x14ac:dyDescent="0.3">
      <c r="AA112"/>
      <c r="AB112"/>
      <c r="AC112"/>
      <c r="AD112"/>
    </row>
    <row r="113" spans="27:30" ht="12" customHeight="1" x14ac:dyDescent="0.3">
      <c r="AA113"/>
      <c r="AB113"/>
      <c r="AC113"/>
      <c r="AD113"/>
    </row>
    <row r="114" spans="27:30" ht="12" customHeight="1" x14ac:dyDescent="0.3">
      <c r="AA114"/>
      <c r="AB114"/>
      <c r="AC114"/>
      <c r="AD114"/>
    </row>
    <row r="115" spans="27:30" ht="12" customHeight="1" x14ac:dyDescent="0.3">
      <c r="AA115"/>
      <c r="AB115"/>
      <c r="AC115"/>
      <c r="AD115"/>
    </row>
    <row r="116" spans="27:30" ht="12" customHeight="1" x14ac:dyDescent="0.3">
      <c r="AA116"/>
      <c r="AB116"/>
      <c r="AC116"/>
      <c r="AD116"/>
    </row>
    <row r="117" spans="27:30" ht="12" customHeight="1" x14ac:dyDescent="0.3">
      <c r="AA117"/>
      <c r="AB117"/>
      <c r="AC117"/>
      <c r="AD117"/>
    </row>
    <row r="118" spans="27:30" ht="12" customHeight="1" x14ac:dyDescent="0.3">
      <c r="AA118"/>
      <c r="AB118"/>
      <c r="AC118"/>
      <c r="AD118"/>
    </row>
    <row r="119" spans="27:30" ht="12" customHeight="1" x14ac:dyDescent="0.3">
      <c r="AA119"/>
      <c r="AB119"/>
      <c r="AC119"/>
      <c r="AD119"/>
    </row>
    <row r="120" spans="27:30" ht="12" customHeight="1" x14ac:dyDescent="0.3">
      <c r="AA120"/>
      <c r="AB120"/>
      <c r="AC120"/>
      <c r="AD120"/>
    </row>
    <row r="121" spans="27:30" ht="12" customHeight="1" x14ac:dyDescent="0.3">
      <c r="AA121"/>
      <c r="AB121"/>
      <c r="AC121"/>
      <c r="AD121"/>
    </row>
    <row r="122" spans="27:30" ht="12" customHeight="1" x14ac:dyDescent="0.3">
      <c r="AA122"/>
      <c r="AB122"/>
      <c r="AC122"/>
      <c r="AD122"/>
    </row>
    <row r="123" spans="27:30" ht="12" customHeight="1" x14ac:dyDescent="0.3">
      <c r="AA123"/>
      <c r="AB123"/>
      <c r="AC123"/>
      <c r="AD123"/>
    </row>
    <row r="124" spans="27:30" ht="12" customHeight="1" x14ac:dyDescent="0.3">
      <c r="AA124"/>
      <c r="AB124"/>
      <c r="AC124"/>
      <c r="AD124"/>
    </row>
    <row r="125" spans="27:30" ht="12" customHeight="1" x14ac:dyDescent="0.3">
      <c r="AA125"/>
      <c r="AB125"/>
      <c r="AC125"/>
      <c r="AD125"/>
    </row>
    <row r="126" spans="27:30" ht="12" customHeight="1" x14ac:dyDescent="0.3">
      <c r="AA126"/>
      <c r="AB126"/>
      <c r="AC126"/>
      <c r="AD126"/>
    </row>
    <row r="127" spans="27:30" ht="12" customHeight="1" x14ac:dyDescent="0.3">
      <c r="AA127"/>
      <c r="AB127"/>
      <c r="AC127"/>
      <c r="AD127"/>
    </row>
    <row r="128" spans="27:30" ht="12" customHeight="1" x14ac:dyDescent="0.3">
      <c r="AA128"/>
      <c r="AB128"/>
      <c r="AC128"/>
      <c r="AD128"/>
    </row>
    <row r="129" spans="27:30" ht="12" customHeight="1" x14ac:dyDescent="0.3">
      <c r="AA129"/>
      <c r="AB129"/>
      <c r="AC129"/>
      <c r="AD129"/>
    </row>
    <row r="130" spans="27:30" ht="12" customHeight="1" x14ac:dyDescent="0.3">
      <c r="AA130"/>
      <c r="AB130"/>
      <c r="AC130"/>
      <c r="AD130"/>
    </row>
    <row r="131" spans="27:30" ht="12" customHeight="1" x14ac:dyDescent="0.3">
      <c r="AA131"/>
      <c r="AB131"/>
      <c r="AC131"/>
      <c r="AD131"/>
    </row>
    <row r="132" spans="27:30" ht="12" customHeight="1" x14ac:dyDescent="0.3">
      <c r="AA132"/>
      <c r="AB132"/>
      <c r="AC132"/>
      <c r="AD132"/>
    </row>
    <row r="133" spans="27:30" ht="12" customHeight="1" x14ac:dyDescent="0.3">
      <c r="AA133"/>
      <c r="AB133"/>
      <c r="AC133"/>
      <c r="AD133"/>
    </row>
    <row r="134" spans="27:30" ht="12" customHeight="1" x14ac:dyDescent="0.3">
      <c r="AA134"/>
      <c r="AB134"/>
      <c r="AC134"/>
      <c r="AD134"/>
    </row>
    <row r="135" spans="27:30" ht="12" customHeight="1" x14ac:dyDescent="0.3">
      <c r="AA135"/>
      <c r="AB135"/>
      <c r="AC135"/>
      <c r="AD135"/>
    </row>
    <row r="136" spans="27:30" ht="12" customHeight="1" x14ac:dyDescent="0.3">
      <c r="AA136"/>
      <c r="AB136"/>
      <c r="AC136"/>
      <c r="AD136"/>
    </row>
    <row r="137" spans="27:30" ht="12" customHeight="1" x14ac:dyDescent="0.3">
      <c r="AA137"/>
      <c r="AB137"/>
      <c r="AC137"/>
      <c r="AD137"/>
    </row>
    <row r="138" spans="27:30" ht="12" customHeight="1" x14ac:dyDescent="0.3">
      <c r="AA138"/>
      <c r="AB138"/>
      <c r="AC138"/>
      <c r="AD138"/>
    </row>
    <row r="139" spans="27:30" ht="12" customHeight="1" x14ac:dyDescent="0.3">
      <c r="AA139"/>
      <c r="AB139"/>
      <c r="AC139"/>
      <c r="AD139"/>
    </row>
    <row r="140" spans="27:30" ht="12" customHeight="1" x14ac:dyDescent="0.3">
      <c r="AA140"/>
      <c r="AB140"/>
      <c r="AC140"/>
      <c r="AD140"/>
    </row>
    <row r="141" spans="27:30" ht="12" customHeight="1" x14ac:dyDescent="0.3">
      <c r="AA141"/>
      <c r="AB141"/>
      <c r="AC141"/>
      <c r="AD141"/>
    </row>
    <row r="142" spans="27:30" ht="12" customHeight="1" x14ac:dyDescent="0.3">
      <c r="AA142"/>
      <c r="AB142"/>
      <c r="AC142"/>
      <c r="AD142"/>
    </row>
    <row r="143" spans="27:30" ht="12" customHeight="1" x14ac:dyDescent="0.3">
      <c r="AA143"/>
      <c r="AB143"/>
      <c r="AC143"/>
      <c r="AD143"/>
    </row>
    <row r="144" spans="27:30" ht="12" customHeight="1" x14ac:dyDescent="0.3">
      <c r="AA144"/>
      <c r="AB144"/>
      <c r="AC144"/>
      <c r="AD144"/>
    </row>
    <row r="145" spans="27:30" ht="12" customHeight="1" x14ac:dyDescent="0.3">
      <c r="AA145"/>
      <c r="AB145"/>
      <c r="AC145"/>
      <c r="AD145"/>
    </row>
    <row r="146" spans="27:30" ht="12" customHeight="1" x14ac:dyDescent="0.3">
      <c r="AA146"/>
      <c r="AB146"/>
      <c r="AC146"/>
      <c r="AD146"/>
    </row>
    <row r="147" spans="27:30" ht="12" customHeight="1" x14ac:dyDescent="0.3">
      <c r="AA147"/>
      <c r="AB147"/>
      <c r="AC147"/>
      <c r="AD147"/>
    </row>
    <row r="148" spans="27:30" ht="12" customHeight="1" x14ac:dyDescent="0.3">
      <c r="AA148"/>
      <c r="AB148"/>
      <c r="AC148"/>
      <c r="AD148"/>
    </row>
    <row r="149" spans="27:30" ht="12" customHeight="1" x14ac:dyDescent="0.3">
      <c r="AA149"/>
      <c r="AB149"/>
      <c r="AC149"/>
      <c r="AD149"/>
    </row>
    <row r="150" spans="27:30" ht="12" customHeight="1" x14ac:dyDescent="0.3">
      <c r="AA150"/>
      <c r="AB150"/>
      <c r="AC150"/>
      <c r="AD150"/>
    </row>
    <row r="151" spans="27:30" ht="12" customHeight="1" x14ac:dyDescent="0.3">
      <c r="AA151"/>
      <c r="AB151"/>
      <c r="AC151"/>
      <c r="AD151"/>
    </row>
    <row r="152" spans="27:30" ht="12" customHeight="1" x14ac:dyDescent="0.3">
      <c r="AA152"/>
      <c r="AB152"/>
      <c r="AC152"/>
      <c r="AD152"/>
    </row>
    <row r="153" spans="27:30" ht="12" customHeight="1" x14ac:dyDescent="0.3">
      <c r="AA153"/>
      <c r="AB153"/>
      <c r="AC153"/>
      <c r="AD153"/>
    </row>
    <row r="154" spans="27:30" ht="12" customHeight="1" x14ac:dyDescent="0.3">
      <c r="AA154"/>
      <c r="AB154"/>
      <c r="AC154"/>
      <c r="AD154"/>
    </row>
    <row r="155" spans="27:30" ht="12" customHeight="1" x14ac:dyDescent="0.3">
      <c r="AA155"/>
      <c r="AB155"/>
      <c r="AC155"/>
      <c r="AD155"/>
    </row>
    <row r="156" spans="27:30" ht="12" customHeight="1" x14ac:dyDescent="0.3">
      <c r="AA156"/>
      <c r="AB156"/>
      <c r="AC156"/>
      <c r="AD156"/>
    </row>
    <row r="157" spans="27:30" ht="12" customHeight="1" x14ac:dyDescent="0.3">
      <c r="AA157"/>
      <c r="AB157"/>
      <c r="AC157"/>
      <c r="AD157"/>
    </row>
    <row r="158" spans="27:30" ht="12" customHeight="1" x14ac:dyDescent="0.3">
      <c r="AA158"/>
      <c r="AB158"/>
      <c r="AC158"/>
      <c r="AD158"/>
    </row>
    <row r="159" spans="27:30" ht="12" customHeight="1" x14ac:dyDescent="0.3">
      <c r="AA159"/>
      <c r="AB159"/>
      <c r="AC159"/>
      <c r="AD159"/>
    </row>
    <row r="160" spans="27:30" ht="12" customHeight="1" x14ac:dyDescent="0.3">
      <c r="AA160"/>
      <c r="AB160"/>
      <c r="AC160"/>
      <c r="AD160"/>
    </row>
    <row r="161" spans="27:30" ht="12" customHeight="1" x14ac:dyDescent="0.3">
      <c r="AA161"/>
      <c r="AB161"/>
      <c r="AC161"/>
      <c r="AD161"/>
    </row>
    <row r="162" spans="27:30" ht="12" customHeight="1" x14ac:dyDescent="0.3">
      <c r="AA162"/>
      <c r="AB162"/>
      <c r="AC162"/>
      <c r="AD162"/>
    </row>
    <row r="163" spans="27:30" ht="12" customHeight="1" x14ac:dyDescent="0.3">
      <c r="AA163"/>
      <c r="AB163"/>
      <c r="AC163"/>
      <c r="AD163"/>
    </row>
    <row r="164" spans="27:30" ht="12" customHeight="1" x14ac:dyDescent="0.3">
      <c r="AA164"/>
      <c r="AB164"/>
      <c r="AC164"/>
      <c r="AD164"/>
    </row>
    <row r="165" spans="27:30" ht="12" customHeight="1" x14ac:dyDescent="0.3">
      <c r="AA165"/>
      <c r="AB165"/>
      <c r="AC165"/>
      <c r="AD165"/>
    </row>
    <row r="166" spans="27:30" ht="12" customHeight="1" x14ac:dyDescent="0.3">
      <c r="AA166"/>
      <c r="AB166"/>
      <c r="AC166"/>
      <c r="AD166"/>
    </row>
    <row r="167" spans="27:30" ht="12" customHeight="1" x14ac:dyDescent="0.3">
      <c r="AA167"/>
      <c r="AB167"/>
      <c r="AC167"/>
      <c r="AD167"/>
    </row>
    <row r="168" spans="27:30" ht="12" customHeight="1" x14ac:dyDescent="0.3">
      <c r="AA168"/>
      <c r="AB168"/>
      <c r="AC168"/>
      <c r="AD168"/>
    </row>
    <row r="169" spans="27:30" ht="12" customHeight="1" x14ac:dyDescent="0.3">
      <c r="AA169"/>
      <c r="AB169"/>
      <c r="AC169"/>
      <c r="AD169"/>
    </row>
    <row r="170" spans="27:30" ht="12" customHeight="1" x14ac:dyDescent="0.3">
      <c r="AA170"/>
      <c r="AB170"/>
      <c r="AC170"/>
      <c r="AD170"/>
    </row>
    <row r="171" spans="27:30" ht="12" customHeight="1" x14ac:dyDescent="0.3">
      <c r="AA171"/>
      <c r="AB171"/>
      <c r="AC171"/>
      <c r="AD171"/>
    </row>
    <row r="172" spans="27:30" ht="12" customHeight="1" x14ac:dyDescent="0.3">
      <c r="AA172"/>
      <c r="AB172"/>
      <c r="AC172"/>
      <c r="AD172"/>
    </row>
    <row r="173" spans="27:30" ht="12" customHeight="1" x14ac:dyDescent="0.3">
      <c r="AA173"/>
      <c r="AB173"/>
      <c r="AC173"/>
      <c r="AD173"/>
    </row>
    <row r="174" spans="27:30" ht="12" customHeight="1" x14ac:dyDescent="0.3">
      <c r="AA174"/>
      <c r="AB174"/>
      <c r="AC174"/>
      <c r="AD174"/>
    </row>
    <row r="175" spans="27:30" ht="12" customHeight="1" x14ac:dyDescent="0.3">
      <c r="AA175"/>
      <c r="AB175"/>
      <c r="AC175"/>
      <c r="AD175"/>
    </row>
    <row r="176" spans="27:30" ht="12" customHeight="1" x14ac:dyDescent="0.3">
      <c r="AA176"/>
      <c r="AB176"/>
      <c r="AC176"/>
      <c r="AD176"/>
    </row>
    <row r="177" spans="27:30" ht="12" customHeight="1" x14ac:dyDescent="0.3">
      <c r="AA177"/>
      <c r="AB177"/>
      <c r="AC177"/>
      <c r="AD177"/>
    </row>
    <row r="178" spans="27:30" ht="12" customHeight="1" x14ac:dyDescent="0.3">
      <c r="AA178"/>
      <c r="AB178"/>
      <c r="AC178"/>
      <c r="AD178"/>
    </row>
    <row r="179" spans="27:30" ht="12" customHeight="1" x14ac:dyDescent="0.3">
      <c r="AA179"/>
      <c r="AB179"/>
      <c r="AC179"/>
      <c r="AD179"/>
    </row>
    <row r="180" spans="27:30" ht="12" customHeight="1" x14ac:dyDescent="0.3">
      <c r="AA180"/>
      <c r="AB180"/>
      <c r="AC180"/>
      <c r="AD180"/>
    </row>
    <row r="181" spans="27:30" ht="12" customHeight="1" x14ac:dyDescent="0.3">
      <c r="AA181"/>
      <c r="AB181"/>
      <c r="AC181"/>
      <c r="AD181"/>
    </row>
    <row r="182" spans="27:30" ht="12" customHeight="1" x14ac:dyDescent="0.3">
      <c r="AA182"/>
      <c r="AB182"/>
      <c r="AC182"/>
      <c r="AD182"/>
    </row>
    <row r="183" spans="27:30" ht="12" customHeight="1" x14ac:dyDescent="0.3">
      <c r="AA183"/>
      <c r="AB183"/>
      <c r="AC183"/>
      <c r="AD183"/>
    </row>
    <row r="184" spans="27:30" ht="12" customHeight="1" x14ac:dyDescent="0.3">
      <c r="AA184"/>
      <c r="AB184"/>
      <c r="AC184"/>
      <c r="AD184"/>
    </row>
    <row r="185" spans="27:30" ht="12" customHeight="1" x14ac:dyDescent="0.3">
      <c r="AA185"/>
      <c r="AB185"/>
      <c r="AC185"/>
      <c r="AD185"/>
    </row>
    <row r="186" spans="27:30" ht="12" customHeight="1" x14ac:dyDescent="0.3">
      <c r="AA186"/>
      <c r="AB186"/>
      <c r="AC186"/>
      <c r="AD186"/>
    </row>
    <row r="187" spans="27:30" ht="12" customHeight="1" x14ac:dyDescent="0.3">
      <c r="AA187"/>
      <c r="AB187"/>
      <c r="AC187"/>
      <c r="AD187"/>
    </row>
    <row r="188" spans="27:30" ht="12" customHeight="1" x14ac:dyDescent="0.3">
      <c r="AA188"/>
      <c r="AB188"/>
      <c r="AC188"/>
      <c r="AD188"/>
    </row>
    <row r="189" spans="27:30" ht="12" customHeight="1" x14ac:dyDescent="0.3">
      <c r="AA189"/>
      <c r="AB189"/>
      <c r="AC189"/>
      <c r="AD189"/>
    </row>
    <row r="190" spans="27:30" ht="12" customHeight="1" x14ac:dyDescent="0.3">
      <c r="AA190"/>
      <c r="AB190"/>
      <c r="AC190"/>
      <c r="AD190"/>
    </row>
    <row r="191" spans="27:30" ht="12" customHeight="1" x14ac:dyDescent="0.3">
      <c r="AA191"/>
      <c r="AB191"/>
      <c r="AC191"/>
      <c r="AD191"/>
    </row>
    <row r="192" spans="27:30" ht="12" customHeight="1" x14ac:dyDescent="0.3">
      <c r="AA192"/>
      <c r="AB192"/>
      <c r="AC192"/>
      <c r="AD192"/>
    </row>
    <row r="193" spans="27:30" ht="12" customHeight="1" x14ac:dyDescent="0.3">
      <c r="AA193"/>
      <c r="AB193"/>
      <c r="AC193"/>
      <c r="AD193"/>
    </row>
    <row r="194" spans="27:30" ht="12" customHeight="1" x14ac:dyDescent="0.3">
      <c r="AA194"/>
      <c r="AB194"/>
      <c r="AC194"/>
      <c r="AD194"/>
    </row>
    <row r="195" spans="27:30" ht="12" customHeight="1" x14ac:dyDescent="0.3">
      <c r="AA195"/>
      <c r="AB195"/>
      <c r="AC195"/>
      <c r="AD195"/>
    </row>
    <row r="196" spans="27:30" ht="12" customHeight="1" x14ac:dyDescent="0.3">
      <c r="AA196"/>
      <c r="AB196"/>
      <c r="AC196"/>
      <c r="AD196"/>
    </row>
    <row r="197" spans="27:30" ht="12" customHeight="1" x14ac:dyDescent="0.3">
      <c r="AA197"/>
      <c r="AB197"/>
      <c r="AC197"/>
      <c r="AD197"/>
    </row>
    <row r="198" spans="27:30" ht="12" customHeight="1" x14ac:dyDescent="0.3">
      <c r="AA198"/>
      <c r="AB198"/>
      <c r="AC198"/>
      <c r="AD198"/>
    </row>
    <row r="199" spans="27:30" ht="12" customHeight="1" x14ac:dyDescent="0.3">
      <c r="AA199"/>
      <c r="AB199"/>
      <c r="AC199"/>
      <c r="AD199"/>
    </row>
    <row r="200" spans="27:30" ht="12" customHeight="1" x14ac:dyDescent="0.3">
      <c r="AA200"/>
      <c r="AB200"/>
      <c r="AC200"/>
      <c r="AD200"/>
    </row>
    <row r="201" spans="27:30" ht="12" customHeight="1" x14ac:dyDescent="0.3">
      <c r="AA201"/>
      <c r="AB201"/>
      <c r="AC201"/>
      <c r="AD201"/>
    </row>
    <row r="202" spans="27:30" ht="12" customHeight="1" x14ac:dyDescent="0.3">
      <c r="AA202"/>
      <c r="AB202"/>
      <c r="AC202"/>
      <c r="AD202"/>
    </row>
    <row r="203" spans="27:30" ht="12" customHeight="1" x14ac:dyDescent="0.3">
      <c r="AA203"/>
      <c r="AB203"/>
      <c r="AC203"/>
      <c r="AD203"/>
    </row>
    <row r="204" spans="27:30" ht="12" customHeight="1" x14ac:dyDescent="0.3">
      <c r="AA204"/>
      <c r="AB204"/>
      <c r="AC204"/>
      <c r="AD204"/>
    </row>
    <row r="205" spans="27:30" ht="12" customHeight="1" x14ac:dyDescent="0.3">
      <c r="AA205"/>
      <c r="AB205"/>
      <c r="AC205"/>
      <c r="AD205"/>
    </row>
    <row r="206" spans="27:30" ht="12" customHeight="1" x14ac:dyDescent="0.3">
      <c r="AA206"/>
      <c r="AB206"/>
      <c r="AC206"/>
      <c r="AD206"/>
    </row>
    <row r="207" spans="27:30" ht="12" customHeight="1" x14ac:dyDescent="0.3">
      <c r="AA207"/>
      <c r="AB207"/>
      <c r="AC207"/>
      <c r="AD207"/>
    </row>
    <row r="208" spans="27:30" ht="12" customHeight="1" x14ac:dyDescent="0.3">
      <c r="AA208"/>
      <c r="AB208"/>
      <c r="AC208"/>
      <c r="AD208"/>
    </row>
    <row r="209" spans="27:30" ht="12" customHeight="1" x14ac:dyDescent="0.3">
      <c r="AA209"/>
      <c r="AB209"/>
      <c r="AC209"/>
      <c r="AD209"/>
    </row>
    <row r="210" spans="27:30" ht="12" customHeight="1" x14ac:dyDescent="0.3">
      <c r="AA210"/>
      <c r="AB210"/>
      <c r="AC210"/>
      <c r="AD210"/>
    </row>
    <row r="211" spans="27:30" ht="12" customHeight="1" x14ac:dyDescent="0.3">
      <c r="AA211"/>
      <c r="AB211"/>
      <c r="AC211"/>
      <c r="AD211"/>
    </row>
    <row r="212" spans="27:30" ht="12" customHeight="1" x14ac:dyDescent="0.3">
      <c r="AA212"/>
      <c r="AB212"/>
      <c r="AC212"/>
      <c r="AD212"/>
    </row>
    <row r="213" spans="27:30" ht="12" customHeight="1" x14ac:dyDescent="0.3">
      <c r="AA213"/>
      <c r="AB213"/>
      <c r="AC213"/>
      <c r="AD213"/>
    </row>
    <row r="214" spans="27:30" ht="12" customHeight="1" x14ac:dyDescent="0.3">
      <c r="AA214"/>
      <c r="AB214"/>
      <c r="AC214"/>
      <c r="AD214"/>
    </row>
    <row r="215" spans="27:30" ht="12" customHeight="1" x14ac:dyDescent="0.3">
      <c r="AA215"/>
      <c r="AB215"/>
      <c r="AC215"/>
      <c r="AD215"/>
    </row>
    <row r="216" spans="27:30" ht="12" customHeight="1" x14ac:dyDescent="0.3">
      <c r="AA216"/>
      <c r="AB216"/>
      <c r="AC216"/>
      <c r="AD216"/>
    </row>
    <row r="217" spans="27:30" ht="12" customHeight="1" x14ac:dyDescent="0.3">
      <c r="AA217"/>
      <c r="AB217"/>
      <c r="AC217"/>
      <c r="AD217"/>
    </row>
    <row r="218" spans="27:30" ht="12" customHeight="1" x14ac:dyDescent="0.3">
      <c r="AA218"/>
      <c r="AB218"/>
      <c r="AC218"/>
      <c r="AD218"/>
    </row>
    <row r="219" spans="27:30" ht="12" customHeight="1" x14ac:dyDescent="0.3">
      <c r="AA219"/>
      <c r="AB219"/>
      <c r="AC219"/>
      <c r="AD219"/>
    </row>
    <row r="220" spans="27:30" ht="12" customHeight="1" x14ac:dyDescent="0.3">
      <c r="AA220"/>
      <c r="AB220"/>
      <c r="AC220"/>
      <c r="AD220"/>
    </row>
    <row r="221" spans="27:30" ht="12" customHeight="1" x14ac:dyDescent="0.3">
      <c r="AA221"/>
      <c r="AB221"/>
      <c r="AC221"/>
      <c r="AD221"/>
    </row>
    <row r="222" spans="27:30" ht="12" customHeight="1" x14ac:dyDescent="0.3">
      <c r="AA222"/>
      <c r="AB222"/>
      <c r="AC222"/>
      <c r="AD222"/>
    </row>
    <row r="223" spans="27:30" ht="12" customHeight="1" x14ac:dyDescent="0.3">
      <c r="AA223"/>
      <c r="AB223"/>
      <c r="AC223"/>
      <c r="AD223"/>
    </row>
    <row r="224" spans="27:30" ht="12" customHeight="1" x14ac:dyDescent="0.3">
      <c r="AA224"/>
      <c r="AB224"/>
      <c r="AC224"/>
      <c r="AD224"/>
    </row>
    <row r="225" spans="27:30" ht="12" customHeight="1" x14ac:dyDescent="0.3">
      <c r="AA225"/>
      <c r="AB225"/>
      <c r="AC225"/>
      <c r="AD225"/>
    </row>
    <row r="226" spans="27:30" ht="12" customHeight="1" x14ac:dyDescent="0.3">
      <c r="AA226"/>
      <c r="AB226"/>
      <c r="AC226"/>
      <c r="AD226"/>
    </row>
    <row r="227" spans="27:30" ht="12" customHeight="1" x14ac:dyDescent="0.3">
      <c r="AA227"/>
      <c r="AB227"/>
      <c r="AC227"/>
      <c r="AD227"/>
    </row>
    <row r="228" spans="27:30" ht="12" customHeight="1" x14ac:dyDescent="0.3">
      <c r="AA228"/>
      <c r="AB228"/>
      <c r="AC228"/>
      <c r="AD228"/>
    </row>
    <row r="229" spans="27:30" ht="12" customHeight="1" x14ac:dyDescent="0.3">
      <c r="AA229"/>
      <c r="AB229"/>
      <c r="AC229"/>
      <c r="AD229"/>
    </row>
    <row r="230" spans="27:30" ht="12" customHeight="1" x14ac:dyDescent="0.3">
      <c r="AA230"/>
      <c r="AB230"/>
      <c r="AC230"/>
      <c r="AD230"/>
    </row>
    <row r="231" spans="27:30" ht="12" customHeight="1" x14ac:dyDescent="0.3">
      <c r="AA231"/>
      <c r="AB231"/>
      <c r="AC231"/>
      <c r="AD231"/>
    </row>
    <row r="232" spans="27:30" ht="12" customHeight="1" x14ac:dyDescent="0.3">
      <c r="AA232"/>
      <c r="AB232"/>
      <c r="AC232"/>
      <c r="AD232"/>
    </row>
    <row r="233" spans="27:30" ht="12" customHeight="1" x14ac:dyDescent="0.3">
      <c r="AA233"/>
      <c r="AB233"/>
      <c r="AC233"/>
      <c r="AD233"/>
    </row>
    <row r="234" spans="27:30" ht="12" customHeight="1" x14ac:dyDescent="0.3">
      <c r="AA234"/>
      <c r="AB234"/>
      <c r="AC234"/>
      <c r="AD234"/>
    </row>
    <row r="235" spans="27:30" ht="12" customHeight="1" x14ac:dyDescent="0.3">
      <c r="AA235"/>
      <c r="AB235"/>
      <c r="AC235"/>
      <c r="AD235"/>
    </row>
    <row r="236" spans="27:30" ht="12" customHeight="1" x14ac:dyDescent="0.3">
      <c r="AA236"/>
      <c r="AB236"/>
      <c r="AC236"/>
      <c r="AD236"/>
    </row>
    <row r="237" spans="27:30" ht="12" customHeight="1" x14ac:dyDescent="0.3">
      <c r="AA237"/>
      <c r="AB237"/>
      <c r="AC237"/>
      <c r="AD237"/>
    </row>
    <row r="238" spans="27:30" ht="12" customHeight="1" x14ac:dyDescent="0.3">
      <c r="AA238"/>
      <c r="AB238"/>
      <c r="AC238"/>
      <c r="AD238"/>
    </row>
    <row r="239" spans="27:30" ht="12" customHeight="1" x14ac:dyDescent="0.3">
      <c r="AA239"/>
      <c r="AB239"/>
      <c r="AC239"/>
      <c r="AD239"/>
    </row>
    <row r="240" spans="27:30" ht="12" customHeight="1" x14ac:dyDescent="0.3">
      <c r="AA240"/>
      <c r="AB240"/>
      <c r="AC240"/>
      <c r="AD240"/>
    </row>
    <row r="241" spans="27:30" ht="12" customHeight="1" x14ac:dyDescent="0.3">
      <c r="AA241"/>
      <c r="AB241"/>
      <c r="AC241"/>
      <c r="AD241"/>
    </row>
    <row r="242" spans="27:30" ht="12" customHeight="1" x14ac:dyDescent="0.3">
      <c r="AA242"/>
      <c r="AB242"/>
      <c r="AC242"/>
      <c r="AD242"/>
    </row>
    <row r="243" spans="27:30" ht="12" customHeight="1" x14ac:dyDescent="0.3">
      <c r="AA243"/>
      <c r="AB243"/>
      <c r="AC243"/>
      <c r="AD243"/>
    </row>
    <row r="244" spans="27:30" ht="12" customHeight="1" x14ac:dyDescent="0.3">
      <c r="AA244"/>
      <c r="AB244"/>
      <c r="AC244"/>
      <c r="AD244"/>
    </row>
    <row r="245" spans="27:30" ht="12" customHeight="1" x14ac:dyDescent="0.3">
      <c r="AA245"/>
      <c r="AB245"/>
      <c r="AC245"/>
      <c r="AD245"/>
    </row>
    <row r="246" spans="27:30" ht="12" customHeight="1" x14ac:dyDescent="0.3">
      <c r="AA246"/>
      <c r="AB246"/>
      <c r="AC246"/>
      <c r="AD246"/>
    </row>
    <row r="247" spans="27:30" ht="12" customHeight="1" x14ac:dyDescent="0.3">
      <c r="AA247"/>
      <c r="AB247"/>
      <c r="AC247"/>
      <c r="AD247"/>
    </row>
    <row r="248" spans="27:30" ht="12" customHeight="1" x14ac:dyDescent="0.3">
      <c r="AA248"/>
      <c r="AB248"/>
      <c r="AC248"/>
      <c r="AD248"/>
    </row>
    <row r="249" spans="27:30" ht="12" customHeight="1" x14ac:dyDescent="0.3">
      <c r="AA249"/>
      <c r="AB249"/>
      <c r="AC249"/>
      <c r="AD249"/>
    </row>
    <row r="250" spans="27:30" ht="12" customHeight="1" x14ac:dyDescent="0.3">
      <c r="AA250"/>
      <c r="AB250"/>
      <c r="AC250"/>
      <c r="AD250"/>
    </row>
    <row r="251" spans="27:30" ht="12" customHeight="1" x14ac:dyDescent="0.3">
      <c r="AA251"/>
      <c r="AB251"/>
      <c r="AC251"/>
      <c r="AD251"/>
    </row>
    <row r="252" spans="27:30" ht="12" customHeight="1" x14ac:dyDescent="0.3">
      <c r="AA252"/>
      <c r="AB252"/>
      <c r="AC252"/>
      <c r="AD252"/>
    </row>
    <row r="253" spans="27:30" ht="12" customHeight="1" x14ac:dyDescent="0.3">
      <c r="AA253"/>
      <c r="AB253"/>
      <c r="AC253"/>
      <c r="AD253"/>
    </row>
    <row r="254" spans="27:30" ht="12" customHeight="1" x14ac:dyDescent="0.3">
      <c r="AA254"/>
      <c r="AB254"/>
      <c r="AC254"/>
      <c r="AD254"/>
    </row>
    <row r="255" spans="27:30" ht="12" customHeight="1" x14ac:dyDescent="0.3">
      <c r="AA255"/>
      <c r="AB255"/>
      <c r="AC255"/>
      <c r="AD255"/>
    </row>
    <row r="256" spans="27:30" ht="12" customHeight="1" x14ac:dyDescent="0.3">
      <c r="AA256"/>
      <c r="AB256"/>
      <c r="AC256"/>
      <c r="AD256"/>
    </row>
    <row r="257" spans="27:30" ht="12" customHeight="1" x14ac:dyDescent="0.3">
      <c r="AA257"/>
      <c r="AB257"/>
      <c r="AC257"/>
      <c r="AD257"/>
    </row>
    <row r="258" spans="27:30" ht="12" customHeight="1" x14ac:dyDescent="0.3">
      <c r="AA258"/>
      <c r="AB258"/>
      <c r="AC258"/>
      <c r="AD258"/>
    </row>
    <row r="259" spans="27:30" ht="12" customHeight="1" x14ac:dyDescent="0.3">
      <c r="AA259"/>
      <c r="AB259"/>
      <c r="AC259"/>
      <c r="AD259"/>
    </row>
    <row r="260" spans="27:30" ht="12" customHeight="1" x14ac:dyDescent="0.3">
      <c r="AA260"/>
      <c r="AB260"/>
      <c r="AC260"/>
      <c r="AD260"/>
    </row>
    <row r="261" spans="27:30" ht="12" customHeight="1" x14ac:dyDescent="0.3">
      <c r="AA261"/>
      <c r="AB261"/>
      <c r="AC261"/>
      <c r="AD261"/>
    </row>
    <row r="262" spans="27:30" ht="12" customHeight="1" x14ac:dyDescent="0.3">
      <c r="AA262"/>
      <c r="AB262"/>
      <c r="AC262"/>
      <c r="AD262"/>
    </row>
    <row r="263" spans="27:30" ht="12" customHeight="1" x14ac:dyDescent="0.3">
      <c r="AA263"/>
      <c r="AB263"/>
      <c r="AC263"/>
      <c r="AD263"/>
    </row>
    <row r="264" spans="27:30" ht="12" customHeight="1" x14ac:dyDescent="0.3">
      <c r="AA264"/>
      <c r="AB264"/>
      <c r="AC264"/>
      <c r="AD264"/>
    </row>
    <row r="265" spans="27:30" ht="12" customHeight="1" x14ac:dyDescent="0.3">
      <c r="AA265"/>
      <c r="AB265"/>
      <c r="AC265"/>
      <c r="AD265"/>
    </row>
    <row r="266" spans="27:30" ht="12" customHeight="1" x14ac:dyDescent="0.3">
      <c r="AA266"/>
      <c r="AB266"/>
      <c r="AC266"/>
      <c r="AD266"/>
    </row>
    <row r="267" spans="27:30" ht="12" customHeight="1" x14ac:dyDescent="0.3">
      <c r="AA267"/>
      <c r="AB267"/>
      <c r="AC267"/>
      <c r="AD267"/>
    </row>
    <row r="268" spans="27:30" ht="12" customHeight="1" x14ac:dyDescent="0.3">
      <c r="AA268"/>
      <c r="AB268"/>
      <c r="AC268"/>
      <c r="AD268"/>
    </row>
    <row r="269" spans="27:30" ht="12" customHeight="1" x14ac:dyDescent="0.3">
      <c r="AA269"/>
      <c r="AB269"/>
      <c r="AC269"/>
      <c r="AD269"/>
    </row>
    <row r="270" spans="27:30" ht="12" customHeight="1" x14ac:dyDescent="0.3">
      <c r="AA270"/>
      <c r="AB270"/>
      <c r="AC270"/>
      <c r="AD270"/>
    </row>
    <row r="271" spans="27:30" ht="12" customHeight="1" x14ac:dyDescent="0.3">
      <c r="AA271"/>
      <c r="AB271"/>
      <c r="AC271"/>
      <c r="AD271"/>
    </row>
    <row r="272" spans="27:30" ht="12" customHeight="1" x14ac:dyDescent="0.3">
      <c r="AA272"/>
      <c r="AB272"/>
      <c r="AC272"/>
      <c r="AD272"/>
    </row>
    <row r="273" spans="27:30" ht="12" customHeight="1" x14ac:dyDescent="0.3">
      <c r="AA273"/>
      <c r="AB273"/>
      <c r="AC273"/>
      <c r="AD273"/>
    </row>
    <row r="274" spans="27:30" ht="12" customHeight="1" x14ac:dyDescent="0.3">
      <c r="AA274"/>
      <c r="AB274"/>
      <c r="AC274"/>
      <c r="AD274"/>
    </row>
    <row r="275" spans="27:30" ht="12" customHeight="1" x14ac:dyDescent="0.3">
      <c r="AA275"/>
      <c r="AB275"/>
      <c r="AC275"/>
      <c r="AD275"/>
    </row>
    <row r="276" spans="27:30" ht="12" customHeight="1" x14ac:dyDescent="0.3">
      <c r="AA276"/>
      <c r="AB276"/>
      <c r="AC276"/>
      <c r="AD276"/>
    </row>
    <row r="277" spans="27:30" ht="12" customHeight="1" x14ac:dyDescent="0.3">
      <c r="AA277"/>
      <c r="AB277"/>
      <c r="AC277"/>
      <c r="AD277"/>
    </row>
    <row r="278" spans="27:30" ht="12" customHeight="1" x14ac:dyDescent="0.3">
      <c r="AA278"/>
      <c r="AB278"/>
      <c r="AC278"/>
      <c r="AD278"/>
    </row>
    <row r="279" spans="27:30" ht="12" customHeight="1" x14ac:dyDescent="0.3">
      <c r="AA279"/>
      <c r="AB279"/>
      <c r="AC279"/>
      <c r="AD279"/>
    </row>
    <row r="280" spans="27:30" ht="12" customHeight="1" x14ac:dyDescent="0.3">
      <c r="AA280"/>
      <c r="AB280"/>
      <c r="AC280"/>
      <c r="AD280"/>
    </row>
    <row r="281" spans="27:30" ht="12" customHeight="1" x14ac:dyDescent="0.3">
      <c r="AA281"/>
      <c r="AB281"/>
      <c r="AC281"/>
      <c r="AD281"/>
    </row>
    <row r="282" spans="27:30" ht="12" customHeight="1" x14ac:dyDescent="0.3">
      <c r="AA282"/>
      <c r="AB282"/>
      <c r="AC282"/>
      <c r="AD282"/>
    </row>
    <row r="283" spans="27:30" ht="12" customHeight="1" x14ac:dyDescent="0.3">
      <c r="AA283"/>
      <c r="AB283"/>
      <c r="AC283"/>
      <c r="AD283"/>
    </row>
    <row r="284" spans="27:30" ht="12" customHeight="1" x14ac:dyDescent="0.3">
      <c r="AA284"/>
      <c r="AB284"/>
      <c r="AC284"/>
      <c r="AD284"/>
    </row>
    <row r="285" spans="27:30" ht="12" customHeight="1" x14ac:dyDescent="0.3">
      <c r="AA285"/>
      <c r="AB285"/>
      <c r="AC285"/>
      <c r="AD285"/>
    </row>
    <row r="286" spans="27:30" ht="12" customHeight="1" x14ac:dyDescent="0.3">
      <c r="AA286"/>
      <c r="AB286"/>
      <c r="AC286"/>
      <c r="AD286"/>
    </row>
    <row r="287" spans="27:30" ht="12" customHeight="1" x14ac:dyDescent="0.3">
      <c r="AA287"/>
      <c r="AB287"/>
      <c r="AC287"/>
      <c r="AD287"/>
    </row>
    <row r="288" spans="27:30" ht="12" customHeight="1" x14ac:dyDescent="0.3">
      <c r="AA288"/>
      <c r="AB288"/>
      <c r="AC288"/>
      <c r="AD288"/>
    </row>
    <row r="289" spans="27:30" ht="12" customHeight="1" x14ac:dyDescent="0.3">
      <c r="AA289"/>
      <c r="AB289"/>
      <c r="AC289"/>
      <c r="AD289"/>
    </row>
    <row r="290" spans="27:30" ht="12" customHeight="1" x14ac:dyDescent="0.3">
      <c r="AA290"/>
      <c r="AB290"/>
      <c r="AC290"/>
      <c r="AD290"/>
    </row>
    <row r="291" spans="27:30" ht="12" customHeight="1" x14ac:dyDescent="0.3">
      <c r="AA291"/>
      <c r="AB291"/>
      <c r="AC291"/>
      <c r="AD291"/>
    </row>
    <row r="292" spans="27:30" ht="12" customHeight="1" x14ac:dyDescent="0.3">
      <c r="AA292"/>
      <c r="AB292"/>
      <c r="AC292"/>
      <c r="AD292"/>
    </row>
    <row r="293" spans="27:30" ht="12" customHeight="1" x14ac:dyDescent="0.3">
      <c r="AA293"/>
      <c r="AB293"/>
      <c r="AC293"/>
      <c r="AD293"/>
    </row>
    <row r="294" spans="27:30" ht="12" customHeight="1" x14ac:dyDescent="0.3">
      <c r="AA294"/>
      <c r="AB294"/>
      <c r="AC294"/>
      <c r="AD294"/>
    </row>
    <row r="295" spans="27:30" ht="12" customHeight="1" x14ac:dyDescent="0.3">
      <c r="AA295"/>
      <c r="AB295"/>
      <c r="AC295"/>
      <c r="AD295"/>
    </row>
    <row r="296" spans="27:30" ht="12" customHeight="1" x14ac:dyDescent="0.3">
      <c r="AA296"/>
      <c r="AB296"/>
      <c r="AC296"/>
      <c r="AD296"/>
    </row>
    <row r="297" spans="27:30" ht="12" customHeight="1" x14ac:dyDescent="0.3">
      <c r="AA297"/>
      <c r="AB297"/>
      <c r="AC297"/>
      <c r="AD297"/>
    </row>
    <row r="298" spans="27:30" ht="12" customHeight="1" x14ac:dyDescent="0.3">
      <c r="AA298"/>
      <c r="AB298"/>
      <c r="AC298"/>
      <c r="AD298"/>
    </row>
    <row r="299" spans="27:30" ht="12" customHeight="1" x14ac:dyDescent="0.3">
      <c r="AA299"/>
      <c r="AB299"/>
      <c r="AC299"/>
      <c r="AD299"/>
    </row>
    <row r="300" spans="27:30" ht="12" customHeight="1" x14ac:dyDescent="0.3">
      <c r="AA300"/>
      <c r="AB300"/>
      <c r="AC300"/>
      <c r="AD300"/>
    </row>
    <row r="301" spans="27:30" ht="12" customHeight="1" x14ac:dyDescent="0.3">
      <c r="AA301"/>
      <c r="AB301"/>
      <c r="AC301"/>
      <c r="AD301"/>
    </row>
    <row r="302" spans="27:30" ht="12" customHeight="1" x14ac:dyDescent="0.3">
      <c r="AA302"/>
      <c r="AB302"/>
      <c r="AC302"/>
      <c r="AD302"/>
    </row>
    <row r="303" spans="27:30" ht="12" customHeight="1" x14ac:dyDescent="0.3">
      <c r="AA303"/>
      <c r="AB303"/>
      <c r="AC303"/>
      <c r="AD303"/>
    </row>
    <row r="304" spans="27:30" ht="12" customHeight="1" x14ac:dyDescent="0.3">
      <c r="AA304"/>
      <c r="AB304"/>
      <c r="AC304"/>
      <c r="AD304"/>
    </row>
    <row r="305" spans="27:30" ht="12" customHeight="1" x14ac:dyDescent="0.3">
      <c r="AA305"/>
      <c r="AB305"/>
      <c r="AC305"/>
      <c r="AD305"/>
    </row>
    <row r="306" spans="27:30" ht="12" customHeight="1" x14ac:dyDescent="0.3">
      <c r="AA306"/>
      <c r="AB306"/>
      <c r="AC306"/>
      <c r="AD306"/>
    </row>
    <row r="307" spans="27:30" ht="12" customHeight="1" x14ac:dyDescent="0.3">
      <c r="AA307"/>
      <c r="AB307"/>
      <c r="AC307"/>
      <c r="AD307"/>
    </row>
    <row r="308" spans="27:30" ht="12" customHeight="1" x14ac:dyDescent="0.3">
      <c r="AA308"/>
      <c r="AB308"/>
      <c r="AC308"/>
      <c r="AD308"/>
    </row>
    <row r="309" spans="27:30" ht="12" customHeight="1" x14ac:dyDescent="0.3">
      <c r="AA309"/>
      <c r="AB309"/>
      <c r="AC309"/>
      <c r="AD309"/>
    </row>
    <row r="310" spans="27:30" ht="12" customHeight="1" x14ac:dyDescent="0.3">
      <c r="AA310"/>
      <c r="AB310"/>
      <c r="AC310"/>
      <c r="AD310"/>
    </row>
    <row r="311" spans="27:30" ht="12" customHeight="1" x14ac:dyDescent="0.3">
      <c r="AA311"/>
      <c r="AB311"/>
      <c r="AC311"/>
      <c r="AD311"/>
    </row>
    <row r="312" spans="27:30" ht="12" customHeight="1" x14ac:dyDescent="0.3">
      <c r="AA312"/>
      <c r="AB312"/>
      <c r="AC312"/>
      <c r="AD312"/>
    </row>
    <row r="313" spans="27:30" ht="12" customHeight="1" x14ac:dyDescent="0.3">
      <c r="AA313"/>
      <c r="AB313"/>
      <c r="AC313"/>
      <c r="AD313"/>
    </row>
    <row r="314" spans="27:30" ht="12" customHeight="1" x14ac:dyDescent="0.3">
      <c r="AA314"/>
      <c r="AB314"/>
      <c r="AC314"/>
      <c r="AD314"/>
    </row>
    <row r="315" spans="27:30" ht="12" customHeight="1" x14ac:dyDescent="0.3">
      <c r="AA315"/>
      <c r="AB315"/>
      <c r="AC315"/>
      <c r="AD315"/>
    </row>
    <row r="316" spans="27:30" ht="12" customHeight="1" x14ac:dyDescent="0.3">
      <c r="AA316"/>
      <c r="AB316"/>
      <c r="AC316"/>
      <c r="AD316"/>
    </row>
    <row r="317" spans="27:30" ht="12" customHeight="1" x14ac:dyDescent="0.3">
      <c r="AA317"/>
      <c r="AB317"/>
      <c r="AC317"/>
      <c r="AD317"/>
    </row>
    <row r="318" spans="27:30" ht="12" customHeight="1" x14ac:dyDescent="0.3">
      <c r="AA318"/>
      <c r="AB318"/>
      <c r="AC318"/>
      <c r="AD318"/>
    </row>
    <row r="319" spans="27:30" ht="12" customHeight="1" x14ac:dyDescent="0.3">
      <c r="AA319"/>
      <c r="AB319"/>
      <c r="AC319"/>
      <c r="AD319"/>
    </row>
    <row r="320" spans="27:30" ht="12" customHeight="1" x14ac:dyDescent="0.3">
      <c r="AA320"/>
      <c r="AB320"/>
      <c r="AC320"/>
      <c r="AD320"/>
    </row>
    <row r="321" spans="27:30" ht="12" customHeight="1" x14ac:dyDescent="0.3">
      <c r="AA321"/>
      <c r="AB321"/>
      <c r="AC321"/>
      <c r="AD321"/>
    </row>
    <row r="322" spans="27:30" ht="12" customHeight="1" x14ac:dyDescent="0.3">
      <c r="AA322"/>
      <c r="AB322"/>
      <c r="AC322"/>
      <c r="AD322"/>
    </row>
    <row r="323" spans="27:30" ht="12" customHeight="1" x14ac:dyDescent="0.3">
      <c r="AA323"/>
      <c r="AB323"/>
      <c r="AC323"/>
      <c r="AD323"/>
    </row>
    <row r="324" spans="27:30" ht="12" customHeight="1" x14ac:dyDescent="0.3">
      <c r="AA324"/>
      <c r="AB324"/>
      <c r="AC324"/>
      <c r="AD324"/>
    </row>
    <row r="325" spans="27:30" ht="12" customHeight="1" x14ac:dyDescent="0.3">
      <c r="AA325"/>
      <c r="AB325"/>
      <c r="AC325"/>
      <c r="AD325"/>
    </row>
    <row r="326" spans="27:30" ht="12" customHeight="1" x14ac:dyDescent="0.3">
      <c r="AA326"/>
      <c r="AB326"/>
      <c r="AC326"/>
      <c r="AD326"/>
    </row>
    <row r="327" spans="27:30" ht="12" customHeight="1" x14ac:dyDescent="0.3">
      <c r="AA327"/>
      <c r="AB327"/>
      <c r="AC327"/>
      <c r="AD327"/>
    </row>
    <row r="328" spans="27:30" ht="12" customHeight="1" x14ac:dyDescent="0.3">
      <c r="AA328"/>
      <c r="AB328"/>
      <c r="AC328"/>
      <c r="AD328"/>
    </row>
    <row r="329" spans="27:30" ht="12" customHeight="1" x14ac:dyDescent="0.3">
      <c r="AA329"/>
      <c r="AB329"/>
      <c r="AC329"/>
      <c r="AD329"/>
    </row>
    <row r="330" spans="27:30" ht="12" customHeight="1" x14ac:dyDescent="0.3">
      <c r="AA330"/>
      <c r="AB330"/>
      <c r="AC330"/>
      <c r="AD330"/>
    </row>
    <row r="331" spans="27:30" ht="12" customHeight="1" x14ac:dyDescent="0.3">
      <c r="AA331"/>
      <c r="AB331"/>
      <c r="AC331"/>
      <c r="AD331"/>
    </row>
    <row r="332" spans="27:30" ht="12" customHeight="1" x14ac:dyDescent="0.3">
      <c r="AA332"/>
      <c r="AB332"/>
      <c r="AC332"/>
      <c r="AD332"/>
    </row>
    <row r="333" spans="27:30" ht="12" customHeight="1" x14ac:dyDescent="0.3">
      <c r="AA333"/>
      <c r="AB333"/>
      <c r="AC333"/>
      <c r="AD333"/>
    </row>
    <row r="334" spans="27:30" ht="12" customHeight="1" x14ac:dyDescent="0.3">
      <c r="AA334"/>
      <c r="AB334"/>
      <c r="AC334"/>
      <c r="AD334"/>
    </row>
    <row r="335" spans="27:30" ht="12" customHeight="1" x14ac:dyDescent="0.3">
      <c r="AA335"/>
      <c r="AB335"/>
      <c r="AC335"/>
      <c r="AD335"/>
    </row>
    <row r="336" spans="27:30" ht="12" customHeight="1" x14ac:dyDescent="0.3">
      <c r="AA336"/>
      <c r="AB336"/>
      <c r="AC336"/>
      <c r="AD336"/>
    </row>
    <row r="337" spans="27:30" ht="12" customHeight="1" x14ac:dyDescent="0.3">
      <c r="AA337"/>
      <c r="AB337"/>
      <c r="AC337"/>
      <c r="AD337"/>
    </row>
    <row r="338" spans="27:30" ht="12" customHeight="1" x14ac:dyDescent="0.3">
      <c r="AA338"/>
      <c r="AB338"/>
      <c r="AC338"/>
      <c r="AD338"/>
    </row>
    <row r="339" spans="27:30" ht="12" customHeight="1" x14ac:dyDescent="0.3">
      <c r="AA339"/>
      <c r="AB339"/>
      <c r="AC339"/>
      <c r="AD339"/>
    </row>
    <row r="340" spans="27:30" ht="12" customHeight="1" x14ac:dyDescent="0.3">
      <c r="AA340"/>
      <c r="AB340"/>
      <c r="AC340"/>
      <c r="AD340"/>
    </row>
    <row r="341" spans="27:30" ht="12" customHeight="1" x14ac:dyDescent="0.3">
      <c r="AA341"/>
      <c r="AB341"/>
      <c r="AC341"/>
      <c r="AD341"/>
    </row>
    <row r="342" spans="27:30" ht="12" customHeight="1" x14ac:dyDescent="0.3">
      <c r="AA342"/>
      <c r="AB342"/>
      <c r="AC342"/>
      <c r="AD342"/>
    </row>
    <row r="343" spans="27:30" ht="12" customHeight="1" x14ac:dyDescent="0.3">
      <c r="AA343"/>
      <c r="AB343"/>
      <c r="AC343"/>
      <c r="AD343"/>
    </row>
    <row r="344" spans="27:30" ht="12" customHeight="1" x14ac:dyDescent="0.3">
      <c r="AA344"/>
      <c r="AB344"/>
      <c r="AC344"/>
      <c r="AD344"/>
    </row>
    <row r="345" spans="27:30" ht="12" customHeight="1" x14ac:dyDescent="0.3">
      <c r="AA345"/>
      <c r="AB345"/>
      <c r="AC345"/>
      <c r="AD345"/>
    </row>
    <row r="346" spans="27:30" ht="12" customHeight="1" x14ac:dyDescent="0.3">
      <c r="AA346"/>
      <c r="AB346"/>
      <c r="AC346"/>
      <c r="AD346"/>
    </row>
    <row r="347" spans="27:30" ht="12" customHeight="1" x14ac:dyDescent="0.3">
      <c r="AA347"/>
      <c r="AB347"/>
      <c r="AC347"/>
      <c r="AD347"/>
    </row>
    <row r="348" spans="27:30" ht="12" customHeight="1" x14ac:dyDescent="0.3">
      <c r="AA348"/>
      <c r="AB348"/>
      <c r="AC348"/>
      <c r="AD348"/>
    </row>
    <row r="349" spans="27:30" ht="12" customHeight="1" x14ac:dyDescent="0.3">
      <c r="AA349"/>
      <c r="AB349"/>
      <c r="AC349"/>
      <c r="AD349"/>
    </row>
    <row r="350" spans="27:30" ht="12" customHeight="1" x14ac:dyDescent="0.3">
      <c r="AA350"/>
      <c r="AB350"/>
      <c r="AC350"/>
      <c r="AD350"/>
    </row>
    <row r="351" spans="27:30" ht="12" customHeight="1" x14ac:dyDescent="0.3">
      <c r="AA351"/>
      <c r="AB351"/>
      <c r="AC351"/>
      <c r="AD351"/>
    </row>
    <row r="352" spans="27:30" ht="12" customHeight="1" x14ac:dyDescent="0.3">
      <c r="AA352"/>
      <c r="AB352"/>
      <c r="AC352"/>
      <c r="AD352"/>
    </row>
    <row r="353" spans="27:30" ht="12" customHeight="1" x14ac:dyDescent="0.3">
      <c r="AA353"/>
      <c r="AB353"/>
      <c r="AC353"/>
      <c r="AD353"/>
    </row>
    <row r="354" spans="27:30" ht="12" customHeight="1" x14ac:dyDescent="0.3">
      <c r="AA354"/>
      <c r="AB354"/>
      <c r="AC354"/>
      <c r="AD354"/>
    </row>
    <row r="355" spans="27:30" ht="12" customHeight="1" x14ac:dyDescent="0.3">
      <c r="AA355"/>
      <c r="AB355"/>
      <c r="AC355"/>
      <c r="AD355"/>
    </row>
    <row r="356" spans="27:30" ht="12" customHeight="1" x14ac:dyDescent="0.3">
      <c r="AA356"/>
      <c r="AB356"/>
      <c r="AC356"/>
      <c r="AD356"/>
    </row>
    <row r="357" spans="27:30" ht="12" customHeight="1" x14ac:dyDescent="0.3">
      <c r="AA357"/>
      <c r="AB357"/>
      <c r="AC357"/>
      <c r="AD357"/>
    </row>
    <row r="358" spans="27:30" ht="12" customHeight="1" x14ac:dyDescent="0.3">
      <c r="AA358"/>
      <c r="AB358"/>
      <c r="AC358"/>
      <c r="AD358"/>
    </row>
    <row r="359" spans="27:30" ht="12" customHeight="1" x14ac:dyDescent="0.3">
      <c r="AA359"/>
      <c r="AB359"/>
      <c r="AC359"/>
      <c r="AD359"/>
    </row>
    <row r="360" spans="27:30" ht="12" customHeight="1" x14ac:dyDescent="0.3">
      <c r="AA360"/>
      <c r="AB360"/>
      <c r="AC360"/>
      <c r="AD360"/>
    </row>
    <row r="361" spans="27:30" ht="12" customHeight="1" x14ac:dyDescent="0.3">
      <c r="AA361"/>
      <c r="AB361"/>
      <c r="AC361"/>
      <c r="AD361"/>
    </row>
    <row r="362" spans="27:30" ht="12" customHeight="1" x14ac:dyDescent="0.3">
      <c r="AA362"/>
      <c r="AB362"/>
      <c r="AC362"/>
      <c r="AD362"/>
    </row>
    <row r="363" spans="27:30" ht="12" customHeight="1" x14ac:dyDescent="0.3">
      <c r="AA363"/>
      <c r="AB363"/>
      <c r="AC363"/>
      <c r="AD363"/>
    </row>
    <row r="364" spans="27:30" ht="12" customHeight="1" x14ac:dyDescent="0.3">
      <c r="AA364"/>
      <c r="AB364"/>
      <c r="AC364"/>
      <c r="AD364"/>
    </row>
    <row r="365" spans="27:30" ht="12" customHeight="1" x14ac:dyDescent="0.3">
      <c r="AA365"/>
      <c r="AB365"/>
      <c r="AC365"/>
      <c r="AD365"/>
    </row>
    <row r="366" spans="27:30" ht="12" customHeight="1" x14ac:dyDescent="0.3">
      <c r="AA366"/>
      <c r="AB366"/>
      <c r="AC366"/>
      <c r="AD366"/>
    </row>
    <row r="367" spans="27:30" ht="12" customHeight="1" x14ac:dyDescent="0.3">
      <c r="AA367"/>
      <c r="AB367"/>
      <c r="AC367"/>
      <c r="AD367"/>
    </row>
    <row r="368" spans="27:30" ht="12" customHeight="1" x14ac:dyDescent="0.3">
      <c r="AA368"/>
      <c r="AB368"/>
      <c r="AC368"/>
      <c r="AD368"/>
    </row>
    <row r="369" spans="27:30" ht="12" customHeight="1" x14ac:dyDescent="0.3">
      <c r="AA369"/>
      <c r="AB369"/>
      <c r="AC369"/>
      <c r="AD369"/>
    </row>
    <row r="370" spans="27:30" ht="12" customHeight="1" x14ac:dyDescent="0.3">
      <c r="AA370"/>
      <c r="AB370"/>
      <c r="AC370"/>
      <c r="AD370"/>
    </row>
    <row r="371" spans="27:30" ht="12" customHeight="1" x14ac:dyDescent="0.3">
      <c r="AA371"/>
      <c r="AB371"/>
      <c r="AC371"/>
      <c r="AD371"/>
    </row>
    <row r="372" spans="27:30" ht="12" customHeight="1" x14ac:dyDescent="0.3">
      <c r="AA372"/>
      <c r="AB372"/>
      <c r="AC372"/>
      <c r="AD372"/>
    </row>
    <row r="373" spans="27:30" ht="12" customHeight="1" x14ac:dyDescent="0.3">
      <c r="AA373"/>
      <c r="AB373"/>
      <c r="AC373"/>
      <c r="AD373"/>
    </row>
    <row r="374" spans="27:30" ht="12" customHeight="1" x14ac:dyDescent="0.3">
      <c r="AA374"/>
      <c r="AB374"/>
      <c r="AC374"/>
      <c r="AD374"/>
    </row>
    <row r="375" spans="27:30" ht="12" customHeight="1" x14ac:dyDescent="0.3">
      <c r="AA375"/>
      <c r="AB375"/>
      <c r="AC375"/>
      <c r="AD375"/>
    </row>
    <row r="376" spans="27:30" ht="12" customHeight="1" x14ac:dyDescent="0.3">
      <c r="AA376"/>
      <c r="AB376"/>
      <c r="AC376"/>
      <c r="AD376"/>
    </row>
    <row r="377" spans="27:30" ht="12" customHeight="1" x14ac:dyDescent="0.3">
      <c r="AA377"/>
      <c r="AB377"/>
      <c r="AC377"/>
      <c r="AD377"/>
    </row>
    <row r="378" spans="27:30" ht="12" customHeight="1" x14ac:dyDescent="0.3">
      <c r="AA378"/>
      <c r="AB378"/>
      <c r="AC378"/>
      <c r="AD378"/>
    </row>
    <row r="379" spans="27:30" ht="12" customHeight="1" x14ac:dyDescent="0.3">
      <c r="AA379"/>
      <c r="AB379"/>
      <c r="AC379"/>
      <c r="AD379"/>
    </row>
    <row r="380" spans="27:30" ht="12" customHeight="1" x14ac:dyDescent="0.3">
      <c r="AA380"/>
      <c r="AB380"/>
      <c r="AC380"/>
      <c r="AD380"/>
    </row>
    <row r="381" spans="27:30" ht="12" customHeight="1" x14ac:dyDescent="0.3">
      <c r="AA381"/>
      <c r="AB381"/>
      <c r="AC381"/>
      <c r="AD381"/>
    </row>
    <row r="382" spans="27:30" ht="12" customHeight="1" x14ac:dyDescent="0.3">
      <c r="AA382"/>
      <c r="AB382"/>
      <c r="AC382"/>
      <c r="AD382"/>
    </row>
    <row r="383" spans="27:30" ht="12" customHeight="1" x14ac:dyDescent="0.3">
      <c r="AA383"/>
      <c r="AB383"/>
      <c r="AC383"/>
      <c r="AD383"/>
    </row>
    <row r="384" spans="27:30" ht="12" customHeight="1" x14ac:dyDescent="0.3">
      <c r="AA384"/>
      <c r="AB384"/>
      <c r="AC384"/>
      <c r="AD384"/>
    </row>
    <row r="385" spans="27:30" ht="12" customHeight="1" x14ac:dyDescent="0.3">
      <c r="AA385"/>
      <c r="AB385"/>
      <c r="AC385"/>
      <c r="AD385"/>
    </row>
    <row r="386" spans="27:30" ht="12" customHeight="1" x14ac:dyDescent="0.3">
      <c r="AA386"/>
      <c r="AB386"/>
      <c r="AC386"/>
      <c r="AD386"/>
    </row>
    <row r="387" spans="27:30" ht="12" customHeight="1" x14ac:dyDescent="0.3">
      <c r="AA387"/>
      <c r="AB387"/>
      <c r="AC387"/>
      <c r="AD387"/>
    </row>
    <row r="388" spans="27:30" ht="12" customHeight="1" x14ac:dyDescent="0.3">
      <c r="AA388"/>
      <c r="AB388"/>
      <c r="AC388"/>
      <c r="AD388"/>
    </row>
    <row r="389" spans="27:30" ht="12" customHeight="1" x14ac:dyDescent="0.3">
      <c r="AA389"/>
      <c r="AB389"/>
      <c r="AC389"/>
      <c r="AD389"/>
    </row>
    <row r="390" spans="27:30" ht="12" customHeight="1" x14ac:dyDescent="0.3">
      <c r="AA390"/>
      <c r="AB390"/>
      <c r="AC390"/>
      <c r="AD390"/>
    </row>
    <row r="391" spans="27:30" ht="12" customHeight="1" x14ac:dyDescent="0.3">
      <c r="AA391"/>
      <c r="AB391"/>
      <c r="AC391"/>
      <c r="AD391"/>
    </row>
    <row r="392" spans="27:30" ht="12" customHeight="1" x14ac:dyDescent="0.3">
      <c r="AA392"/>
      <c r="AB392"/>
      <c r="AC392"/>
      <c r="AD392"/>
    </row>
    <row r="393" spans="27:30" ht="12" customHeight="1" x14ac:dyDescent="0.3">
      <c r="AA393"/>
      <c r="AB393"/>
      <c r="AC393"/>
      <c r="AD393"/>
    </row>
    <row r="394" spans="27:30" ht="12" customHeight="1" x14ac:dyDescent="0.3">
      <c r="AA394"/>
      <c r="AB394"/>
      <c r="AC394"/>
      <c r="AD394"/>
    </row>
    <row r="395" spans="27:30" ht="12" customHeight="1" x14ac:dyDescent="0.3">
      <c r="AA395"/>
      <c r="AB395"/>
      <c r="AC395"/>
      <c r="AD395"/>
    </row>
    <row r="396" spans="27:30" ht="12" customHeight="1" x14ac:dyDescent="0.3">
      <c r="AA396"/>
      <c r="AB396"/>
      <c r="AC396"/>
      <c r="AD396"/>
    </row>
    <row r="397" spans="27:30" ht="12" customHeight="1" x14ac:dyDescent="0.3">
      <c r="AA397"/>
      <c r="AB397"/>
      <c r="AC397"/>
      <c r="AD397"/>
    </row>
    <row r="398" spans="27:30" ht="12" customHeight="1" x14ac:dyDescent="0.3">
      <c r="AA398"/>
      <c r="AB398"/>
      <c r="AC398"/>
      <c r="AD398"/>
    </row>
    <row r="399" spans="27:30" ht="12" customHeight="1" x14ac:dyDescent="0.3">
      <c r="AA399"/>
      <c r="AB399"/>
      <c r="AC399"/>
      <c r="AD399"/>
    </row>
    <row r="400" spans="27:30" ht="12" customHeight="1" x14ac:dyDescent="0.3">
      <c r="AA400"/>
      <c r="AB400"/>
      <c r="AC400"/>
      <c r="AD400"/>
    </row>
    <row r="401" spans="27:30" ht="12" customHeight="1" x14ac:dyDescent="0.3">
      <c r="AA401"/>
      <c r="AB401"/>
      <c r="AC401"/>
      <c r="AD401"/>
    </row>
    <row r="402" spans="27:30" ht="12" customHeight="1" x14ac:dyDescent="0.3">
      <c r="AA402"/>
      <c r="AB402"/>
      <c r="AC402"/>
      <c r="AD402"/>
    </row>
    <row r="403" spans="27:30" ht="12" customHeight="1" x14ac:dyDescent="0.3">
      <c r="AA403"/>
      <c r="AB403"/>
      <c r="AC403"/>
      <c r="AD403"/>
    </row>
    <row r="404" spans="27:30" ht="12" customHeight="1" x14ac:dyDescent="0.3">
      <c r="AA404"/>
      <c r="AB404"/>
      <c r="AC404"/>
      <c r="AD404"/>
    </row>
    <row r="405" spans="27:30" ht="12" customHeight="1" x14ac:dyDescent="0.3">
      <c r="AA405"/>
      <c r="AB405"/>
      <c r="AC405"/>
      <c r="AD405"/>
    </row>
    <row r="406" spans="27:30" ht="12" customHeight="1" x14ac:dyDescent="0.3">
      <c r="AA406"/>
      <c r="AB406"/>
      <c r="AC406"/>
      <c r="AD406"/>
    </row>
    <row r="407" spans="27:30" ht="12" customHeight="1" x14ac:dyDescent="0.3">
      <c r="AA407"/>
      <c r="AB407"/>
      <c r="AC407"/>
      <c r="AD407"/>
    </row>
    <row r="408" spans="27:30" ht="12" customHeight="1" x14ac:dyDescent="0.3">
      <c r="AA408"/>
      <c r="AB408"/>
      <c r="AC408"/>
      <c r="AD408"/>
    </row>
    <row r="409" spans="27:30" ht="12" customHeight="1" x14ac:dyDescent="0.3">
      <c r="AA409"/>
      <c r="AB409"/>
      <c r="AC409"/>
      <c r="AD409"/>
    </row>
    <row r="410" spans="27:30" ht="12" customHeight="1" x14ac:dyDescent="0.3">
      <c r="AA410"/>
      <c r="AB410"/>
      <c r="AC410"/>
      <c r="AD410"/>
    </row>
    <row r="411" spans="27:30" ht="12" customHeight="1" x14ac:dyDescent="0.3">
      <c r="AA411"/>
      <c r="AB411"/>
      <c r="AC411"/>
      <c r="AD411"/>
    </row>
    <row r="412" spans="27:30" ht="12" customHeight="1" x14ac:dyDescent="0.3">
      <c r="AA412"/>
      <c r="AB412"/>
      <c r="AC412"/>
      <c r="AD412"/>
    </row>
    <row r="413" spans="27:30" ht="12" customHeight="1" x14ac:dyDescent="0.3">
      <c r="AA413"/>
      <c r="AB413"/>
      <c r="AC413"/>
      <c r="AD413"/>
    </row>
    <row r="414" spans="27:30" ht="12" customHeight="1" x14ac:dyDescent="0.3">
      <c r="AA414"/>
      <c r="AB414"/>
      <c r="AC414"/>
      <c r="AD414"/>
    </row>
    <row r="415" spans="27:30" ht="12" customHeight="1" x14ac:dyDescent="0.3">
      <c r="AA415"/>
      <c r="AB415"/>
      <c r="AC415"/>
      <c r="AD415"/>
    </row>
    <row r="416" spans="27:30" ht="12" customHeight="1" x14ac:dyDescent="0.3">
      <c r="AA416"/>
      <c r="AB416"/>
      <c r="AC416"/>
      <c r="AD416"/>
    </row>
    <row r="417" spans="27:30" ht="12" customHeight="1" x14ac:dyDescent="0.3">
      <c r="AA417"/>
      <c r="AB417"/>
      <c r="AC417"/>
      <c r="AD417"/>
    </row>
    <row r="418" spans="27:30" ht="12" customHeight="1" x14ac:dyDescent="0.3">
      <c r="AA418"/>
      <c r="AB418"/>
      <c r="AC418"/>
      <c r="AD418"/>
    </row>
    <row r="419" spans="27:30" ht="12" customHeight="1" x14ac:dyDescent="0.3">
      <c r="AA419"/>
      <c r="AB419"/>
      <c r="AC419"/>
      <c r="AD419"/>
    </row>
    <row r="420" spans="27:30" ht="12" customHeight="1" x14ac:dyDescent="0.3">
      <c r="AA420"/>
      <c r="AB420"/>
      <c r="AC420"/>
      <c r="AD420"/>
    </row>
    <row r="421" spans="27:30" ht="12" customHeight="1" x14ac:dyDescent="0.3">
      <c r="AA421"/>
      <c r="AB421"/>
      <c r="AC421"/>
      <c r="AD421"/>
    </row>
    <row r="422" spans="27:30" ht="12" customHeight="1" x14ac:dyDescent="0.3">
      <c r="AA422"/>
      <c r="AB422"/>
      <c r="AC422"/>
      <c r="AD422"/>
    </row>
    <row r="423" spans="27:30" ht="12" customHeight="1" x14ac:dyDescent="0.3">
      <c r="AA423"/>
      <c r="AB423"/>
      <c r="AC423"/>
      <c r="AD423"/>
    </row>
    <row r="424" spans="27:30" ht="12" customHeight="1" x14ac:dyDescent="0.3">
      <c r="AA424"/>
      <c r="AB424"/>
      <c r="AC424"/>
      <c r="AD424"/>
    </row>
    <row r="425" spans="27:30" ht="12" customHeight="1" x14ac:dyDescent="0.3">
      <c r="AA425"/>
      <c r="AB425"/>
      <c r="AC425"/>
      <c r="AD425"/>
    </row>
    <row r="426" spans="27:30" ht="12" customHeight="1" x14ac:dyDescent="0.3">
      <c r="AA426"/>
      <c r="AB426"/>
      <c r="AC426"/>
      <c r="AD426"/>
    </row>
    <row r="427" spans="27:30" ht="12" customHeight="1" x14ac:dyDescent="0.3">
      <c r="AA427"/>
      <c r="AB427"/>
      <c r="AC427"/>
      <c r="AD427"/>
    </row>
    <row r="428" spans="27:30" ht="12" customHeight="1" x14ac:dyDescent="0.3">
      <c r="AA428"/>
      <c r="AB428"/>
      <c r="AC428"/>
      <c r="AD428"/>
    </row>
    <row r="429" spans="27:30" ht="12" customHeight="1" x14ac:dyDescent="0.3">
      <c r="AA429"/>
      <c r="AB429"/>
      <c r="AC429"/>
      <c r="AD429"/>
    </row>
    <row r="430" spans="27:30" ht="12" customHeight="1" x14ac:dyDescent="0.3">
      <c r="AA430"/>
      <c r="AB430"/>
      <c r="AC430"/>
      <c r="AD430"/>
    </row>
    <row r="431" spans="27:30" ht="12" customHeight="1" x14ac:dyDescent="0.3">
      <c r="AA431"/>
      <c r="AB431"/>
      <c r="AC431"/>
      <c r="AD431"/>
    </row>
    <row r="432" spans="27:30" ht="12" customHeight="1" x14ac:dyDescent="0.3">
      <c r="AA432"/>
      <c r="AB432"/>
      <c r="AC432"/>
      <c r="AD432"/>
    </row>
    <row r="433" spans="27:30" ht="12" customHeight="1" x14ac:dyDescent="0.3">
      <c r="AA433"/>
      <c r="AB433"/>
      <c r="AC433"/>
      <c r="AD433"/>
    </row>
    <row r="434" spans="27:30" ht="12" customHeight="1" x14ac:dyDescent="0.3">
      <c r="AA434"/>
      <c r="AB434"/>
      <c r="AC434"/>
      <c r="AD434"/>
    </row>
    <row r="435" spans="27:30" ht="12" customHeight="1" x14ac:dyDescent="0.3">
      <c r="AA435"/>
      <c r="AB435"/>
      <c r="AC435"/>
      <c r="AD435"/>
    </row>
    <row r="436" spans="27:30" ht="12" customHeight="1" x14ac:dyDescent="0.3">
      <c r="AA436"/>
      <c r="AB436"/>
      <c r="AC436"/>
      <c r="AD436"/>
    </row>
    <row r="437" spans="27:30" ht="12" customHeight="1" x14ac:dyDescent="0.3">
      <c r="AA437"/>
      <c r="AB437"/>
      <c r="AC437"/>
      <c r="AD437"/>
    </row>
    <row r="438" spans="27:30" ht="12" customHeight="1" x14ac:dyDescent="0.3">
      <c r="AA438"/>
      <c r="AB438"/>
      <c r="AC438"/>
      <c r="AD438"/>
    </row>
    <row r="439" spans="27:30" ht="12" customHeight="1" x14ac:dyDescent="0.3">
      <c r="AA439"/>
      <c r="AB439"/>
      <c r="AC439"/>
      <c r="AD439"/>
    </row>
    <row r="440" spans="27:30" ht="12" customHeight="1" x14ac:dyDescent="0.3">
      <c r="AA440"/>
      <c r="AB440"/>
      <c r="AC440"/>
      <c r="AD440"/>
    </row>
    <row r="441" spans="27:30" ht="12" customHeight="1" x14ac:dyDescent="0.3">
      <c r="AA441"/>
      <c r="AB441"/>
      <c r="AC441"/>
      <c r="AD441"/>
    </row>
    <row r="442" spans="27:30" ht="12" customHeight="1" x14ac:dyDescent="0.3">
      <c r="AA442"/>
      <c r="AB442"/>
      <c r="AC442"/>
      <c r="AD442"/>
    </row>
    <row r="443" spans="27:30" ht="12" customHeight="1" x14ac:dyDescent="0.3">
      <c r="AA443"/>
      <c r="AB443"/>
      <c r="AC443"/>
      <c r="AD443"/>
    </row>
    <row r="444" spans="27:30" ht="12" customHeight="1" x14ac:dyDescent="0.3">
      <c r="AA444"/>
      <c r="AB444"/>
      <c r="AC444"/>
      <c r="AD444"/>
    </row>
    <row r="445" spans="27:30" ht="12" customHeight="1" x14ac:dyDescent="0.3">
      <c r="AA445"/>
      <c r="AB445"/>
      <c r="AC445"/>
      <c r="AD445"/>
    </row>
    <row r="446" spans="27:30" ht="12" customHeight="1" x14ac:dyDescent="0.3">
      <c r="AA446"/>
      <c r="AB446"/>
      <c r="AC446"/>
      <c r="AD446"/>
    </row>
    <row r="447" spans="27:30" ht="12" customHeight="1" x14ac:dyDescent="0.3">
      <c r="AA447"/>
      <c r="AB447"/>
      <c r="AC447"/>
      <c r="AD447"/>
    </row>
    <row r="448" spans="27:30" ht="12" customHeight="1" x14ac:dyDescent="0.3">
      <c r="AA448"/>
      <c r="AB448"/>
      <c r="AC448"/>
      <c r="AD448"/>
    </row>
    <row r="449" spans="27:30" ht="12" customHeight="1" x14ac:dyDescent="0.3">
      <c r="AA449"/>
      <c r="AB449"/>
      <c r="AC449"/>
      <c r="AD449"/>
    </row>
    <row r="450" spans="27:30" ht="12" customHeight="1" x14ac:dyDescent="0.3">
      <c r="AA450"/>
      <c r="AB450"/>
      <c r="AC450"/>
      <c r="AD450"/>
    </row>
    <row r="451" spans="27:30" ht="12" customHeight="1" x14ac:dyDescent="0.3">
      <c r="AA451"/>
      <c r="AB451"/>
      <c r="AC451"/>
      <c r="AD451"/>
    </row>
    <row r="452" spans="27:30" ht="12" customHeight="1" x14ac:dyDescent="0.3">
      <c r="AA452"/>
      <c r="AB452"/>
      <c r="AC452"/>
      <c r="AD452"/>
    </row>
    <row r="453" spans="27:30" ht="12" customHeight="1" x14ac:dyDescent="0.3">
      <c r="AA453"/>
      <c r="AB453"/>
      <c r="AC453"/>
      <c r="AD453"/>
    </row>
    <row r="454" spans="27:30" ht="12" customHeight="1" x14ac:dyDescent="0.3">
      <c r="AA454"/>
      <c r="AB454"/>
      <c r="AC454"/>
      <c r="AD454"/>
    </row>
    <row r="455" spans="27:30" ht="12" customHeight="1" x14ac:dyDescent="0.3">
      <c r="AA455"/>
      <c r="AB455"/>
      <c r="AC455"/>
      <c r="AD455"/>
    </row>
    <row r="456" spans="27:30" ht="12" customHeight="1" x14ac:dyDescent="0.3">
      <c r="AA456"/>
      <c r="AB456"/>
      <c r="AC456"/>
      <c r="AD456"/>
    </row>
    <row r="457" spans="27:30" ht="12" customHeight="1" x14ac:dyDescent="0.3">
      <c r="AA457"/>
      <c r="AB457"/>
      <c r="AC457"/>
      <c r="AD457"/>
    </row>
    <row r="458" spans="27:30" ht="12" customHeight="1" x14ac:dyDescent="0.3">
      <c r="AA458"/>
      <c r="AB458"/>
      <c r="AC458"/>
      <c r="AD458"/>
    </row>
    <row r="459" spans="27:30" ht="12" customHeight="1" x14ac:dyDescent="0.3">
      <c r="AA459"/>
      <c r="AB459"/>
      <c r="AC459"/>
      <c r="AD459"/>
    </row>
    <row r="460" spans="27:30" ht="12" customHeight="1" x14ac:dyDescent="0.3">
      <c r="AA460"/>
      <c r="AB460"/>
      <c r="AC460"/>
      <c r="AD460"/>
    </row>
    <row r="461" spans="27:30" ht="12" customHeight="1" x14ac:dyDescent="0.3">
      <c r="AA461"/>
      <c r="AB461"/>
      <c r="AC461"/>
      <c r="AD461"/>
    </row>
    <row r="462" spans="27:30" ht="12" customHeight="1" x14ac:dyDescent="0.3">
      <c r="AA462"/>
      <c r="AB462"/>
      <c r="AC462"/>
      <c r="AD462"/>
    </row>
    <row r="463" spans="27:30" ht="12" customHeight="1" x14ac:dyDescent="0.3">
      <c r="AA463"/>
      <c r="AB463"/>
      <c r="AC463"/>
      <c r="AD463"/>
    </row>
    <row r="464" spans="27:30" ht="12" customHeight="1" x14ac:dyDescent="0.3">
      <c r="AA464"/>
      <c r="AB464"/>
      <c r="AC464"/>
      <c r="AD464"/>
    </row>
    <row r="465" spans="27:30" ht="12" customHeight="1" x14ac:dyDescent="0.3">
      <c r="AA465"/>
      <c r="AB465"/>
      <c r="AC465"/>
      <c r="AD465"/>
    </row>
    <row r="466" spans="27:30" ht="12" customHeight="1" x14ac:dyDescent="0.3">
      <c r="AA466"/>
      <c r="AB466"/>
      <c r="AC466"/>
      <c r="AD466"/>
    </row>
    <row r="467" spans="27:30" ht="12" customHeight="1" x14ac:dyDescent="0.3">
      <c r="AA467"/>
      <c r="AB467"/>
      <c r="AC467"/>
      <c r="AD467"/>
    </row>
    <row r="468" spans="27:30" ht="12" customHeight="1" x14ac:dyDescent="0.3">
      <c r="AA468"/>
      <c r="AB468"/>
      <c r="AC468"/>
      <c r="AD468"/>
    </row>
    <row r="469" spans="27:30" ht="12" customHeight="1" x14ac:dyDescent="0.3">
      <c r="AA469"/>
      <c r="AB469"/>
      <c r="AC469"/>
      <c r="AD469"/>
    </row>
    <row r="470" spans="27:30" ht="12" customHeight="1" x14ac:dyDescent="0.3">
      <c r="AA470"/>
      <c r="AB470"/>
      <c r="AC470"/>
      <c r="AD470"/>
    </row>
    <row r="471" spans="27:30" ht="12" customHeight="1" x14ac:dyDescent="0.3">
      <c r="AA471"/>
      <c r="AB471"/>
      <c r="AC471"/>
      <c r="AD471"/>
    </row>
    <row r="472" spans="27:30" ht="12" customHeight="1" x14ac:dyDescent="0.3">
      <c r="AA472"/>
      <c r="AB472"/>
      <c r="AC472"/>
      <c r="AD472"/>
    </row>
    <row r="473" spans="27:30" ht="12" customHeight="1" x14ac:dyDescent="0.3">
      <c r="AA473"/>
      <c r="AB473"/>
      <c r="AC473"/>
      <c r="AD473"/>
    </row>
    <row r="474" spans="27:30" ht="12" customHeight="1" x14ac:dyDescent="0.3">
      <c r="AA474"/>
      <c r="AB474"/>
      <c r="AC474"/>
      <c r="AD474"/>
    </row>
    <row r="475" spans="27:30" ht="12" customHeight="1" x14ac:dyDescent="0.3">
      <c r="AA475"/>
      <c r="AB475"/>
      <c r="AC475"/>
      <c r="AD475"/>
    </row>
    <row r="476" spans="27:30" ht="12" customHeight="1" x14ac:dyDescent="0.3">
      <c r="AA476"/>
      <c r="AB476"/>
      <c r="AC476"/>
      <c r="AD476"/>
    </row>
    <row r="477" spans="27:30" ht="12" customHeight="1" x14ac:dyDescent="0.3">
      <c r="AA477"/>
      <c r="AB477"/>
      <c r="AC477"/>
      <c r="AD477"/>
    </row>
    <row r="478" spans="27:30" ht="12" customHeight="1" x14ac:dyDescent="0.3">
      <c r="AA478"/>
      <c r="AB478"/>
      <c r="AC478"/>
      <c r="AD478"/>
    </row>
    <row r="479" spans="27:30" ht="12" customHeight="1" x14ac:dyDescent="0.3">
      <c r="AA479"/>
      <c r="AB479"/>
      <c r="AC479"/>
      <c r="AD479"/>
    </row>
    <row r="480" spans="27:30" ht="12" customHeight="1" x14ac:dyDescent="0.3">
      <c r="AA480"/>
      <c r="AB480"/>
      <c r="AC480"/>
      <c r="AD480"/>
    </row>
    <row r="481" spans="27:30" ht="12" customHeight="1" x14ac:dyDescent="0.3">
      <c r="AA481"/>
      <c r="AB481"/>
      <c r="AC481"/>
      <c r="AD481"/>
    </row>
    <row r="482" spans="27:30" ht="12" customHeight="1" x14ac:dyDescent="0.3">
      <c r="AA482"/>
      <c r="AB482"/>
      <c r="AC482"/>
      <c r="AD482"/>
    </row>
    <row r="483" spans="27:30" ht="12" customHeight="1" x14ac:dyDescent="0.3">
      <c r="AA483"/>
      <c r="AB483"/>
      <c r="AC483"/>
      <c r="AD483"/>
    </row>
    <row r="484" spans="27:30" ht="12" customHeight="1" x14ac:dyDescent="0.3">
      <c r="AA484"/>
      <c r="AB484"/>
      <c r="AC484"/>
      <c r="AD484"/>
    </row>
    <row r="485" spans="27:30" ht="12" customHeight="1" x14ac:dyDescent="0.3">
      <c r="AA485"/>
      <c r="AB485"/>
      <c r="AC485"/>
      <c r="AD485"/>
    </row>
    <row r="486" spans="27:30" ht="12" customHeight="1" x14ac:dyDescent="0.3">
      <c r="AA486"/>
      <c r="AB486"/>
      <c r="AC486"/>
      <c r="AD486"/>
    </row>
    <row r="487" spans="27:30" ht="12" customHeight="1" x14ac:dyDescent="0.3">
      <c r="AA487"/>
      <c r="AB487"/>
      <c r="AC487"/>
      <c r="AD487"/>
    </row>
    <row r="488" spans="27:30" ht="12" customHeight="1" x14ac:dyDescent="0.3">
      <c r="AA488"/>
      <c r="AB488"/>
      <c r="AC488"/>
      <c r="AD488"/>
    </row>
    <row r="489" spans="27:30" ht="12" customHeight="1" x14ac:dyDescent="0.3">
      <c r="AA489"/>
      <c r="AB489"/>
      <c r="AC489"/>
      <c r="AD489"/>
    </row>
    <row r="490" spans="27:30" ht="12" customHeight="1" x14ac:dyDescent="0.3">
      <c r="AA490"/>
      <c r="AB490"/>
      <c r="AC490"/>
      <c r="AD490"/>
    </row>
    <row r="491" spans="27:30" ht="12" customHeight="1" x14ac:dyDescent="0.3">
      <c r="AA491"/>
      <c r="AB491"/>
      <c r="AC491"/>
      <c r="AD491"/>
    </row>
    <row r="492" spans="27:30" ht="12" customHeight="1" x14ac:dyDescent="0.3">
      <c r="AA492"/>
      <c r="AB492"/>
      <c r="AC492"/>
      <c r="AD492"/>
    </row>
    <row r="493" spans="27:30" ht="12" customHeight="1" x14ac:dyDescent="0.3">
      <c r="AA493"/>
      <c r="AB493"/>
      <c r="AC493"/>
      <c r="AD493"/>
    </row>
    <row r="494" spans="27:30" ht="12" customHeight="1" x14ac:dyDescent="0.3">
      <c r="AA494"/>
      <c r="AB494"/>
      <c r="AC494"/>
      <c r="AD494"/>
    </row>
    <row r="495" spans="27:30" ht="12" customHeight="1" x14ac:dyDescent="0.3">
      <c r="AA495"/>
      <c r="AB495"/>
      <c r="AC495"/>
      <c r="AD495"/>
    </row>
    <row r="496" spans="27:30" ht="12" customHeight="1" x14ac:dyDescent="0.3">
      <c r="AA496"/>
      <c r="AB496"/>
      <c r="AC496"/>
      <c r="AD496"/>
    </row>
    <row r="497" spans="27:30" ht="12" customHeight="1" x14ac:dyDescent="0.3">
      <c r="AA497"/>
      <c r="AB497"/>
      <c r="AC497"/>
      <c r="AD497"/>
    </row>
    <row r="498" spans="27:30" ht="12" customHeight="1" x14ac:dyDescent="0.3">
      <c r="AA498"/>
      <c r="AB498"/>
      <c r="AC498"/>
      <c r="AD498"/>
    </row>
    <row r="499" spans="27:30" ht="12" customHeight="1" x14ac:dyDescent="0.3">
      <c r="AA499"/>
      <c r="AB499"/>
      <c r="AC499"/>
      <c r="AD499"/>
    </row>
    <row r="500" spans="27:30" ht="12" customHeight="1" x14ac:dyDescent="0.3">
      <c r="AA500"/>
      <c r="AB500"/>
      <c r="AC500"/>
      <c r="AD500"/>
    </row>
    <row r="501" spans="27:30" ht="12" customHeight="1" x14ac:dyDescent="0.3">
      <c r="AA501"/>
      <c r="AB501"/>
      <c r="AC501"/>
      <c r="AD501"/>
    </row>
    <row r="502" spans="27:30" ht="12" customHeight="1" x14ac:dyDescent="0.3">
      <c r="AA502"/>
      <c r="AB502"/>
      <c r="AC502"/>
      <c r="AD502"/>
    </row>
    <row r="503" spans="27:30" ht="12" customHeight="1" x14ac:dyDescent="0.3">
      <c r="AA503"/>
      <c r="AB503"/>
      <c r="AC503"/>
      <c r="AD503"/>
    </row>
    <row r="504" spans="27:30" ht="12" customHeight="1" x14ac:dyDescent="0.3">
      <c r="AA504"/>
      <c r="AB504"/>
      <c r="AC504"/>
      <c r="AD504"/>
    </row>
    <row r="505" spans="27:30" ht="12" customHeight="1" x14ac:dyDescent="0.3">
      <c r="AA505"/>
      <c r="AB505"/>
      <c r="AC505"/>
      <c r="AD505"/>
    </row>
    <row r="506" spans="27:30" ht="12" customHeight="1" x14ac:dyDescent="0.3">
      <c r="AA506"/>
      <c r="AB506"/>
      <c r="AC506"/>
      <c r="AD506"/>
    </row>
    <row r="507" spans="27:30" ht="12" customHeight="1" x14ac:dyDescent="0.3">
      <c r="AA507"/>
      <c r="AB507"/>
      <c r="AC507"/>
      <c r="AD507"/>
    </row>
    <row r="508" spans="27:30" ht="12" customHeight="1" x14ac:dyDescent="0.3">
      <c r="AA508"/>
      <c r="AB508"/>
      <c r="AC508"/>
      <c r="AD508"/>
    </row>
    <row r="509" spans="27:30" ht="12" customHeight="1" x14ac:dyDescent="0.3">
      <c r="AA509"/>
      <c r="AB509"/>
      <c r="AC509"/>
      <c r="AD509"/>
    </row>
    <row r="510" spans="27:30" ht="12" customHeight="1" x14ac:dyDescent="0.3">
      <c r="AA510"/>
      <c r="AB510"/>
      <c r="AC510"/>
      <c r="AD510"/>
    </row>
    <row r="511" spans="27:30" ht="12" customHeight="1" x14ac:dyDescent="0.3">
      <c r="AA511"/>
      <c r="AB511"/>
      <c r="AC511"/>
      <c r="AD511"/>
    </row>
    <row r="512" spans="27:30" ht="12" customHeight="1" x14ac:dyDescent="0.3">
      <c r="AA512"/>
      <c r="AB512"/>
      <c r="AC512"/>
      <c r="AD512"/>
    </row>
    <row r="513" spans="27:30" ht="12" customHeight="1" x14ac:dyDescent="0.3">
      <c r="AA513"/>
      <c r="AB513"/>
      <c r="AC513"/>
      <c r="AD513"/>
    </row>
    <row r="514" spans="27:30" ht="12" customHeight="1" x14ac:dyDescent="0.3">
      <c r="AA514"/>
      <c r="AB514"/>
      <c r="AC514"/>
      <c r="AD514"/>
    </row>
    <row r="515" spans="27:30" ht="12" customHeight="1" x14ac:dyDescent="0.3">
      <c r="AA515"/>
      <c r="AB515"/>
      <c r="AC515"/>
      <c r="AD515"/>
    </row>
    <row r="516" spans="27:30" ht="12" customHeight="1" x14ac:dyDescent="0.3">
      <c r="AA516"/>
      <c r="AB516"/>
      <c r="AC516"/>
      <c r="AD516"/>
    </row>
    <row r="517" spans="27:30" ht="12" customHeight="1" x14ac:dyDescent="0.3">
      <c r="AA517"/>
      <c r="AB517"/>
      <c r="AC517"/>
      <c r="AD517"/>
    </row>
    <row r="518" spans="27:30" ht="12" customHeight="1" x14ac:dyDescent="0.3">
      <c r="AA518"/>
      <c r="AB518"/>
      <c r="AC518"/>
      <c r="AD518"/>
    </row>
    <row r="519" spans="27:30" ht="12" customHeight="1" x14ac:dyDescent="0.3">
      <c r="AA519"/>
      <c r="AB519"/>
      <c r="AC519"/>
      <c r="AD519"/>
    </row>
    <row r="520" spans="27:30" ht="12" customHeight="1" x14ac:dyDescent="0.3">
      <c r="AA520"/>
      <c r="AB520"/>
      <c r="AC520"/>
      <c r="AD520"/>
    </row>
    <row r="521" spans="27:30" ht="12" customHeight="1" x14ac:dyDescent="0.3">
      <c r="AA521"/>
      <c r="AB521"/>
      <c r="AC521"/>
      <c r="AD521"/>
    </row>
    <row r="522" spans="27:30" ht="12" customHeight="1" x14ac:dyDescent="0.3">
      <c r="AA522"/>
      <c r="AB522"/>
      <c r="AC522"/>
      <c r="AD522"/>
    </row>
    <row r="523" spans="27:30" ht="12" customHeight="1" x14ac:dyDescent="0.3">
      <c r="AA523"/>
      <c r="AB523"/>
      <c r="AC523"/>
      <c r="AD523"/>
    </row>
    <row r="524" spans="27:30" ht="12" customHeight="1" x14ac:dyDescent="0.3">
      <c r="AA524"/>
      <c r="AB524"/>
      <c r="AC524"/>
      <c r="AD524"/>
    </row>
    <row r="525" spans="27:30" ht="12" customHeight="1" x14ac:dyDescent="0.3">
      <c r="AA525"/>
      <c r="AB525"/>
      <c r="AC525"/>
      <c r="AD525"/>
    </row>
    <row r="526" spans="27:30" ht="12" customHeight="1" x14ac:dyDescent="0.3">
      <c r="AA526"/>
      <c r="AB526"/>
      <c r="AC526"/>
      <c r="AD526"/>
    </row>
    <row r="527" spans="27:30" ht="12" customHeight="1" x14ac:dyDescent="0.3">
      <c r="AA527"/>
      <c r="AB527"/>
      <c r="AC527"/>
      <c r="AD527"/>
    </row>
    <row r="528" spans="27:30" ht="12" customHeight="1" x14ac:dyDescent="0.3">
      <c r="AA528"/>
      <c r="AB528"/>
      <c r="AC528"/>
      <c r="AD528"/>
    </row>
    <row r="529" spans="27:30" ht="12" customHeight="1" x14ac:dyDescent="0.3">
      <c r="AA529"/>
      <c r="AB529"/>
      <c r="AC529"/>
      <c r="AD529"/>
    </row>
    <row r="530" spans="27:30" ht="12" customHeight="1" x14ac:dyDescent="0.3">
      <c r="AA530"/>
      <c r="AB530"/>
      <c r="AC530"/>
      <c r="AD530"/>
    </row>
    <row r="531" spans="27:30" ht="12" customHeight="1" x14ac:dyDescent="0.3">
      <c r="AA531"/>
      <c r="AB531"/>
      <c r="AC531"/>
      <c r="AD531"/>
    </row>
    <row r="532" spans="27:30" ht="12" customHeight="1" x14ac:dyDescent="0.3">
      <c r="AA532"/>
      <c r="AB532"/>
      <c r="AC532"/>
      <c r="AD532"/>
    </row>
    <row r="533" spans="27:30" ht="12" customHeight="1" x14ac:dyDescent="0.3">
      <c r="AA533"/>
      <c r="AB533"/>
      <c r="AC533"/>
      <c r="AD533"/>
    </row>
    <row r="534" spans="27:30" ht="12" customHeight="1" x14ac:dyDescent="0.3">
      <c r="AA534"/>
      <c r="AB534"/>
      <c r="AC534"/>
      <c r="AD534"/>
    </row>
    <row r="535" spans="27:30" ht="12" customHeight="1" x14ac:dyDescent="0.3">
      <c r="AA535"/>
      <c r="AB535"/>
      <c r="AC535"/>
      <c r="AD535"/>
    </row>
    <row r="536" spans="27:30" ht="12" customHeight="1" x14ac:dyDescent="0.3">
      <c r="AA536"/>
      <c r="AB536"/>
      <c r="AC536"/>
      <c r="AD536"/>
    </row>
    <row r="537" spans="27:30" ht="12" customHeight="1" x14ac:dyDescent="0.3">
      <c r="AA537"/>
      <c r="AB537"/>
      <c r="AC537"/>
      <c r="AD537"/>
    </row>
    <row r="538" spans="27:30" ht="12" customHeight="1" x14ac:dyDescent="0.3">
      <c r="AA538"/>
      <c r="AB538"/>
      <c r="AC538"/>
      <c r="AD538"/>
    </row>
    <row r="539" spans="27:30" ht="12" customHeight="1" x14ac:dyDescent="0.3">
      <c r="AA539"/>
      <c r="AB539"/>
      <c r="AC539"/>
      <c r="AD539"/>
    </row>
    <row r="540" spans="27:30" ht="12" customHeight="1" x14ac:dyDescent="0.3">
      <c r="AA540"/>
      <c r="AB540"/>
      <c r="AC540"/>
      <c r="AD540"/>
    </row>
    <row r="541" spans="27:30" ht="12" customHeight="1" x14ac:dyDescent="0.3">
      <c r="AA541"/>
      <c r="AB541"/>
      <c r="AC541"/>
      <c r="AD541"/>
    </row>
    <row r="542" spans="27:30" ht="12" customHeight="1" x14ac:dyDescent="0.3">
      <c r="AA542"/>
      <c r="AB542"/>
      <c r="AC542"/>
      <c r="AD542"/>
    </row>
    <row r="543" spans="27:30" ht="12" customHeight="1" x14ac:dyDescent="0.3">
      <c r="AA543"/>
      <c r="AB543"/>
      <c r="AC543"/>
      <c r="AD543"/>
    </row>
    <row r="544" spans="27:30" ht="12" customHeight="1" x14ac:dyDescent="0.3">
      <c r="AA544"/>
      <c r="AB544"/>
      <c r="AC544"/>
      <c r="AD544"/>
    </row>
    <row r="545" spans="27:30" ht="12" customHeight="1" x14ac:dyDescent="0.3">
      <c r="AA545"/>
      <c r="AB545"/>
      <c r="AC545"/>
      <c r="AD545"/>
    </row>
    <row r="546" spans="27:30" ht="12" customHeight="1" x14ac:dyDescent="0.3">
      <c r="AA546"/>
      <c r="AB546"/>
      <c r="AC546"/>
      <c r="AD546"/>
    </row>
    <row r="547" spans="27:30" ht="12" customHeight="1" x14ac:dyDescent="0.3">
      <c r="AA547"/>
      <c r="AB547"/>
      <c r="AC547"/>
      <c r="AD547"/>
    </row>
    <row r="548" spans="27:30" ht="12" customHeight="1" x14ac:dyDescent="0.3">
      <c r="AA548"/>
      <c r="AB548"/>
      <c r="AC548"/>
      <c r="AD548"/>
    </row>
    <row r="549" spans="27:30" ht="12" customHeight="1" x14ac:dyDescent="0.3">
      <c r="AA549"/>
      <c r="AB549"/>
      <c r="AC549"/>
      <c r="AD549"/>
    </row>
    <row r="550" spans="27:30" ht="12" customHeight="1" x14ac:dyDescent="0.3">
      <c r="AA550"/>
      <c r="AB550"/>
      <c r="AC550"/>
      <c r="AD550"/>
    </row>
    <row r="551" spans="27:30" ht="12" customHeight="1" x14ac:dyDescent="0.3">
      <c r="AA551"/>
      <c r="AB551"/>
      <c r="AC551"/>
      <c r="AD551"/>
    </row>
    <row r="552" spans="27:30" ht="12" customHeight="1" x14ac:dyDescent="0.3">
      <c r="AA552"/>
      <c r="AB552"/>
      <c r="AC552"/>
      <c r="AD552"/>
    </row>
    <row r="553" spans="27:30" ht="12" customHeight="1" x14ac:dyDescent="0.3">
      <c r="AA553"/>
      <c r="AB553"/>
      <c r="AC553"/>
      <c r="AD553"/>
    </row>
    <row r="554" spans="27:30" ht="12" customHeight="1" x14ac:dyDescent="0.3">
      <c r="AA554"/>
      <c r="AB554"/>
      <c r="AC554"/>
      <c r="AD554"/>
    </row>
    <row r="555" spans="27:30" ht="12" customHeight="1" x14ac:dyDescent="0.3">
      <c r="AA555"/>
      <c r="AB555"/>
      <c r="AC555"/>
      <c r="AD555"/>
    </row>
    <row r="556" spans="27:30" ht="12" customHeight="1" x14ac:dyDescent="0.3">
      <c r="AA556"/>
      <c r="AB556"/>
      <c r="AC556"/>
      <c r="AD556"/>
    </row>
    <row r="557" spans="27:30" ht="12" customHeight="1" x14ac:dyDescent="0.3">
      <c r="AA557"/>
      <c r="AB557"/>
      <c r="AC557"/>
      <c r="AD557"/>
    </row>
    <row r="558" spans="27:30" ht="12" customHeight="1" x14ac:dyDescent="0.3">
      <c r="AA558"/>
      <c r="AB558"/>
      <c r="AC558"/>
      <c r="AD558"/>
    </row>
    <row r="559" spans="27:30" ht="12" customHeight="1" x14ac:dyDescent="0.3">
      <c r="AA559"/>
      <c r="AB559"/>
      <c r="AC559"/>
      <c r="AD559"/>
    </row>
    <row r="560" spans="27:30" ht="12" customHeight="1" x14ac:dyDescent="0.3">
      <c r="AA560"/>
      <c r="AB560"/>
      <c r="AC560"/>
      <c r="AD560"/>
    </row>
    <row r="561" spans="27:30" ht="12" customHeight="1" x14ac:dyDescent="0.3">
      <c r="AA561"/>
      <c r="AB561"/>
      <c r="AC561"/>
      <c r="AD561"/>
    </row>
    <row r="562" spans="27:30" ht="12" customHeight="1" x14ac:dyDescent="0.3">
      <c r="AA562"/>
      <c r="AB562"/>
      <c r="AC562"/>
      <c r="AD562"/>
    </row>
    <row r="563" spans="27:30" ht="12" customHeight="1" x14ac:dyDescent="0.3">
      <c r="AA563"/>
      <c r="AB563"/>
      <c r="AC563"/>
      <c r="AD563"/>
    </row>
    <row r="564" spans="27:30" ht="12" customHeight="1" x14ac:dyDescent="0.3">
      <c r="AA564"/>
      <c r="AB564"/>
      <c r="AC564"/>
      <c r="AD564"/>
    </row>
    <row r="565" spans="27:30" ht="12" customHeight="1" x14ac:dyDescent="0.3">
      <c r="AA565"/>
      <c r="AB565"/>
      <c r="AC565"/>
      <c r="AD565"/>
    </row>
    <row r="566" spans="27:30" ht="12" customHeight="1" x14ac:dyDescent="0.3">
      <c r="AA566"/>
      <c r="AB566"/>
      <c r="AC566"/>
      <c r="AD566"/>
    </row>
    <row r="567" spans="27:30" ht="12" customHeight="1" x14ac:dyDescent="0.3">
      <c r="AA567"/>
      <c r="AB567"/>
      <c r="AC567"/>
      <c r="AD567"/>
    </row>
    <row r="568" spans="27:30" ht="12" customHeight="1" x14ac:dyDescent="0.3">
      <c r="AA568"/>
      <c r="AB568"/>
      <c r="AC568"/>
      <c r="AD568"/>
    </row>
    <row r="569" spans="27:30" ht="12" customHeight="1" x14ac:dyDescent="0.3">
      <c r="AA569"/>
      <c r="AB569"/>
      <c r="AC569"/>
      <c r="AD569"/>
    </row>
    <row r="570" spans="27:30" ht="12" customHeight="1" x14ac:dyDescent="0.3">
      <c r="AA570"/>
      <c r="AB570"/>
      <c r="AC570"/>
      <c r="AD570"/>
    </row>
    <row r="571" spans="27:30" ht="12" customHeight="1" x14ac:dyDescent="0.3">
      <c r="AA571"/>
      <c r="AB571"/>
      <c r="AC571"/>
      <c r="AD571"/>
    </row>
    <row r="572" spans="27:30" ht="12" customHeight="1" x14ac:dyDescent="0.3">
      <c r="AA572"/>
      <c r="AB572"/>
      <c r="AC572"/>
      <c r="AD572"/>
    </row>
    <row r="573" spans="27:30" ht="12" customHeight="1" x14ac:dyDescent="0.3">
      <c r="AA573"/>
      <c r="AB573"/>
      <c r="AC573"/>
      <c r="AD573"/>
    </row>
    <row r="574" spans="27:30" ht="12" customHeight="1" x14ac:dyDescent="0.3">
      <c r="AA574"/>
      <c r="AB574"/>
      <c r="AC574"/>
      <c r="AD574"/>
    </row>
    <row r="575" spans="27:30" ht="12" customHeight="1" x14ac:dyDescent="0.3">
      <c r="AA575"/>
      <c r="AB575"/>
      <c r="AC575"/>
      <c r="AD575"/>
    </row>
    <row r="576" spans="27:30" ht="12" customHeight="1" x14ac:dyDescent="0.3">
      <c r="AA576"/>
      <c r="AB576"/>
      <c r="AC576"/>
      <c r="AD576"/>
    </row>
    <row r="577" spans="27:30" ht="12" customHeight="1" x14ac:dyDescent="0.3">
      <c r="AA577"/>
      <c r="AB577"/>
      <c r="AC577"/>
      <c r="AD577"/>
    </row>
    <row r="578" spans="27:30" ht="12" customHeight="1" x14ac:dyDescent="0.3">
      <c r="AA578"/>
      <c r="AB578"/>
      <c r="AC578"/>
      <c r="AD578"/>
    </row>
    <row r="579" spans="27:30" ht="12" customHeight="1" x14ac:dyDescent="0.3">
      <c r="AA579"/>
      <c r="AB579"/>
      <c r="AC579"/>
      <c r="AD579"/>
    </row>
    <row r="580" spans="27:30" ht="12" customHeight="1" x14ac:dyDescent="0.3">
      <c r="AA580"/>
      <c r="AB580"/>
      <c r="AC580"/>
      <c r="AD580"/>
    </row>
    <row r="581" spans="27:30" ht="12" customHeight="1" x14ac:dyDescent="0.3">
      <c r="AA581"/>
      <c r="AB581"/>
      <c r="AC581"/>
      <c r="AD581"/>
    </row>
    <row r="582" spans="27:30" ht="12" customHeight="1" x14ac:dyDescent="0.3">
      <c r="AA582"/>
      <c r="AB582"/>
      <c r="AC582"/>
      <c r="AD582"/>
    </row>
    <row r="583" spans="27:30" ht="12" customHeight="1" x14ac:dyDescent="0.3">
      <c r="AA583"/>
      <c r="AB583"/>
      <c r="AC583"/>
      <c r="AD583"/>
    </row>
    <row r="584" spans="27:30" ht="12" customHeight="1" x14ac:dyDescent="0.3">
      <c r="AA584"/>
      <c r="AB584"/>
      <c r="AC584"/>
      <c r="AD584"/>
    </row>
    <row r="585" spans="27:30" ht="12" customHeight="1" x14ac:dyDescent="0.3">
      <c r="AA585"/>
      <c r="AB585"/>
      <c r="AC585"/>
      <c r="AD585"/>
    </row>
    <row r="586" spans="27:30" ht="12" customHeight="1" x14ac:dyDescent="0.3">
      <c r="AA586"/>
      <c r="AB586"/>
      <c r="AC586"/>
      <c r="AD586"/>
    </row>
    <row r="587" spans="27:30" ht="12" customHeight="1" x14ac:dyDescent="0.3">
      <c r="AA587"/>
      <c r="AB587"/>
      <c r="AC587"/>
      <c r="AD587"/>
    </row>
    <row r="588" spans="27:30" ht="12" customHeight="1" x14ac:dyDescent="0.3">
      <c r="AA588"/>
      <c r="AB588"/>
      <c r="AC588"/>
      <c r="AD588"/>
    </row>
    <row r="589" spans="27:30" ht="12" customHeight="1" x14ac:dyDescent="0.3">
      <c r="AA589"/>
      <c r="AB589"/>
      <c r="AC589"/>
      <c r="AD589"/>
    </row>
    <row r="590" spans="27:30" ht="12" customHeight="1" x14ac:dyDescent="0.3">
      <c r="AA590"/>
      <c r="AB590"/>
      <c r="AC590"/>
      <c r="AD590"/>
    </row>
    <row r="591" spans="27:30" ht="12" customHeight="1" x14ac:dyDescent="0.3">
      <c r="AA591"/>
      <c r="AB591"/>
      <c r="AC591"/>
      <c r="AD591"/>
    </row>
    <row r="592" spans="27:30" ht="12" customHeight="1" x14ac:dyDescent="0.3">
      <c r="AA592"/>
      <c r="AB592"/>
      <c r="AC592"/>
      <c r="AD592"/>
    </row>
    <row r="593" spans="27:30" ht="12" customHeight="1" x14ac:dyDescent="0.3">
      <c r="AA593"/>
      <c r="AB593"/>
      <c r="AC593"/>
      <c r="AD593"/>
    </row>
    <row r="594" spans="27:30" ht="12" customHeight="1" x14ac:dyDescent="0.3">
      <c r="AA594"/>
      <c r="AB594"/>
      <c r="AC594"/>
      <c r="AD594"/>
    </row>
    <row r="595" spans="27:30" ht="12" customHeight="1" x14ac:dyDescent="0.3">
      <c r="AA595"/>
      <c r="AB595"/>
      <c r="AC595"/>
      <c r="AD595"/>
    </row>
    <row r="596" spans="27:30" ht="12" customHeight="1" x14ac:dyDescent="0.3">
      <c r="AA596"/>
      <c r="AB596"/>
      <c r="AC596"/>
      <c r="AD596"/>
    </row>
    <row r="597" spans="27:30" ht="12" customHeight="1" x14ac:dyDescent="0.3">
      <c r="AA597"/>
      <c r="AB597"/>
      <c r="AC597"/>
      <c r="AD597"/>
    </row>
    <row r="598" spans="27:30" ht="12" customHeight="1" x14ac:dyDescent="0.3">
      <c r="AA598"/>
      <c r="AB598"/>
      <c r="AC598"/>
      <c r="AD598"/>
    </row>
    <row r="599" spans="27:30" ht="12" customHeight="1" x14ac:dyDescent="0.3">
      <c r="AA599"/>
      <c r="AB599"/>
      <c r="AC599"/>
      <c r="AD599"/>
    </row>
    <row r="600" spans="27:30" ht="12" customHeight="1" x14ac:dyDescent="0.3">
      <c r="AA600"/>
      <c r="AB600"/>
      <c r="AC600"/>
      <c r="AD600"/>
    </row>
    <row r="601" spans="27:30" ht="12" customHeight="1" x14ac:dyDescent="0.3">
      <c r="AA601"/>
      <c r="AB601"/>
      <c r="AC601"/>
      <c r="AD601"/>
    </row>
    <row r="602" spans="27:30" ht="12" customHeight="1" x14ac:dyDescent="0.3">
      <c r="AA602"/>
      <c r="AB602"/>
      <c r="AC602"/>
      <c r="AD602"/>
    </row>
    <row r="603" spans="27:30" ht="12" customHeight="1" x14ac:dyDescent="0.3">
      <c r="AA603"/>
      <c r="AB603"/>
      <c r="AC603"/>
      <c r="AD603"/>
    </row>
    <row r="604" spans="27:30" ht="12" customHeight="1" x14ac:dyDescent="0.3">
      <c r="AA604"/>
      <c r="AB604"/>
      <c r="AC604"/>
      <c r="AD604"/>
    </row>
    <row r="605" spans="27:30" ht="12" customHeight="1" x14ac:dyDescent="0.3">
      <c r="AA605"/>
      <c r="AB605"/>
      <c r="AC605"/>
      <c r="AD605"/>
    </row>
    <row r="606" spans="27:30" ht="12" customHeight="1" x14ac:dyDescent="0.3">
      <c r="AA606"/>
      <c r="AB606"/>
      <c r="AC606"/>
      <c r="AD606"/>
    </row>
    <row r="607" spans="27:30" ht="12" customHeight="1" x14ac:dyDescent="0.3">
      <c r="AA607"/>
      <c r="AB607"/>
      <c r="AC607"/>
      <c r="AD607"/>
    </row>
    <row r="608" spans="27:30" ht="12" customHeight="1" x14ac:dyDescent="0.3">
      <c r="AA608"/>
      <c r="AB608"/>
      <c r="AC608"/>
      <c r="AD608"/>
    </row>
    <row r="609" spans="27:30" ht="12" customHeight="1" x14ac:dyDescent="0.3">
      <c r="AA609"/>
      <c r="AB609"/>
      <c r="AC609"/>
      <c r="AD609"/>
    </row>
    <row r="610" spans="27:30" ht="12" customHeight="1" x14ac:dyDescent="0.3">
      <c r="AA610"/>
      <c r="AB610"/>
      <c r="AC610"/>
      <c r="AD610"/>
    </row>
    <row r="611" spans="27:30" ht="12" customHeight="1" x14ac:dyDescent="0.3">
      <c r="AA611"/>
      <c r="AB611"/>
      <c r="AC611"/>
      <c r="AD611"/>
    </row>
    <row r="612" spans="27:30" ht="12" customHeight="1" x14ac:dyDescent="0.3">
      <c r="AA612"/>
      <c r="AB612"/>
      <c r="AC612"/>
      <c r="AD612"/>
    </row>
    <row r="613" spans="27:30" ht="12" customHeight="1" x14ac:dyDescent="0.3">
      <c r="AA613"/>
      <c r="AB613"/>
      <c r="AC613"/>
      <c r="AD613"/>
    </row>
    <row r="614" spans="27:30" ht="12" customHeight="1" x14ac:dyDescent="0.3">
      <c r="AA614"/>
      <c r="AB614"/>
      <c r="AC614"/>
      <c r="AD614"/>
    </row>
    <row r="615" spans="27:30" ht="12" customHeight="1" x14ac:dyDescent="0.3">
      <c r="AA615"/>
      <c r="AB615"/>
      <c r="AC615"/>
      <c r="AD615"/>
    </row>
    <row r="616" spans="27:30" ht="12" customHeight="1" x14ac:dyDescent="0.3">
      <c r="AA616"/>
      <c r="AB616"/>
      <c r="AC616"/>
      <c r="AD616"/>
    </row>
    <row r="617" spans="27:30" ht="12" customHeight="1" x14ac:dyDescent="0.3">
      <c r="AA617"/>
      <c r="AB617"/>
      <c r="AC617"/>
      <c r="AD617"/>
    </row>
    <row r="618" spans="27:30" ht="12" customHeight="1" x14ac:dyDescent="0.3">
      <c r="AA618"/>
      <c r="AB618"/>
      <c r="AC618"/>
      <c r="AD618"/>
    </row>
    <row r="619" spans="27:30" ht="12" customHeight="1" x14ac:dyDescent="0.3">
      <c r="AA619"/>
      <c r="AB619"/>
      <c r="AC619"/>
      <c r="AD619"/>
    </row>
    <row r="620" spans="27:30" ht="12" customHeight="1" x14ac:dyDescent="0.3">
      <c r="AA620"/>
      <c r="AB620"/>
      <c r="AC620"/>
      <c r="AD620"/>
    </row>
    <row r="621" spans="27:30" ht="12" customHeight="1" x14ac:dyDescent="0.3">
      <c r="AA621"/>
      <c r="AB621"/>
      <c r="AC621"/>
      <c r="AD621"/>
    </row>
    <row r="622" spans="27:30" ht="12" customHeight="1" x14ac:dyDescent="0.3">
      <c r="AA622"/>
      <c r="AB622"/>
      <c r="AC622"/>
      <c r="AD622"/>
    </row>
    <row r="623" spans="27:30" ht="12" customHeight="1" x14ac:dyDescent="0.3">
      <c r="AA623"/>
      <c r="AB623"/>
      <c r="AC623"/>
      <c r="AD623"/>
    </row>
    <row r="624" spans="27:30" ht="12" customHeight="1" x14ac:dyDescent="0.3">
      <c r="AA624"/>
      <c r="AB624"/>
      <c r="AC624"/>
      <c r="AD624"/>
    </row>
    <row r="625" spans="27:30" ht="12" customHeight="1" x14ac:dyDescent="0.3">
      <c r="AA625"/>
      <c r="AB625"/>
      <c r="AC625"/>
      <c r="AD625"/>
    </row>
    <row r="626" spans="27:30" ht="12" customHeight="1" x14ac:dyDescent="0.3">
      <c r="AA626"/>
      <c r="AB626"/>
      <c r="AC626"/>
      <c r="AD626"/>
    </row>
    <row r="627" spans="27:30" ht="12" customHeight="1" x14ac:dyDescent="0.3">
      <c r="AA627"/>
      <c r="AB627"/>
      <c r="AC627"/>
      <c r="AD627"/>
    </row>
    <row r="628" spans="27:30" ht="12" customHeight="1" x14ac:dyDescent="0.3">
      <c r="AA628"/>
      <c r="AB628"/>
      <c r="AC628"/>
      <c r="AD628"/>
    </row>
    <row r="629" spans="27:30" ht="12" customHeight="1" x14ac:dyDescent="0.3">
      <c r="AA629"/>
      <c r="AB629"/>
      <c r="AC629"/>
      <c r="AD629"/>
    </row>
    <row r="630" spans="27:30" ht="12" customHeight="1" x14ac:dyDescent="0.3">
      <c r="AA630"/>
      <c r="AB630"/>
      <c r="AC630"/>
      <c r="AD630"/>
    </row>
    <row r="631" spans="27:30" ht="12" customHeight="1" x14ac:dyDescent="0.3">
      <c r="AA631"/>
      <c r="AB631"/>
      <c r="AC631"/>
      <c r="AD631"/>
    </row>
    <row r="632" spans="27:30" ht="12" customHeight="1" x14ac:dyDescent="0.3">
      <c r="AA632"/>
      <c r="AB632"/>
      <c r="AC632"/>
      <c r="AD632"/>
    </row>
    <row r="633" spans="27:30" ht="12" customHeight="1" x14ac:dyDescent="0.3">
      <c r="AA633"/>
      <c r="AB633"/>
      <c r="AC633"/>
      <c r="AD633"/>
    </row>
    <row r="634" spans="27:30" ht="12" customHeight="1" x14ac:dyDescent="0.3">
      <c r="AA634"/>
      <c r="AB634"/>
      <c r="AC634"/>
      <c r="AD634"/>
    </row>
    <row r="635" spans="27:30" ht="12" customHeight="1" x14ac:dyDescent="0.3">
      <c r="AA635"/>
      <c r="AB635"/>
      <c r="AC635"/>
      <c r="AD635"/>
    </row>
    <row r="636" spans="27:30" ht="12" customHeight="1" x14ac:dyDescent="0.3">
      <c r="AA636"/>
      <c r="AB636"/>
      <c r="AC636"/>
      <c r="AD636"/>
    </row>
    <row r="637" spans="27:30" ht="12" customHeight="1" x14ac:dyDescent="0.3">
      <c r="AA637"/>
      <c r="AB637"/>
      <c r="AC637"/>
      <c r="AD637"/>
    </row>
    <row r="638" spans="27:30" ht="12" customHeight="1" x14ac:dyDescent="0.3">
      <c r="AA638"/>
      <c r="AB638"/>
      <c r="AC638"/>
      <c r="AD638"/>
    </row>
    <row r="639" spans="27:30" ht="12" customHeight="1" x14ac:dyDescent="0.3">
      <c r="AA639"/>
      <c r="AB639"/>
      <c r="AC639"/>
      <c r="AD639"/>
    </row>
    <row r="640" spans="27:30" ht="12" customHeight="1" x14ac:dyDescent="0.3">
      <c r="AA640"/>
      <c r="AB640"/>
      <c r="AC640"/>
      <c r="AD640"/>
    </row>
    <row r="641" spans="27:30" ht="12" customHeight="1" x14ac:dyDescent="0.3">
      <c r="AA641"/>
      <c r="AB641"/>
      <c r="AC641"/>
      <c r="AD641"/>
    </row>
    <row r="642" spans="27:30" ht="12" customHeight="1" x14ac:dyDescent="0.3">
      <c r="AA642"/>
      <c r="AB642"/>
      <c r="AC642"/>
      <c r="AD642"/>
    </row>
    <row r="643" spans="27:30" ht="12" customHeight="1" x14ac:dyDescent="0.3">
      <c r="AA643"/>
      <c r="AB643"/>
      <c r="AC643"/>
      <c r="AD643"/>
    </row>
    <row r="644" spans="27:30" ht="12" customHeight="1" x14ac:dyDescent="0.3">
      <c r="AA644"/>
      <c r="AB644"/>
      <c r="AC644"/>
      <c r="AD644"/>
    </row>
    <row r="645" spans="27:30" ht="12" customHeight="1" x14ac:dyDescent="0.3">
      <c r="AA645"/>
      <c r="AB645"/>
      <c r="AC645"/>
      <c r="AD645"/>
    </row>
    <row r="646" spans="27:30" ht="12" customHeight="1" x14ac:dyDescent="0.3">
      <c r="AA646"/>
      <c r="AB646"/>
      <c r="AC646"/>
      <c r="AD646"/>
    </row>
    <row r="647" spans="27:30" ht="12" customHeight="1" x14ac:dyDescent="0.3">
      <c r="AA647"/>
      <c r="AB647"/>
      <c r="AC647"/>
      <c r="AD647"/>
    </row>
    <row r="648" spans="27:30" ht="12" customHeight="1" x14ac:dyDescent="0.3">
      <c r="AA648"/>
      <c r="AB648"/>
      <c r="AC648"/>
      <c r="AD648"/>
    </row>
    <row r="649" spans="27:30" ht="12" customHeight="1" x14ac:dyDescent="0.3">
      <c r="AA649"/>
      <c r="AB649"/>
      <c r="AC649"/>
      <c r="AD649"/>
    </row>
    <row r="650" spans="27:30" ht="12" customHeight="1" x14ac:dyDescent="0.3">
      <c r="AA650"/>
      <c r="AB650"/>
      <c r="AC650"/>
      <c r="AD650"/>
    </row>
    <row r="651" spans="27:30" ht="12" customHeight="1" x14ac:dyDescent="0.3">
      <c r="AA651"/>
      <c r="AB651"/>
      <c r="AC651"/>
      <c r="AD651"/>
    </row>
    <row r="652" spans="27:30" ht="12" customHeight="1" x14ac:dyDescent="0.3">
      <c r="AA652"/>
      <c r="AB652"/>
      <c r="AC652"/>
      <c r="AD652"/>
    </row>
    <row r="653" spans="27:30" ht="12" customHeight="1" x14ac:dyDescent="0.3">
      <c r="AA653"/>
      <c r="AB653"/>
      <c r="AC653"/>
      <c r="AD653"/>
    </row>
    <row r="654" spans="27:30" ht="12" customHeight="1" x14ac:dyDescent="0.3">
      <c r="AA654"/>
      <c r="AB654"/>
      <c r="AC654"/>
      <c r="AD654"/>
    </row>
    <row r="655" spans="27:30" ht="12" customHeight="1" x14ac:dyDescent="0.3">
      <c r="AA655"/>
      <c r="AB655"/>
      <c r="AC655"/>
      <c r="AD655"/>
    </row>
    <row r="656" spans="27:30" ht="12" customHeight="1" x14ac:dyDescent="0.3">
      <c r="AA656"/>
      <c r="AB656"/>
      <c r="AC656"/>
      <c r="AD656"/>
    </row>
    <row r="657" spans="27:30" ht="12" customHeight="1" x14ac:dyDescent="0.3">
      <c r="AA657"/>
      <c r="AB657"/>
      <c r="AC657"/>
      <c r="AD657"/>
    </row>
    <row r="658" spans="27:30" ht="12" customHeight="1" x14ac:dyDescent="0.3">
      <c r="AA658"/>
      <c r="AB658"/>
      <c r="AC658"/>
      <c r="AD658"/>
    </row>
    <row r="659" spans="27:30" ht="12" customHeight="1" x14ac:dyDescent="0.3">
      <c r="AA659"/>
      <c r="AB659"/>
      <c r="AC659"/>
      <c r="AD659"/>
    </row>
    <row r="660" spans="27:30" ht="12" customHeight="1" x14ac:dyDescent="0.3">
      <c r="AA660"/>
      <c r="AB660"/>
      <c r="AC660"/>
      <c r="AD660"/>
    </row>
    <row r="661" spans="27:30" ht="12" customHeight="1" x14ac:dyDescent="0.3">
      <c r="AA661"/>
      <c r="AB661"/>
      <c r="AC661"/>
      <c r="AD661"/>
    </row>
    <row r="662" spans="27:30" ht="12" customHeight="1" x14ac:dyDescent="0.3">
      <c r="AA662"/>
      <c r="AB662"/>
      <c r="AC662"/>
      <c r="AD662"/>
    </row>
    <row r="663" spans="27:30" ht="12" customHeight="1" x14ac:dyDescent="0.3">
      <c r="AA663"/>
      <c r="AB663"/>
      <c r="AC663"/>
      <c r="AD663"/>
    </row>
    <row r="664" spans="27:30" ht="12" customHeight="1" x14ac:dyDescent="0.3">
      <c r="AA664"/>
      <c r="AB664"/>
      <c r="AC664"/>
      <c r="AD664"/>
    </row>
    <row r="665" spans="27:30" ht="12" customHeight="1" x14ac:dyDescent="0.3">
      <c r="AA665"/>
      <c r="AB665"/>
      <c r="AC665"/>
      <c r="AD665"/>
    </row>
    <row r="666" spans="27:30" ht="12" customHeight="1" x14ac:dyDescent="0.3">
      <c r="AA666"/>
      <c r="AB666"/>
      <c r="AC666"/>
      <c r="AD666"/>
    </row>
    <row r="667" spans="27:30" ht="12" customHeight="1" x14ac:dyDescent="0.3">
      <c r="AA667"/>
      <c r="AB667"/>
      <c r="AC667"/>
      <c r="AD667"/>
    </row>
    <row r="668" spans="27:30" ht="12" customHeight="1" x14ac:dyDescent="0.3">
      <c r="AA668"/>
      <c r="AB668"/>
      <c r="AC668"/>
      <c r="AD668"/>
    </row>
    <row r="669" spans="27:30" ht="12" customHeight="1" x14ac:dyDescent="0.3">
      <c r="AA669"/>
      <c r="AB669"/>
      <c r="AC669"/>
      <c r="AD669"/>
    </row>
    <row r="670" spans="27:30" ht="12" customHeight="1" x14ac:dyDescent="0.3">
      <c r="AA670"/>
      <c r="AB670"/>
      <c r="AC670"/>
      <c r="AD670"/>
    </row>
    <row r="671" spans="27:30" ht="12" customHeight="1" x14ac:dyDescent="0.3">
      <c r="AA671"/>
      <c r="AB671"/>
      <c r="AC671"/>
      <c r="AD671"/>
    </row>
    <row r="672" spans="27:30" ht="12" customHeight="1" x14ac:dyDescent="0.3">
      <c r="AA672"/>
      <c r="AB672"/>
      <c r="AC672"/>
      <c r="AD672"/>
    </row>
    <row r="673" spans="27:30" ht="12" customHeight="1" x14ac:dyDescent="0.3">
      <c r="AA673"/>
      <c r="AB673"/>
      <c r="AC673"/>
      <c r="AD673"/>
    </row>
    <row r="674" spans="27:30" ht="12" customHeight="1" x14ac:dyDescent="0.3">
      <c r="AA674"/>
      <c r="AB674"/>
      <c r="AC674"/>
      <c r="AD674"/>
    </row>
    <row r="675" spans="27:30" ht="12" customHeight="1" x14ac:dyDescent="0.3">
      <c r="AA675"/>
      <c r="AB675"/>
      <c r="AC675"/>
      <c r="AD675"/>
    </row>
    <row r="676" spans="27:30" ht="12" customHeight="1" x14ac:dyDescent="0.3">
      <c r="AA676"/>
      <c r="AB676"/>
      <c r="AC676"/>
      <c r="AD676"/>
    </row>
    <row r="677" spans="27:30" ht="12" customHeight="1" x14ac:dyDescent="0.3">
      <c r="AA677"/>
      <c r="AB677"/>
      <c r="AC677"/>
      <c r="AD677"/>
    </row>
    <row r="678" spans="27:30" ht="12" customHeight="1" x14ac:dyDescent="0.3">
      <c r="AA678"/>
      <c r="AB678"/>
      <c r="AC678"/>
      <c r="AD678"/>
    </row>
    <row r="679" spans="27:30" ht="12" customHeight="1" x14ac:dyDescent="0.3">
      <c r="AA679"/>
      <c r="AB679"/>
      <c r="AC679"/>
      <c r="AD679"/>
    </row>
    <row r="680" spans="27:30" ht="12" customHeight="1" x14ac:dyDescent="0.3">
      <c r="AA680"/>
      <c r="AB680"/>
      <c r="AC680"/>
      <c r="AD680"/>
    </row>
    <row r="681" spans="27:30" ht="12" customHeight="1" x14ac:dyDescent="0.3">
      <c r="AA681"/>
      <c r="AB681"/>
      <c r="AC681"/>
      <c r="AD681"/>
    </row>
    <row r="682" spans="27:30" ht="12" customHeight="1" x14ac:dyDescent="0.3">
      <c r="AA682"/>
      <c r="AB682"/>
      <c r="AC682"/>
      <c r="AD682"/>
    </row>
    <row r="683" spans="27:30" ht="12" customHeight="1" x14ac:dyDescent="0.3">
      <c r="AA683"/>
      <c r="AB683"/>
      <c r="AC683"/>
      <c r="AD683"/>
    </row>
    <row r="684" spans="27:30" ht="12" customHeight="1" x14ac:dyDescent="0.3">
      <c r="AA684"/>
      <c r="AB684"/>
      <c r="AC684"/>
      <c r="AD684"/>
    </row>
    <row r="685" spans="27:30" ht="12" customHeight="1" x14ac:dyDescent="0.3">
      <c r="AA685"/>
      <c r="AB685"/>
      <c r="AC685"/>
      <c r="AD685"/>
    </row>
    <row r="686" spans="27:30" ht="12" customHeight="1" x14ac:dyDescent="0.3">
      <c r="AA686"/>
      <c r="AB686"/>
      <c r="AC686"/>
      <c r="AD686"/>
    </row>
    <row r="687" spans="27:30" ht="12" customHeight="1" x14ac:dyDescent="0.3">
      <c r="AA687"/>
      <c r="AB687"/>
      <c r="AC687"/>
      <c r="AD687"/>
    </row>
    <row r="688" spans="27:30" ht="12" customHeight="1" x14ac:dyDescent="0.3">
      <c r="AA688"/>
      <c r="AB688"/>
      <c r="AC688"/>
      <c r="AD688"/>
    </row>
    <row r="689" spans="27:30" ht="12" customHeight="1" x14ac:dyDescent="0.3">
      <c r="AA689"/>
      <c r="AB689"/>
      <c r="AC689"/>
      <c r="AD689"/>
    </row>
    <row r="690" spans="27:30" ht="12" customHeight="1" x14ac:dyDescent="0.3">
      <c r="AA690"/>
      <c r="AB690"/>
      <c r="AC690"/>
      <c r="AD690"/>
    </row>
    <row r="691" spans="27:30" ht="12" customHeight="1" x14ac:dyDescent="0.3">
      <c r="AA691"/>
      <c r="AB691"/>
      <c r="AC691"/>
      <c r="AD691"/>
    </row>
    <row r="692" spans="27:30" ht="12" customHeight="1" x14ac:dyDescent="0.3">
      <c r="AA692"/>
      <c r="AB692"/>
      <c r="AC692"/>
      <c r="AD692"/>
    </row>
    <row r="693" spans="27:30" ht="12" customHeight="1" x14ac:dyDescent="0.3">
      <c r="AA693"/>
      <c r="AB693"/>
      <c r="AC693"/>
      <c r="AD693"/>
    </row>
    <row r="694" spans="27:30" ht="12" customHeight="1" x14ac:dyDescent="0.3">
      <c r="AA694"/>
      <c r="AB694"/>
      <c r="AC694"/>
      <c r="AD694"/>
    </row>
    <row r="695" spans="27:30" ht="12" customHeight="1" x14ac:dyDescent="0.3">
      <c r="AA695"/>
      <c r="AB695"/>
      <c r="AC695"/>
      <c r="AD695"/>
    </row>
    <row r="696" spans="27:30" ht="12" customHeight="1" x14ac:dyDescent="0.3">
      <c r="AA696"/>
      <c r="AB696"/>
      <c r="AC696"/>
      <c r="AD696"/>
    </row>
    <row r="697" spans="27:30" ht="12" customHeight="1" x14ac:dyDescent="0.3">
      <c r="AA697"/>
      <c r="AB697"/>
      <c r="AC697"/>
      <c r="AD697"/>
    </row>
    <row r="698" spans="27:30" ht="12" customHeight="1" x14ac:dyDescent="0.3">
      <c r="AA698"/>
      <c r="AB698"/>
      <c r="AC698"/>
      <c r="AD698"/>
    </row>
    <row r="699" spans="27:30" ht="12" customHeight="1" x14ac:dyDescent="0.3">
      <c r="AA699"/>
      <c r="AB699"/>
      <c r="AC699"/>
      <c r="AD699"/>
    </row>
    <row r="700" spans="27:30" ht="12" customHeight="1" x14ac:dyDescent="0.3">
      <c r="AA700"/>
      <c r="AB700"/>
      <c r="AC700"/>
      <c r="AD700"/>
    </row>
    <row r="701" spans="27:30" ht="12" customHeight="1" x14ac:dyDescent="0.3">
      <c r="AA701"/>
      <c r="AB701"/>
      <c r="AC701"/>
      <c r="AD701"/>
    </row>
    <row r="702" spans="27:30" ht="12" customHeight="1" x14ac:dyDescent="0.3">
      <c r="AA702"/>
      <c r="AB702"/>
      <c r="AC702"/>
      <c r="AD702"/>
    </row>
    <row r="703" spans="27:30" ht="12" customHeight="1" x14ac:dyDescent="0.3">
      <c r="AA703"/>
      <c r="AB703"/>
      <c r="AC703"/>
      <c r="AD703"/>
    </row>
    <row r="704" spans="27:30" ht="12" customHeight="1" x14ac:dyDescent="0.3">
      <c r="AA704"/>
      <c r="AB704"/>
      <c r="AC704"/>
      <c r="AD704"/>
    </row>
    <row r="705" spans="27:30" ht="12" customHeight="1" x14ac:dyDescent="0.3">
      <c r="AA705"/>
      <c r="AB705"/>
      <c r="AC705"/>
      <c r="AD705"/>
    </row>
    <row r="706" spans="27:30" ht="12" customHeight="1" x14ac:dyDescent="0.3">
      <c r="AA706"/>
      <c r="AB706"/>
      <c r="AC706"/>
      <c r="AD706"/>
    </row>
    <row r="707" spans="27:30" ht="12" customHeight="1" x14ac:dyDescent="0.3">
      <c r="AA707"/>
      <c r="AB707"/>
      <c r="AC707"/>
      <c r="AD707"/>
    </row>
    <row r="708" spans="27:30" ht="12" customHeight="1" x14ac:dyDescent="0.3">
      <c r="AA708"/>
      <c r="AB708"/>
      <c r="AC708"/>
      <c r="AD708"/>
    </row>
    <row r="709" spans="27:30" ht="12" customHeight="1" x14ac:dyDescent="0.3">
      <c r="AA709"/>
      <c r="AB709"/>
      <c r="AC709"/>
      <c r="AD709"/>
    </row>
    <row r="710" spans="27:30" ht="12" customHeight="1" x14ac:dyDescent="0.3">
      <c r="AA710"/>
      <c r="AB710"/>
      <c r="AC710"/>
      <c r="AD710"/>
    </row>
    <row r="711" spans="27:30" ht="12" customHeight="1" x14ac:dyDescent="0.3">
      <c r="AA711"/>
      <c r="AB711"/>
      <c r="AC711"/>
      <c r="AD711"/>
    </row>
    <row r="712" spans="27:30" ht="12" customHeight="1" x14ac:dyDescent="0.3">
      <c r="AA712"/>
      <c r="AB712"/>
      <c r="AC712"/>
      <c r="AD712"/>
    </row>
    <row r="713" spans="27:30" ht="12" customHeight="1" x14ac:dyDescent="0.3">
      <c r="AA713"/>
      <c r="AB713"/>
      <c r="AC713"/>
      <c r="AD713"/>
    </row>
    <row r="714" spans="27:30" ht="12" customHeight="1" x14ac:dyDescent="0.3">
      <c r="AA714"/>
      <c r="AB714"/>
      <c r="AC714"/>
      <c r="AD714"/>
    </row>
    <row r="715" spans="27:30" ht="12" customHeight="1" x14ac:dyDescent="0.3">
      <c r="AA715"/>
      <c r="AB715"/>
      <c r="AC715"/>
      <c r="AD715"/>
    </row>
    <row r="716" spans="27:30" ht="12" customHeight="1" x14ac:dyDescent="0.3">
      <c r="AA716"/>
      <c r="AB716"/>
      <c r="AC716"/>
      <c r="AD716"/>
    </row>
    <row r="717" spans="27:30" ht="12" customHeight="1" x14ac:dyDescent="0.3">
      <c r="AA717"/>
      <c r="AB717"/>
      <c r="AC717"/>
      <c r="AD717"/>
    </row>
    <row r="718" spans="27:30" ht="12" customHeight="1" x14ac:dyDescent="0.3">
      <c r="AA718"/>
      <c r="AB718"/>
      <c r="AC718"/>
      <c r="AD718"/>
    </row>
    <row r="719" spans="27:30" ht="12" customHeight="1" x14ac:dyDescent="0.3">
      <c r="AA719"/>
      <c r="AB719"/>
      <c r="AC719"/>
      <c r="AD719"/>
    </row>
    <row r="720" spans="27:30" ht="12" customHeight="1" x14ac:dyDescent="0.3">
      <c r="AA720"/>
      <c r="AB720"/>
      <c r="AC720"/>
      <c r="AD720"/>
    </row>
    <row r="721" spans="27:30" ht="12" customHeight="1" x14ac:dyDescent="0.3">
      <c r="AA721"/>
      <c r="AB721"/>
      <c r="AC721"/>
      <c r="AD721"/>
    </row>
    <row r="722" spans="27:30" ht="12" customHeight="1" x14ac:dyDescent="0.3">
      <c r="AA722"/>
      <c r="AB722"/>
      <c r="AC722"/>
      <c r="AD722"/>
    </row>
    <row r="723" spans="27:30" ht="12" customHeight="1" x14ac:dyDescent="0.3">
      <c r="AA723"/>
      <c r="AB723"/>
      <c r="AC723"/>
      <c r="AD723"/>
    </row>
    <row r="724" spans="27:30" ht="12" customHeight="1" x14ac:dyDescent="0.3">
      <c r="AA724"/>
      <c r="AB724"/>
      <c r="AC724"/>
      <c r="AD724"/>
    </row>
    <row r="725" spans="27:30" ht="12" customHeight="1" x14ac:dyDescent="0.3">
      <c r="AA725"/>
      <c r="AB725"/>
      <c r="AC725"/>
      <c r="AD725"/>
    </row>
    <row r="726" spans="27:30" ht="12" customHeight="1" x14ac:dyDescent="0.3">
      <c r="AA726"/>
      <c r="AB726"/>
      <c r="AC726"/>
      <c r="AD726"/>
    </row>
    <row r="727" spans="27:30" ht="12" customHeight="1" x14ac:dyDescent="0.3">
      <c r="AA727"/>
      <c r="AB727"/>
      <c r="AC727"/>
      <c r="AD727"/>
    </row>
    <row r="728" spans="27:30" ht="12" customHeight="1" x14ac:dyDescent="0.3">
      <c r="AA728"/>
      <c r="AB728"/>
      <c r="AC728"/>
      <c r="AD728"/>
    </row>
    <row r="729" spans="27:30" ht="12" customHeight="1" x14ac:dyDescent="0.3">
      <c r="AA729"/>
      <c r="AB729"/>
      <c r="AC729"/>
      <c r="AD729"/>
    </row>
    <row r="730" spans="27:30" ht="12" customHeight="1" x14ac:dyDescent="0.3">
      <c r="AA730"/>
      <c r="AB730"/>
      <c r="AC730"/>
      <c r="AD730"/>
    </row>
    <row r="731" spans="27:30" ht="12" customHeight="1" x14ac:dyDescent="0.3">
      <c r="AA731"/>
      <c r="AB731"/>
      <c r="AC731"/>
      <c r="AD731"/>
    </row>
    <row r="732" spans="27:30" ht="12" customHeight="1" x14ac:dyDescent="0.3">
      <c r="AA732"/>
      <c r="AB732"/>
      <c r="AC732"/>
      <c r="AD732"/>
    </row>
    <row r="733" spans="27:30" ht="12" customHeight="1" x14ac:dyDescent="0.3">
      <c r="AA733"/>
      <c r="AB733"/>
      <c r="AC733"/>
      <c r="AD733"/>
    </row>
    <row r="734" spans="27:30" ht="12" customHeight="1" x14ac:dyDescent="0.3">
      <c r="AA734"/>
      <c r="AB734"/>
      <c r="AC734"/>
      <c r="AD734"/>
    </row>
    <row r="735" spans="27:30" ht="12" customHeight="1" x14ac:dyDescent="0.3">
      <c r="AA735"/>
      <c r="AB735"/>
      <c r="AC735"/>
      <c r="AD735"/>
    </row>
    <row r="736" spans="27:30" ht="12" customHeight="1" x14ac:dyDescent="0.3">
      <c r="AA736"/>
      <c r="AB736"/>
      <c r="AC736"/>
      <c r="AD736"/>
    </row>
    <row r="737" spans="27:30" ht="12" customHeight="1" x14ac:dyDescent="0.3">
      <c r="AA737"/>
      <c r="AB737"/>
      <c r="AC737"/>
      <c r="AD737"/>
    </row>
    <row r="738" spans="27:30" ht="12" customHeight="1" x14ac:dyDescent="0.3">
      <c r="AA738"/>
      <c r="AB738"/>
      <c r="AC738"/>
      <c r="AD738"/>
    </row>
    <row r="739" spans="27:30" ht="12" customHeight="1" x14ac:dyDescent="0.3">
      <c r="AA739"/>
      <c r="AB739"/>
      <c r="AC739"/>
      <c r="AD739"/>
    </row>
    <row r="740" spans="27:30" ht="12" customHeight="1" x14ac:dyDescent="0.3">
      <c r="AA740"/>
      <c r="AB740"/>
      <c r="AC740"/>
      <c r="AD740"/>
    </row>
    <row r="741" spans="27:30" ht="12" customHeight="1" x14ac:dyDescent="0.3">
      <c r="AA741"/>
      <c r="AB741"/>
      <c r="AC741"/>
      <c r="AD741"/>
    </row>
    <row r="742" spans="27:30" ht="12" customHeight="1" x14ac:dyDescent="0.3">
      <c r="AA742"/>
      <c r="AB742"/>
      <c r="AC742"/>
      <c r="AD742"/>
    </row>
    <row r="743" spans="27:30" ht="12" customHeight="1" x14ac:dyDescent="0.3">
      <c r="AA743"/>
      <c r="AB743"/>
      <c r="AC743"/>
      <c r="AD743"/>
    </row>
    <row r="744" spans="27:30" ht="12" customHeight="1" x14ac:dyDescent="0.3">
      <c r="AA744"/>
      <c r="AB744"/>
      <c r="AC744"/>
      <c r="AD744"/>
    </row>
    <row r="745" spans="27:30" ht="12" customHeight="1" x14ac:dyDescent="0.3">
      <c r="AA745"/>
      <c r="AB745"/>
      <c r="AC745"/>
      <c r="AD745"/>
    </row>
    <row r="746" spans="27:30" ht="12" customHeight="1" x14ac:dyDescent="0.3">
      <c r="AA746"/>
      <c r="AB746"/>
      <c r="AC746"/>
      <c r="AD746"/>
    </row>
    <row r="747" spans="27:30" ht="12" customHeight="1" x14ac:dyDescent="0.3">
      <c r="AA747"/>
      <c r="AB747"/>
      <c r="AC747"/>
      <c r="AD747"/>
    </row>
    <row r="748" spans="27:30" ht="12" customHeight="1" x14ac:dyDescent="0.3">
      <c r="AA748"/>
      <c r="AB748"/>
      <c r="AC748"/>
      <c r="AD748"/>
    </row>
    <row r="749" spans="27:30" ht="12" customHeight="1" x14ac:dyDescent="0.3">
      <c r="AA749"/>
      <c r="AB749"/>
      <c r="AC749"/>
      <c r="AD749"/>
    </row>
    <row r="750" spans="27:30" ht="12" customHeight="1" x14ac:dyDescent="0.3">
      <c r="AA750"/>
      <c r="AB750"/>
      <c r="AC750"/>
      <c r="AD750"/>
    </row>
    <row r="751" spans="27:30" ht="12" customHeight="1" x14ac:dyDescent="0.3">
      <c r="AA751"/>
      <c r="AB751"/>
      <c r="AC751"/>
      <c r="AD751"/>
    </row>
    <row r="752" spans="27:30" ht="12" customHeight="1" x14ac:dyDescent="0.3">
      <c r="AA752"/>
      <c r="AB752"/>
      <c r="AC752"/>
      <c r="AD752"/>
    </row>
    <row r="753" spans="27:30" ht="12" customHeight="1" x14ac:dyDescent="0.3">
      <c r="AA753"/>
      <c r="AB753"/>
      <c r="AC753"/>
      <c r="AD753"/>
    </row>
    <row r="754" spans="27:30" ht="12" customHeight="1" x14ac:dyDescent="0.3">
      <c r="AA754"/>
      <c r="AB754"/>
      <c r="AC754"/>
      <c r="AD754"/>
    </row>
    <row r="755" spans="27:30" ht="12" customHeight="1" x14ac:dyDescent="0.3">
      <c r="AA755"/>
      <c r="AB755"/>
      <c r="AC755"/>
      <c r="AD755"/>
    </row>
    <row r="756" spans="27:30" ht="12" customHeight="1" x14ac:dyDescent="0.3">
      <c r="AA756"/>
      <c r="AB756"/>
      <c r="AC756"/>
      <c r="AD756"/>
    </row>
    <row r="757" spans="27:30" ht="12" customHeight="1" x14ac:dyDescent="0.3">
      <c r="AA757"/>
      <c r="AB757"/>
      <c r="AC757"/>
      <c r="AD757"/>
    </row>
    <row r="758" spans="27:30" ht="12" customHeight="1" x14ac:dyDescent="0.3">
      <c r="AA758"/>
      <c r="AB758"/>
      <c r="AC758"/>
      <c r="AD758"/>
    </row>
    <row r="759" spans="27:30" ht="12" customHeight="1" x14ac:dyDescent="0.3">
      <c r="AA759"/>
      <c r="AB759"/>
      <c r="AC759"/>
      <c r="AD759"/>
    </row>
    <row r="760" spans="27:30" ht="12" customHeight="1" x14ac:dyDescent="0.3">
      <c r="AA760"/>
      <c r="AB760"/>
      <c r="AC760"/>
      <c r="AD760"/>
    </row>
    <row r="761" spans="27:30" ht="12" customHeight="1" x14ac:dyDescent="0.3">
      <c r="AA761"/>
      <c r="AB761"/>
      <c r="AC761"/>
      <c r="AD761"/>
    </row>
    <row r="762" spans="27:30" ht="12" customHeight="1" x14ac:dyDescent="0.3">
      <c r="AA762"/>
      <c r="AB762"/>
      <c r="AC762"/>
      <c r="AD762"/>
    </row>
    <row r="763" spans="27:30" ht="12" customHeight="1" x14ac:dyDescent="0.3">
      <c r="AA763"/>
      <c r="AB763"/>
      <c r="AC763"/>
      <c r="AD763"/>
    </row>
    <row r="764" spans="27:30" ht="12" customHeight="1" x14ac:dyDescent="0.3">
      <c r="AA764"/>
      <c r="AB764"/>
      <c r="AC764"/>
      <c r="AD764"/>
    </row>
    <row r="765" spans="27:30" ht="12" customHeight="1" x14ac:dyDescent="0.3">
      <c r="AA765"/>
      <c r="AB765"/>
      <c r="AC765"/>
      <c r="AD765"/>
    </row>
    <row r="766" spans="27:30" ht="12" customHeight="1" x14ac:dyDescent="0.3">
      <c r="AA766"/>
      <c r="AB766"/>
      <c r="AC766"/>
      <c r="AD766"/>
    </row>
    <row r="767" spans="27:30" ht="12" customHeight="1" x14ac:dyDescent="0.3">
      <c r="AA767"/>
      <c r="AB767"/>
      <c r="AC767"/>
      <c r="AD767"/>
    </row>
    <row r="768" spans="27:30" ht="12" customHeight="1" x14ac:dyDescent="0.3">
      <c r="AA768"/>
      <c r="AB768"/>
      <c r="AC768"/>
      <c r="AD768"/>
    </row>
    <row r="769" spans="27:30" ht="12" customHeight="1" x14ac:dyDescent="0.3">
      <c r="AA769"/>
      <c r="AB769"/>
      <c r="AC769"/>
      <c r="AD769"/>
    </row>
    <row r="770" spans="27:30" ht="12" customHeight="1" x14ac:dyDescent="0.3">
      <c r="AA770"/>
      <c r="AB770"/>
      <c r="AC770"/>
      <c r="AD770"/>
    </row>
    <row r="771" spans="27:30" ht="12" customHeight="1" x14ac:dyDescent="0.3">
      <c r="AA771"/>
      <c r="AB771"/>
      <c r="AC771"/>
      <c r="AD771"/>
    </row>
    <row r="772" spans="27:30" ht="12" customHeight="1" x14ac:dyDescent="0.3">
      <c r="AA772"/>
      <c r="AB772"/>
      <c r="AC772"/>
      <c r="AD772"/>
    </row>
    <row r="773" spans="27:30" ht="12" customHeight="1" x14ac:dyDescent="0.3">
      <c r="AA773"/>
      <c r="AB773"/>
      <c r="AC773"/>
      <c r="AD773"/>
    </row>
    <row r="774" spans="27:30" ht="12" customHeight="1" x14ac:dyDescent="0.3">
      <c r="AA774"/>
      <c r="AB774"/>
      <c r="AC774"/>
      <c r="AD774"/>
    </row>
    <row r="775" spans="27:30" ht="12" customHeight="1" x14ac:dyDescent="0.3">
      <c r="AA775"/>
      <c r="AB775"/>
      <c r="AC775"/>
      <c r="AD775"/>
    </row>
    <row r="776" spans="27:30" ht="12" customHeight="1" x14ac:dyDescent="0.3">
      <c r="AA776"/>
      <c r="AB776"/>
      <c r="AC776"/>
      <c r="AD776"/>
    </row>
    <row r="777" spans="27:30" ht="12" customHeight="1" x14ac:dyDescent="0.3">
      <c r="AA777"/>
      <c r="AB777"/>
      <c r="AC777"/>
      <c r="AD777"/>
    </row>
    <row r="778" spans="27:30" ht="12" customHeight="1" x14ac:dyDescent="0.3">
      <c r="AA778"/>
      <c r="AB778"/>
      <c r="AC778"/>
      <c r="AD778"/>
    </row>
    <row r="779" spans="27:30" ht="12" customHeight="1" x14ac:dyDescent="0.3">
      <c r="AA779"/>
      <c r="AB779"/>
      <c r="AC779"/>
      <c r="AD779"/>
    </row>
    <row r="780" spans="27:30" ht="12" customHeight="1" x14ac:dyDescent="0.3">
      <c r="AA780"/>
      <c r="AB780"/>
      <c r="AC780"/>
      <c r="AD780"/>
    </row>
    <row r="781" spans="27:30" ht="12" customHeight="1" x14ac:dyDescent="0.3">
      <c r="AA781"/>
      <c r="AB781"/>
      <c r="AC781"/>
      <c r="AD781"/>
    </row>
    <row r="782" spans="27:30" ht="12" customHeight="1" x14ac:dyDescent="0.3">
      <c r="AA782"/>
      <c r="AB782"/>
      <c r="AC782"/>
      <c r="AD782"/>
    </row>
    <row r="783" spans="27:30" ht="12" customHeight="1" x14ac:dyDescent="0.3">
      <c r="AA783"/>
      <c r="AB783"/>
      <c r="AC783"/>
      <c r="AD783"/>
    </row>
    <row r="784" spans="27:30" ht="12" customHeight="1" x14ac:dyDescent="0.3">
      <c r="AA784"/>
      <c r="AB784"/>
      <c r="AC784"/>
      <c r="AD784"/>
    </row>
    <row r="785" spans="27:30" ht="12" customHeight="1" x14ac:dyDescent="0.3">
      <c r="AA785"/>
      <c r="AB785"/>
      <c r="AC785"/>
      <c r="AD785"/>
    </row>
    <row r="786" spans="27:30" ht="12" customHeight="1" x14ac:dyDescent="0.3">
      <c r="AA786"/>
      <c r="AB786"/>
      <c r="AC786"/>
      <c r="AD786"/>
    </row>
    <row r="787" spans="27:30" ht="12" customHeight="1" x14ac:dyDescent="0.3">
      <c r="AA787"/>
      <c r="AB787"/>
      <c r="AC787"/>
      <c r="AD787"/>
    </row>
    <row r="788" spans="27:30" ht="12" customHeight="1" x14ac:dyDescent="0.3">
      <c r="AA788"/>
      <c r="AB788"/>
      <c r="AC788"/>
      <c r="AD788"/>
    </row>
    <row r="789" spans="27:30" ht="12" customHeight="1" x14ac:dyDescent="0.3">
      <c r="AA789"/>
      <c r="AB789"/>
      <c r="AC789"/>
      <c r="AD789"/>
    </row>
    <row r="790" spans="27:30" ht="12" customHeight="1" x14ac:dyDescent="0.3">
      <c r="AA790"/>
      <c r="AB790"/>
      <c r="AC790"/>
      <c r="AD790"/>
    </row>
    <row r="791" spans="27:30" ht="12" customHeight="1" x14ac:dyDescent="0.3">
      <c r="AA791"/>
      <c r="AB791"/>
      <c r="AC791"/>
      <c r="AD791"/>
    </row>
    <row r="792" spans="27:30" ht="12" customHeight="1" x14ac:dyDescent="0.3">
      <c r="AA792"/>
      <c r="AB792"/>
      <c r="AC792"/>
      <c r="AD792"/>
    </row>
    <row r="793" spans="27:30" ht="12" customHeight="1" x14ac:dyDescent="0.3">
      <c r="AA793"/>
      <c r="AB793"/>
      <c r="AC793"/>
      <c r="AD793"/>
    </row>
    <row r="794" spans="27:30" ht="12" customHeight="1" x14ac:dyDescent="0.3">
      <c r="AA794"/>
      <c r="AB794"/>
      <c r="AC794"/>
      <c r="AD794"/>
    </row>
    <row r="795" spans="27:30" ht="12" customHeight="1" x14ac:dyDescent="0.3">
      <c r="AA795"/>
      <c r="AB795"/>
      <c r="AC795"/>
      <c r="AD795"/>
    </row>
    <row r="796" spans="27:30" ht="12" customHeight="1" x14ac:dyDescent="0.3">
      <c r="AA796"/>
      <c r="AB796"/>
      <c r="AC796"/>
      <c r="AD796"/>
    </row>
    <row r="797" spans="27:30" ht="12" customHeight="1" x14ac:dyDescent="0.3">
      <c r="AA797"/>
      <c r="AB797"/>
      <c r="AC797"/>
      <c r="AD797"/>
    </row>
    <row r="798" spans="27:30" ht="12" customHeight="1" x14ac:dyDescent="0.3">
      <c r="AA798"/>
      <c r="AB798"/>
      <c r="AC798"/>
      <c r="AD798"/>
    </row>
    <row r="799" spans="27:30" ht="12" customHeight="1" x14ac:dyDescent="0.3">
      <c r="AA799"/>
      <c r="AB799"/>
      <c r="AC799"/>
      <c r="AD799"/>
    </row>
    <row r="800" spans="27:30" ht="12" customHeight="1" x14ac:dyDescent="0.3">
      <c r="AA800"/>
      <c r="AB800"/>
      <c r="AC800"/>
      <c r="AD800"/>
    </row>
    <row r="801" spans="27:30" ht="12" customHeight="1" x14ac:dyDescent="0.3">
      <c r="AA801"/>
      <c r="AB801"/>
      <c r="AC801"/>
      <c r="AD801"/>
    </row>
    <row r="802" spans="27:30" ht="12" customHeight="1" x14ac:dyDescent="0.3">
      <c r="AA802"/>
      <c r="AB802"/>
      <c r="AC802"/>
      <c r="AD802"/>
    </row>
    <row r="803" spans="27:30" ht="12" customHeight="1" x14ac:dyDescent="0.3">
      <c r="AA803"/>
      <c r="AB803"/>
      <c r="AC803"/>
      <c r="AD803"/>
    </row>
    <row r="804" spans="27:30" ht="12" customHeight="1" x14ac:dyDescent="0.3">
      <c r="AA804"/>
      <c r="AB804"/>
      <c r="AC804"/>
      <c r="AD804"/>
    </row>
    <row r="805" spans="27:30" ht="12" customHeight="1" x14ac:dyDescent="0.3">
      <c r="AA805"/>
      <c r="AB805"/>
      <c r="AC805"/>
      <c r="AD805"/>
    </row>
    <row r="806" spans="27:30" ht="12" customHeight="1" x14ac:dyDescent="0.3">
      <c r="AA806"/>
      <c r="AB806"/>
      <c r="AC806"/>
      <c r="AD806"/>
    </row>
    <row r="807" spans="27:30" ht="12" customHeight="1" x14ac:dyDescent="0.3">
      <c r="AA807"/>
      <c r="AB807"/>
      <c r="AC807"/>
      <c r="AD807"/>
    </row>
    <row r="808" spans="27:30" ht="12" customHeight="1" x14ac:dyDescent="0.3">
      <c r="AA808"/>
      <c r="AB808"/>
      <c r="AC808"/>
      <c r="AD808"/>
    </row>
    <row r="809" spans="27:30" ht="12" customHeight="1" x14ac:dyDescent="0.3">
      <c r="AA809"/>
      <c r="AB809"/>
      <c r="AC809"/>
      <c r="AD809"/>
    </row>
    <row r="810" spans="27:30" ht="12" customHeight="1" x14ac:dyDescent="0.3">
      <c r="AA810"/>
      <c r="AB810"/>
      <c r="AC810"/>
      <c r="AD810"/>
    </row>
    <row r="811" spans="27:30" ht="12" customHeight="1" x14ac:dyDescent="0.3">
      <c r="AA811"/>
      <c r="AB811"/>
      <c r="AC811"/>
      <c r="AD811"/>
    </row>
    <row r="812" spans="27:30" ht="12" customHeight="1" x14ac:dyDescent="0.3">
      <c r="AA812"/>
      <c r="AB812"/>
      <c r="AC812"/>
      <c r="AD812"/>
    </row>
    <row r="813" spans="27:30" ht="12" customHeight="1" x14ac:dyDescent="0.3">
      <c r="AA813"/>
      <c r="AB813"/>
      <c r="AC813"/>
      <c r="AD813"/>
    </row>
    <row r="814" spans="27:30" ht="12" customHeight="1" x14ac:dyDescent="0.3">
      <c r="AA814"/>
      <c r="AB814"/>
      <c r="AC814"/>
      <c r="AD814"/>
    </row>
    <row r="815" spans="27:30" ht="12" customHeight="1" x14ac:dyDescent="0.3">
      <c r="AA815"/>
      <c r="AB815"/>
      <c r="AC815"/>
      <c r="AD815"/>
    </row>
    <row r="816" spans="27:30" ht="12" customHeight="1" x14ac:dyDescent="0.3">
      <c r="AA816"/>
      <c r="AB816"/>
      <c r="AC816"/>
      <c r="AD816"/>
    </row>
    <row r="817" spans="27:30" ht="12" customHeight="1" x14ac:dyDescent="0.3">
      <c r="AA817"/>
      <c r="AB817"/>
      <c r="AC817"/>
      <c r="AD817"/>
    </row>
    <row r="818" spans="27:30" ht="12" customHeight="1" x14ac:dyDescent="0.3">
      <c r="AA818"/>
      <c r="AB818"/>
      <c r="AC818"/>
      <c r="AD818"/>
    </row>
    <row r="819" spans="27:30" ht="12" customHeight="1" x14ac:dyDescent="0.3">
      <c r="AA819"/>
      <c r="AB819"/>
      <c r="AC819"/>
      <c r="AD819"/>
    </row>
    <row r="820" spans="27:30" ht="12" customHeight="1" x14ac:dyDescent="0.3">
      <c r="AA820"/>
      <c r="AB820"/>
      <c r="AC820"/>
      <c r="AD820"/>
    </row>
    <row r="821" spans="27:30" ht="12" customHeight="1" x14ac:dyDescent="0.3">
      <c r="AA821"/>
      <c r="AB821"/>
      <c r="AC821"/>
      <c r="AD821"/>
    </row>
    <row r="822" spans="27:30" ht="12" customHeight="1" x14ac:dyDescent="0.3">
      <c r="AA822"/>
      <c r="AB822"/>
      <c r="AC822"/>
      <c r="AD822"/>
    </row>
    <row r="823" spans="27:30" ht="12" customHeight="1" x14ac:dyDescent="0.3">
      <c r="AA823"/>
      <c r="AB823"/>
      <c r="AC823"/>
      <c r="AD823"/>
    </row>
    <row r="824" spans="27:30" ht="12" customHeight="1" x14ac:dyDescent="0.3">
      <c r="AA824"/>
      <c r="AB824"/>
      <c r="AC824"/>
      <c r="AD824"/>
    </row>
    <row r="825" spans="27:30" ht="12" customHeight="1" x14ac:dyDescent="0.3">
      <c r="AA825"/>
      <c r="AB825"/>
      <c r="AC825"/>
      <c r="AD825"/>
    </row>
    <row r="826" spans="27:30" ht="12" customHeight="1" x14ac:dyDescent="0.3">
      <c r="AA826"/>
      <c r="AB826"/>
      <c r="AC826"/>
      <c r="AD826"/>
    </row>
    <row r="827" spans="27:30" ht="12" customHeight="1" x14ac:dyDescent="0.3">
      <c r="AA827"/>
      <c r="AB827"/>
      <c r="AC827"/>
      <c r="AD827"/>
    </row>
    <row r="828" spans="27:30" ht="12" customHeight="1" x14ac:dyDescent="0.3">
      <c r="AA828"/>
      <c r="AB828"/>
      <c r="AC828"/>
      <c r="AD828"/>
    </row>
    <row r="829" spans="27:30" ht="12" customHeight="1" x14ac:dyDescent="0.3">
      <c r="AA829"/>
      <c r="AB829"/>
      <c r="AC829"/>
      <c r="AD829"/>
    </row>
    <row r="830" spans="27:30" ht="12" customHeight="1" x14ac:dyDescent="0.3">
      <c r="AA830"/>
      <c r="AB830"/>
      <c r="AC830"/>
      <c r="AD830"/>
    </row>
    <row r="831" spans="27:30" ht="12" customHeight="1" x14ac:dyDescent="0.3">
      <c r="AA831"/>
      <c r="AB831"/>
      <c r="AC831"/>
      <c r="AD831"/>
    </row>
    <row r="832" spans="27:30" ht="12" customHeight="1" x14ac:dyDescent="0.3">
      <c r="AA832"/>
      <c r="AB832"/>
      <c r="AC832"/>
      <c r="AD832"/>
    </row>
    <row r="833" spans="27:30" ht="12" customHeight="1" x14ac:dyDescent="0.3">
      <c r="AA833"/>
      <c r="AB833"/>
      <c r="AC833"/>
      <c r="AD833"/>
    </row>
    <row r="834" spans="27:30" ht="12" customHeight="1" x14ac:dyDescent="0.3">
      <c r="AA834"/>
      <c r="AB834"/>
      <c r="AC834"/>
      <c r="AD834"/>
    </row>
    <row r="835" spans="27:30" ht="12" customHeight="1" x14ac:dyDescent="0.3">
      <c r="AA835"/>
      <c r="AB835"/>
      <c r="AC835"/>
      <c r="AD835"/>
    </row>
    <row r="836" spans="27:30" ht="12" customHeight="1" x14ac:dyDescent="0.3">
      <c r="AA836"/>
      <c r="AB836"/>
      <c r="AC836"/>
      <c r="AD836"/>
    </row>
    <row r="837" spans="27:30" ht="12" customHeight="1" x14ac:dyDescent="0.3">
      <c r="AA837"/>
      <c r="AB837"/>
      <c r="AC837"/>
      <c r="AD837"/>
    </row>
    <row r="838" spans="27:30" ht="12" customHeight="1" x14ac:dyDescent="0.3">
      <c r="AA838"/>
      <c r="AB838"/>
      <c r="AC838"/>
      <c r="AD838"/>
    </row>
    <row r="839" spans="27:30" ht="12" customHeight="1" x14ac:dyDescent="0.3">
      <c r="AA839"/>
      <c r="AB839"/>
      <c r="AC839"/>
      <c r="AD839"/>
    </row>
    <row r="840" spans="27:30" ht="12" customHeight="1" x14ac:dyDescent="0.3">
      <c r="AA840"/>
      <c r="AB840"/>
      <c r="AC840"/>
      <c r="AD840"/>
    </row>
    <row r="841" spans="27:30" ht="12" customHeight="1" x14ac:dyDescent="0.3">
      <c r="AA841"/>
      <c r="AB841"/>
      <c r="AC841"/>
      <c r="AD841"/>
    </row>
    <row r="842" spans="27:30" ht="12" customHeight="1" x14ac:dyDescent="0.3">
      <c r="AA842"/>
      <c r="AB842"/>
      <c r="AC842"/>
      <c r="AD842"/>
    </row>
    <row r="843" spans="27:30" ht="12" customHeight="1" x14ac:dyDescent="0.3">
      <c r="AA843"/>
      <c r="AB843"/>
      <c r="AC843"/>
      <c r="AD843"/>
    </row>
    <row r="844" spans="27:30" ht="12" customHeight="1" x14ac:dyDescent="0.3">
      <c r="AA844"/>
      <c r="AB844"/>
      <c r="AC844"/>
      <c r="AD844"/>
    </row>
    <row r="845" spans="27:30" ht="12" customHeight="1" x14ac:dyDescent="0.3">
      <c r="AA845"/>
      <c r="AB845"/>
      <c r="AC845"/>
      <c r="AD845"/>
    </row>
    <row r="846" spans="27:30" ht="12" customHeight="1" x14ac:dyDescent="0.3">
      <c r="AA846"/>
      <c r="AB846"/>
      <c r="AC846"/>
      <c r="AD846"/>
    </row>
    <row r="847" spans="27:30" ht="12" customHeight="1" x14ac:dyDescent="0.3">
      <c r="AA847"/>
      <c r="AB847"/>
      <c r="AC847"/>
      <c r="AD847"/>
    </row>
    <row r="848" spans="27:30" ht="12" customHeight="1" x14ac:dyDescent="0.3">
      <c r="AA848"/>
      <c r="AB848"/>
      <c r="AC848"/>
      <c r="AD848"/>
    </row>
    <row r="849" spans="27:30" ht="12" customHeight="1" x14ac:dyDescent="0.3">
      <c r="AA849"/>
      <c r="AB849"/>
      <c r="AC849"/>
      <c r="AD849"/>
    </row>
    <row r="850" spans="27:30" ht="12" customHeight="1" x14ac:dyDescent="0.3">
      <c r="AA850"/>
      <c r="AB850"/>
      <c r="AC850"/>
      <c r="AD850"/>
    </row>
    <row r="851" spans="27:30" ht="12" customHeight="1" x14ac:dyDescent="0.3">
      <c r="AA851"/>
      <c r="AB851"/>
      <c r="AC851"/>
      <c r="AD851"/>
    </row>
    <row r="852" spans="27:30" ht="12" customHeight="1" x14ac:dyDescent="0.3">
      <c r="AA852"/>
      <c r="AB852"/>
      <c r="AC852"/>
      <c r="AD852"/>
    </row>
    <row r="853" spans="27:30" ht="12" customHeight="1" x14ac:dyDescent="0.3">
      <c r="AA853"/>
      <c r="AB853"/>
      <c r="AC853"/>
      <c r="AD853"/>
    </row>
    <row r="854" spans="27:30" ht="12" customHeight="1" x14ac:dyDescent="0.3">
      <c r="AA854"/>
      <c r="AB854"/>
      <c r="AC854"/>
      <c r="AD854"/>
    </row>
    <row r="855" spans="27:30" ht="12" customHeight="1" x14ac:dyDescent="0.3">
      <c r="AA855"/>
      <c r="AB855"/>
      <c r="AC855"/>
      <c r="AD855"/>
    </row>
    <row r="856" spans="27:30" ht="12" customHeight="1" x14ac:dyDescent="0.3">
      <c r="AA856"/>
      <c r="AB856"/>
      <c r="AC856"/>
      <c r="AD856"/>
    </row>
    <row r="857" spans="27:30" ht="12" customHeight="1" x14ac:dyDescent="0.3">
      <c r="AA857"/>
      <c r="AB857"/>
      <c r="AC857"/>
      <c r="AD857"/>
    </row>
    <row r="858" spans="27:30" ht="12" customHeight="1" x14ac:dyDescent="0.3">
      <c r="AA858"/>
      <c r="AB858"/>
      <c r="AC858"/>
      <c r="AD858"/>
    </row>
    <row r="859" spans="27:30" ht="12" customHeight="1" x14ac:dyDescent="0.3">
      <c r="AA859"/>
      <c r="AB859"/>
      <c r="AC859"/>
      <c r="AD859"/>
    </row>
    <row r="860" spans="27:30" ht="12" customHeight="1" x14ac:dyDescent="0.3">
      <c r="AA860"/>
      <c r="AB860"/>
      <c r="AC860"/>
      <c r="AD860"/>
    </row>
    <row r="861" spans="27:30" ht="12" customHeight="1" x14ac:dyDescent="0.3">
      <c r="AA861"/>
      <c r="AB861"/>
      <c r="AC861"/>
      <c r="AD861"/>
    </row>
    <row r="862" spans="27:30" ht="12" customHeight="1" x14ac:dyDescent="0.3">
      <c r="AA862"/>
      <c r="AB862"/>
      <c r="AC862"/>
      <c r="AD862"/>
    </row>
    <row r="863" spans="27:30" ht="12" customHeight="1" x14ac:dyDescent="0.3">
      <c r="AA863"/>
      <c r="AB863"/>
      <c r="AC863"/>
      <c r="AD863"/>
    </row>
    <row r="864" spans="27:30" ht="12" customHeight="1" x14ac:dyDescent="0.3">
      <c r="AA864"/>
      <c r="AB864"/>
      <c r="AC864"/>
      <c r="AD864"/>
    </row>
    <row r="865" spans="27:30" ht="12" customHeight="1" x14ac:dyDescent="0.3">
      <c r="AA865"/>
      <c r="AB865"/>
      <c r="AC865"/>
      <c r="AD865"/>
    </row>
    <row r="866" spans="27:30" ht="12" customHeight="1" x14ac:dyDescent="0.3">
      <c r="AA866"/>
      <c r="AB866"/>
      <c r="AC866"/>
      <c r="AD866"/>
    </row>
    <row r="867" spans="27:30" ht="12" customHeight="1" x14ac:dyDescent="0.3">
      <c r="AA867"/>
      <c r="AB867"/>
      <c r="AC867"/>
      <c r="AD867"/>
    </row>
    <row r="868" spans="27:30" ht="12" customHeight="1" x14ac:dyDescent="0.3">
      <c r="AA868"/>
      <c r="AB868"/>
      <c r="AC868"/>
      <c r="AD868"/>
    </row>
    <row r="869" spans="27:30" ht="12" customHeight="1" x14ac:dyDescent="0.3">
      <c r="AA869"/>
      <c r="AB869"/>
      <c r="AC869"/>
      <c r="AD869"/>
    </row>
    <row r="870" spans="27:30" ht="12" customHeight="1" x14ac:dyDescent="0.3">
      <c r="AA870"/>
      <c r="AB870"/>
      <c r="AC870"/>
      <c r="AD870"/>
    </row>
    <row r="871" spans="27:30" ht="12" customHeight="1" x14ac:dyDescent="0.3">
      <c r="AA871"/>
      <c r="AB871"/>
      <c r="AC871"/>
      <c r="AD871"/>
    </row>
    <row r="872" spans="27:30" ht="12" customHeight="1" x14ac:dyDescent="0.3">
      <c r="AA872"/>
      <c r="AB872"/>
      <c r="AC872"/>
      <c r="AD872"/>
    </row>
    <row r="873" spans="27:30" ht="12" customHeight="1" x14ac:dyDescent="0.3">
      <c r="AA873"/>
      <c r="AB873"/>
      <c r="AC873"/>
      <c r="AD873"/>
    </row>
    <row r="874" spans="27:30" ht="12" customHeight="1" x14ac:dyDescent="0.3">
      <c r="AA874"/>
      <c r="AB874"/>
      <c r="AC874"/>
      <c r="AD874"/>
    </row>
    <row r="875" spans="27:30" ht="12" customHeight="1" x14ac:dyDescent="0.3">
      <c r="AA875"/>
      <c r="AB875"/>
      <c r="AC875"/>
      <c r="AD875"/>
    </row>
    <row r="876" spans="27:30" ht="12" customHeight="1" x14ac:dyDescent="0.3">
      <c r="AA876"/>
      <c r="AB876"/>
      <c r="AC876"/>
      <c r="AD876"/>
    </row>
    <row r="877" spans="27:30" ht="12" customHeight="1" x14ac:dyDescent="0.3">
      <c r="AA877"/>
      <c r="AB877"/>
      <c r="AC877"/>
      <c r="AD877"/>
    </row>
    <row r="878" spans="27:30" ht="12" customHeight="1" x14ac:dyDescent="0.3">
      <c r="AA878"/>
      <c r="AB878"/>
      <c r="AC878"/>
      <c r="AD878"/>
    </row>
    <row r="879" spans="27:30" ht="12" customHeight="1" x14ac:dyDescent="0.3">
      <c r="AA879"/>
      <c r="AB879"/>
      <c r="AC879"/>
      <c r="AD879"/>
    </row>
    <row r="880" spans="27:30" ht="12" customHeight="1" x14ac:dyDescent="0.3">
      <c r="AA880"/>
      <c r="AB880"/>
      <c r="AC880"/>
      <c r="AD880"/>
    </row>
    <row r="881" spans="27:30" ht="12" customHeight="1" x14ac:dyDescent="0.3">
      <c r="AA881"/>
      <c r="AB881"/>
      <c r="AC881"/>
      <c r="AD881"/>
    </row>
    <row r="882" spans="27:30" ht="12" customHeight="1" x14ac:dyDescent="0.3">
      <c r="AA882"/>
      <c r="AB882"/>
      <c r="AC882"/>
      <c r="AD882"/>
    </row>
    <row r="883" spans="27:30" ht="12" customHeight="1" x14ac:dyDescent="0.3">
      <c r="AA883"/>
      <c r="AB883"/>
      <c r="AC883"/>
      <c r="AD883"/>
    </row>
    <row r="884" spans="27:30" ht="12" customHeight="1" x14ac:dyDescent="0.3">
      <c r="AA884"/>
      <c r="AB884"/>
      <c r="AC884"/>
      <c r="AD884"/>
    </row>
    <row r="885" spans="27:30" ht="12" customHeight="1" x14ac:dyDescent="0.3">
      <c r="AA885"/>
      <c r="AB885"/>
      <c r="AC885"/>
      <c r="AD885"/>
    </row>
    <row r="886" spans="27:30" ht="12" customHeight="1" x14ac:dyDescent="0.3">
      <c r="AA886"/>
      <c r="AB886"/>
      <c r="AC886"/>
      <c r="AD886"/>
    </row>
    <row r="887" spans="27:30" ht="12" customHeight="1" x14ac:dyDescent="0.3">
      <c r="AA887"/>
      <c r="AB887"/>
      <c r="AC887"/>
      <c r="AD887"/>
    </row>
    <row r="888" spans="27:30" ht="12" customHeight="1" x14ac:dyDescent="0.3">
      <c r="AA888"/>
      <c r="AB888"/>
      <c r="AC888"/>
      <c r="AD888"/>
    </row>
    <row r="889" spans="27:30" ht="12" customHeight="1" x14ac:dyDescent="0.3">
      <c r="AA889"/>
      <c r="AB889"/>
      <c r="AC889"/>
      <c r="AD889"/>
    </row>
    <row r="890" spans="27:30" ht="12" customHeight="1" x14ac:dyDescent="0.3">
      <c r="AA890"/>
      <c r="AB890"/>
      <c r="AC890"/>
      <c r="AD890"/>
    </row>
    <row r="891" spans="27:30" ht="12" customHeight="1" x14ac:dyDescent="0.3">
      <c r="AA891"/>
      <c r="AB891"/>
      <c r="AC891"/>
      <c r="AD891"/>
    </row>
    <row r="892" spans="27:30" ht="12" customHeight="1" x14ac:dyDescent="0.3">
      <c r="AA892"/>
      <c r="AB892"/>
      <c r="AC892"/>
      <c r="AD892"/>
    </row>
    <row r="893" spans="27:30" ht="12" customHeight="1" x14ac:dyDescent="0.3">
      <c r="AA893"/>
      <c r="AB893"/>
      <c r="AC893"/>
      <c r="AD893"/>
    </row>
    <row r="894" spans="27:30" ht="12" customHeight="1" x14ac:dyDescent="0.3">
      <c r="AA894"/>
      <c r="AB894"/>
      <c r="AC894"/>
      <c r="AD894"/>
    </row>
    <row r="895" spans="27:30" ht="12" customHeight="1" x14ac:dyDescent="0.3">
      <c r="AA895"/>
      <c r="AB895"/>
      <c r="AC895"/>
      <c r="AD895"/>
    </row>
    <row r="896" spans="27:30" ht="12" customHeight="1" x14ac:dyDescent="0.3">
      <c r="AA896"/>
      <c r="AB896"/>
      <c r="AC896"/>
      <c r="AD896"/>
    </row>
    <row r="897" spans="27:30" ht="12" customHeight="1" x14ac:dyDescent="0.3">
      <c r="AA897"/>
      <c r="AB897"/>
      <c r="AC897"/>
      <c r="AD897"/>
    </row>
    <row r="898" spans="27:30" ht="12" customHeight="1" x14ac:dyDescent="0.3">
      <c r="AA898"/>
      <c r="AB898"/>
      <c r="AC898"/>
      <c r="AD898"/>
    </row>
    <row r="899" spans="27:30" ht="12" customHeight="1" x14ac:dyDescent="0.3">
      <c r="AA899"/>
      <c r="AB899"/>
      <c r="AC899"/>
      <c r="AD899"/>
    </row>
    <row r="900" spans="27:30" ht="12" customHeight="1" x14ac:dyDescent="0.3">
      <c r="AA900"/>
      <c r="AB900"/>
      <c r="AC900"/>
      <c r="AD900"/>
    </row>
    <row r="901" spans="27:30" ht="12" customHeight="1" x14ac:dyDescent="0.3">
      <c r="AA901"/>
      <c r="AB901"/>
      <c r="AC901"/>
      <c r="AD901"/>
    </row>
    <row r="902" spans="27:30" ht="12" customHeight="1" x14ac:dyDescent="0.3">
      <c r="AA902"/>
      <c r="AB902"/>
      <c r="AC902"/>
      <c r="AD902"/>
    </row>
    <row r="903" spans="27:30" ht="12" customHeight="1" x14ac:dyDescent="0.3">
      <c r="AA903"/>
      <c r="AB903"/>
      <c r="AC903"/>
      <c r="AD903"/>
    </row>
    <row r="904" spans="27:30" ht="12" customHeight="1" x14ac:dyDescent="0.3">
      <c r="AA904"/>
      <c r="AB904"/>
      <c r="AC904"/>
      <c r="AD904"/>
    </row>
    <row r="905" spans="27:30" ht="12" customHeight="1" x14ac:dyDescent="0.3">
      <c r="AA905"/>
      <c r="AB905"/>
      <c r="AC905"/>
      <c r="AD905"/>
    </row>
    <row r="906" spans="27:30" ht="12" customHeight="1" x14ac:dyDescent="0.3">
      <c r="AA906"/>
      <c r="AB906"/>
      <c r="AC906"/>
      <c r="AD906"/>
    </row>
    <row r="907" spans="27:30" ht="12" customHeight="1" x14ac:dyDescent="0.3">
      <c r="AA907"/>
      <c r="AB907"/>
      <c r="AC907"/>
      <c r="AD907"/>
    </row>
    <row r="908" spans="27:30" ht="12" customHeight="1" x14ac:dyDescent="0.3">
      <c r="AA908"/>
      <c r="AB908"/>
      <c r="AC908"/>
      <c r="AD908"/>
    </row>
    <row r="909" spans="27:30" ht="12" customHeight="1" x14ac:dyDescent="0.3">
      <c r="AA909"/>
      <c r="AB909"/>
      <c r="AC909"/>
      <c r="AD909"/>
    </row>
    <row r="910" spans="27:30" ht="12" customHeight="1" x14ac:dyDescent="0.3">
      <c r="AA910"/>
      <c r="AB910"/>
      <c r="AC910"/>
      <c r="AD910"/>
    </row>
    <row r="911" spans="27:30" ht="12" customHeight="1" x14ac:dyDescent="0.3">
      <c r="AA911"/>
      <c r="AB911"/>
      <c r="AC911"/>
      <c r="AD911"/>
    </row>
    <row r="912" spans="27:30" ht="12" customHeight="1" x14ac:dyDescent="0.3">
      <c r="AA912"/>
      <c r="AB912"/>
      <c r="AC912"/>
      <c r="AD912"/>
    </row>
    <row r="913" spans="27:30" ht="12" customHeight="1" x14ac:dyDescent="0.3">
      <c r="AA913"/>
      <c r="AB913"/>
      <c r="AC913"/>
      <c r="AD913"/>
    </row>
    <row r="914" spans="27:30" ht="12" customHeight="1" x14ac:dyDescent="0.3">
      <c r="AA914"/>
      <c r="AB914"/>
      <c r="AC914"/>
      <c r="AD914"/>
    </row>
    <row r="915" spans="27:30" ht="12" customHeight="1" x14ac:dyDescent="0.3">
      <c r="AA915"/>
      <c r="AB915"/>
      <c r="AC915"/>
      <c r="AD915"/>
    </row>
    <row r="916" spans="27:30" ht="12" customHeight="1" x14ac:dyDescent="0.3">
      <c r="AA916"/>
      <c r="AB916"/>
      <c r="AC916"/>
      <c r="AD916"/>
    </row>
    <row r="917" spans="27:30" ht="12" customHeight="1" x14ac:dyDescent="0.3">
      <c r="AA917"/>
      <c r="AB917"/>
      <c r="AC917"/>
      <c r="AD917"/>
    </row>
    <row r="918" spans="27:30" ht="12" customHeight="1" x14ac:dyDescent="0.3">
      <c r="AA918"/>
      <c r="AB918"/>
      <c r="AC918"/>
      <c r="AD918"/>
    </row>
    <row r="919" spans="27:30" ht="12" customHeight="1" x14ac:dyDescent="0.3">
      <c r="AA919"/>
      <c r="AB919"/>
      <c r="AC919"/>
      <c r="AD919"/>
    </row>
    <row r="920" spans="27:30" ht="12" customHeight="1" x14ac:dyDescent="0.3">
      <c r="AA920"/>
      <c r="AB920"/>
      <c r="AC920"/>
      <c r="AD920"/>
    </row>
    <row r="921" spans="27:30" ht="12" customHeight="1" x14ac:dyDescent="0.3">
      <c r="AA921"/>
      <c r="AB921"/>
      <c r="AC921"/>
      <c r="AD921"/>
    </row>
    <row r="922" spans="27:30" ht="12" customHeight="1" x14ac:dyDescent="0.3">
      <c r="AA922"/>
      <c r="AB922"/>
      <c r="AC922"/>
      <c r="AD922"/>
    </row>
    <row r="923" spans="27:30" ht="12" customHeight="1" x14ac:dyDescent="0.3">
      <c r="AA923"/>
      <c r="AB923"/>
      <c r="AC923"/>
      <c r="AD923"/>
    </row>
    <row r="924" spans="27:30" ht="12" customHeight="1" x14ac:dyDescent="0.3">
      <c r="AA924"/>
      <c r="AB924"/>
      <c r="AC924"/>
      <c r="AD924"/>
    </row>
    <row r="925" spans="27:30" ht="12" customHeight="1" x14ac:dyDescent="0.3">
      <c r="AA925"/>
      <c r="AB925"/>
      <c r="AC925"/>
      <c r="AD925"/>
    </row>
    <row r="926" spans="27:30" ht="12" customHeight="1" x14ac:dyDescent="0.3">
      <c r="AA926"/>
      <c r="AB926"/>
      <c r="AC926"/>
      <c r="AD926"/>
    </row>
    <row r="927" spans="27:30" ht="12" customHeight="1" x14ac:dyDescent="0.3">
      <c r="AA927"/>
      <c r="AB927"/>
      <c r="AC927"/>
      <c r="AD927"/>
    </row>
    <row r="928" spans="27:30" ht="12" customHeight="1" x14ac:dyDescent="0.3">
      <c r="AA928"/>
      <c r="AB928"/>
      <c r="AC928"/>
      <c r="AD928"/>
    </row>
    <row r="929" spans="27:30" ht="12" customHeight="1" x14ac:dyDescent="0.3">
      <c r="AA929"/>
      <c r="AB929"/>
      <c r="AC929"/>
      <c r="AD929"/>
    </row>
    <row r="930" spans="27:30" ht="12" customHeight="1" x14ac:dyDescent="0.3">
      <c r="AA930"/>
      <c r="AB930"/>
      <c r="AC930"/>
      <c r="AD930"/>
    </row>
    <row r="931" spans="27:30" ht="12" customHeight="1" x14ac:dyDescent="0.3">
      <c r="AA931"/>
      <c r="AB931"/>
      <c r="AC931"/>
      <c r="AD931"/>
    </row>
    <row r="932" spans="27:30" ht="12" customHeight="1" x14ac:dyDescent="0.3">
      <c r="AA932"/>
      <c r="AB932"/>
      <c r="AC932"/>
      <c r="AD932"/>
    </row>
    <row r="933" spans="27:30" ht="12" customHeight="1" x14ac:dyDescent="0.3">
      <c r="AA933"/>
      <c r="AB933"/>
      <c r="AC933"/>
      <c r="AD933"/>
    </row>
    <row r="934" spans="27:30" ht="12" customHeight="1" x14ac:dyDescent="0.3">
      <c r="AA934"/>
      <c r="AB934"/>
      <c r="AC934"/>
      <c r="AD934"/>
    </row>
    <row r="935" spans="27:30" ht="12" customHeight="1" x14ac:dyDescent="0.3">
      <c r="AA935"/>
      <c r="AB935"/>
      <c r="AC935"/>
      <c r="AD935"/>
    </row>
    <row r="936" spans="27:30" ht="12" customHeight="1" x14ac:dyDescent="0.3">
      <c r="AA936"/>
      <c r="AB936"/>
      <c r="AC936"/>
      <c r="AD936"/>
    </row>
    <row r="937" spans="27:30" ht="12" customHeight="1" x14ac:dyDescent="0.3">
      <c r="AA937"/>
      <c r="AB937"/>
      <c r="AC937"/>
      <c r="AD937"/>
    </row>
    <row r="938" spans="27:30" ht="12" customHeight="1" x14ac:dyDescent="0.3">
      <c r="AA938"/>
      <c r="AB938"/>
      <c r="AC938"/>
      <c r="AD938"/>
    </row>
    <row r="939" spans="27:30" ht="12" customHeight="1" x14ac:dyDescent="0.3">
      <c r="AA939"/>
      <c r="AB939"/>
      <c r="AC939"/>
      <c r="AD939"/>
    </row>
    <row r="940" spans="27:30" ht="12" customHeight="1" x14ac:dyDescent="0.3">
      <c r="AA940"/>
      <c r="AB940"/>
      <c r="AC940"/>
      <c r="AD940"/>
    </row>
    <row r="941" spans="27:30" ht="12" customHeight="1" x14ac:dyDescent="0.3">
      <c r="AA941"/>
      <c r="AB941"/>
      <c r="AC941"/>
      <c r="AD941"/>
    </row>
    <row r="942" spans="27:30" ht="12" customHeight="1" x14ac:dyDescent="0.3">
      <c r="AA942"/>
      <c r="AB942"/>
      <c r="AC942"/>
      <c r="AD942"/>
    </row>
    <row r="943" spans="27:30" ht="12" customHeight="1" x14ac:dyDescent="0.3">
      <c r="AA943"/>
      <c r="AB943"/>
      <c r="AC943"/>
      <c r="AD943"/>
    </row>
    <row r="944" spans="27:30" ht="12" customHeight="1" x14ac:dyDescent="0.3">
      <c r="AA944"/>
      <c r="AB944"/>
      <c r="AC944"/>
      <c r="AD944"/>
    </row>
    <row r="945" spans="27:30" ht="12" customHeight="1" x14ac:dyDescent="0.3">
      <c r="AA945"/>
      <c r="AB945"/>
      <c r="AC945"/>
      <c r="AD945"/>
    </row>
    <row r="946" spans="27:30" ht="12" customHeight="1" x14ac:dyDescent="0.3">
      <c r="AA946"/>
      <c r="AB946"/>
      <c r="AC946"/>
      <c r="AD946"/>
    </row>
    <row r="947" spans="27:30" ht="12" customHeight="1" x14ac:dyDescent="0.3">
      <c r="AA947"/>
      <c r="AB947"/>
      <c r="AC947"/>
      <c r="AD947"/>
    </row>
    <row r="948" spans="27:30" ht="12" customHeight="1" x14ac:dyDescent="0.3">
      <c r="AA948"/>
      <c r="AB948"/>
      <c r="AC948"/>
      <c r="AD948"/>
    </row>
    <row r="949" spans="27:30" ht="12" customHeight="1" x14ac:dyDescent="0.3">
      <c r="AA949"/>
      <c r="AB949"/>
      <c r="AC949"/>
      <c r="AD949"/>
    </row>
    <row r="950" spans="27:30" ht="12" customHeight="1" x14ac:dyDescent="0.3">
      <c r="AA950"/>
      <c r="AB950"/>
      <c r="AC950"/>
      <c r="AD950"/>
    </row>
    <row r="951" spans="27:30" ht="12" customHeight="1" x14ac:dyDescent="0.3">
      <c r="AA951"/>
      <c r="AB951"/>
      <c r="AC951"/>
      <c r="AD951"/>
    </row>
    <row r="952" spans="27:30" ht="12" customHeight="1" x14ac:dyDescent="0.3">
      <c r="AA952"/>
      <c r="AB952"/>
      <c r="AC952"/>
      <c r="AD952"/>
    </row>
    <row r="953" spans="27:30" ht="12" customHeight="1" x14ac:dyDescent="0.3">
      <c r="AA953"/>
      <c r="AB953"/>
      <c r="AC953"/>
      <c r="AD953"/>
    </row>
    <row r="954" spans="27:30" ht="12" customHeight="1" x14ac:dyDescent="0.3">
      <c r="AA954"/>
      <c r="AB954"/>
      <c r="AC954"/>
      <c r="AD954"/>
    </row>
    <row r="955" spans="27:30" ht="12" customHeight="1" x14ac:dyDescent="0.3">
      <c r="AA955"/>
      <c r="AB955"/>
      <c r="AC955"/>
      <c r="AD955"/>
    </row>
    <row r="956" spans="27:30" ht="12" customHeight="1" x14ac:dyDescent="0.3">
      <c r="AA956"/>
      <c r="AB956"/>
      <c r="AC956"/>
      <c r="AD956"/>
    </row>
    <row r="957" spans="27:30" ht="12" customHeight="1" x14ac:dyDescent="0.3">
      <c r="AA957"/>
      <c r="AB957"/>
      <c r="AC957"/>
      <c r="AD957"/>
    </row>
    <row r="958" spans="27:30" ht="12" customHeight="1" x14ac:dyDescent="0.3">
      <c r="AA958"/>
      <c r="AB958"/>
      <c r="AC958"/>
      <c r="AD958"/>
    </row>
    <row r="959" spans="27:30" ht="12" customHeight="1" x14ac:dyDescent="0.3">
      <c r="AA959"/>
      <c r="AB959"/>
      <c r="AC959"/>
      <c r="AD959"/>
    </row>
    <row r="960" spans="27:30" ht="12" customHeight="1" x14ac:dyDescent="0.3">
      <c r="AA960"/>
      <c r="AB960"/>
      <c r="AC960"/>
      <c r="AD960"/>
    </row>
    <row r="961" spans="27:30" ht="12" customHeight="1" x14ac:dyDescent="0.3">
      <c r="AA961"/>
      <c r="AB961"/>
      <c r="AC961"/>
      <c r="AD961"/>
    </row>
    <row r="962" spans="27:30" ht="12" customHeight="1" x14ac:dyDescent="0.3">
      <c r="AA962"/>
      <c r="AB962"/>
      <c r="AC962"/>
      <c r="AD962"/>
    </row>
    <row r="963" spans="27:30" ht="12" customHeight="1" x14ac:dyDescent="0.3">
      <c r="AA963"/>
      <c r="AB963"/>
      <c r="AC963"/>
      <c r="AD963"/>
    </row>
    <row r="964" spans="27:30" ht="12" customHeight="1" x14ac:dyDescent="0.3">
      <c r="AA964"/>
      <c r="AB964"/>
      <c r="AC964"/>
      <c r="AD964"/>
    </row>
    <row r="965" spans="27:30" ht="12" customHeight="1" x14ac:dyDescent="0.3">
      <c r="AA965"/>
      <c r="AB965"/>
      <c r="AC965"/>
      <c r="AD965"/>
    </row>
    <row r="966" spans="27:30" ht="12" customHeight="1" x14ac:dyDescent="0.3">
      <c r="AA966"/>
      <c r="AB966"/>
      <c r="AC966"/>
      <c r="AD966"/>
    </row>
    <row r="967" spans="27:30" ht="12" customHeight="1" x14ac:dyDescent="0.3">
      <c r="AA967"/>
      <c r="AB967"/>
      <c r="AC967"/>
      <c r="AD967"/>
    </row>
    <row r="968" spans="27:30" ht="12" customHeight="1" x14ac:dyDescent="0.3">
      <c r="AA968"/>
      <c r="AB968"/>
      <c r="AC968"/>
      <c r="AD968"/>
    </row>
    <row r="969" spans="27:30" ht="12" customHeight="1" x14ac:dyDescent="0.3">
      <c r="AA969"/>
      <c r="AB969"/>
      <c r="AC969"/>
      <c r="AD969"/>
    </row>
    <row r="970" spans="27:30" ht="12" customHeight="1" x14ac:dyDescent="0.3">
      <c r="AA970"/>
      <c r="AB970"/>
      <c r="AC970"/>
      <c r="AD970"/>
    </row>
    <row r="971" spans="27:30" ht="12" customHeight="1" x14ac:dyDescent="0.3">
      <c r="AA971"/>
      <c r="AB971"/>
      <c r="AC971"/>
      <c r="AD971"/>
    </row>
    <row r="972" spans="27:30" ht="12" customHeight="1" x14ac:dyDescent="0.3">
      <c r="AA972"/>
      <c r="AB972"/>
      <c r="AC972"/>
      <c r="AD972"/>
    </row>
    <row r="973" spans="27:30" ht="12" customHeight="1" x14ac:dyDescent="0.3">
      <c r="AA973"/>
      <c r="AB973"/>
      <c r="AC973"/>
      <c r="AD973"/>
    </row>
    <row r="974" spans="27:30" ht="12" customHeight="1" x14ac:dyDescent="0.3">
      <c r="AA974"/>
      <c r="AB974"/>
      <c r="AC974"/>
      <c r="AD974"/>
    </row>
    <row r="975" spans="27:30" ht="12" customHeight="1" x14ac:dyDescent="0.3">
      <c r="AA975"/>
      <c r="AB975"/>
      <c r="AC975"/>
      <c r="AD975"/>
    </row>
    <row r="976" spans="27:30" ht="12" customHeight="1" x14ac:dyDescent="0.3">
      <c r="AA976"/>
      <c r="AB976"/>
      <c r="AC976"/>
      <c r="AD976"/>
    </row>
    <row r="977" spans="27:30" ht="12" customHeight="1" x14ac:dyDescent="0.3">
      <c r="AA977"/>
      <c r="AB977"/>
      <c r="AC977"/>
      <c r="AD977"/>
    </row>
    <row r="978" spans="27:30" ht="12" customHeight="1" x14ac:dyDescent="0.3">
      <c r="AA978"/>
      <c r="AB978"/>
      <c r="AC978"/>
      <c r="AD978"/>
    </row>
    <row r="979" spans="27:30" ht="12" customHeight="1" x14ac:dyDescent="0.3">
      <c r="AA979"/>
      <c r="AB979"/>
      <c r="AC979"/>
      <c r="AD979"/>
    </row>
    <row r="980" spans="27:30" ht="12" customHeight="1" x14ac:dyDescent="0.3">
      <c r="AA980"/>
      <c r="AB980"/>
      <c r="AC980"/>
      <c r="AD980"/>
    </row>
    <row r="981" spans="27:30" ht="12" customHeight="1" x14ac:dyDescent="0.3">
      <c r="AA981"/>
      <c r="AB981"/>
      <c r="AC981"/>
      <c r="AD981"/>
    </row>
    <row r="982" spans="27:30" ht="12" customHeight="1" x14ac:dyDescent="0.3">
      <c r="AA982"/>
      <c r="AB982"/>
      <c r="AC982"/>
      <c r="AD982"/>
    </row>
    <row r="983" spans="27:30" ht="12" customHeight="1" x14ac:dyDescent="0.3">
      <c r="AA983"/>
      <c r="AB983"/>
      <c r="AC983"/>
      <c r="AD983"/>
    </row>
    <row r="984" spans="27:30" ht="12" customHeight="1" x14ac:dyDescent="0.3">
      <c r="AA984"/>
      <c r="AB984"/>
      <c r="AC984"/>
      <c r="AD984"/>
    </row>
    <row r="985" spans="27:30" ht="12" customHeight="1" x14ac:dyDescent="0.3">
      <c r="AA985"/>
      <c r="AB985"/>
      <c r="AC985"/>
      <c r="AD985"/>
    </row>
    <row r="986" spans="27:30" ht="12" customHeight="1" x14ac:dyDescent="0.3">
      <c r="AA986"/>
      <c r="AB986"/>
      <c r="AC986"/>
      <c r="AD986"/>
    </row>
    <row r="987" spans="27:30" ht="12" customHeight="1" x14ac:dyDescent="0.3">
      <c r="AA987"/>
      <c r="AB987"/>
      <c r="AC987"/>
      <c r="AD987"/>
    </row>
    <row r="988" spans="27:30" ht="12" customHeight="1" x14ac:dyDescent="0.3">
      <c r="AA988"/>
      <c r="AB988"/>
      <c r="AC988"/>
      <c r="AD988"/>
    </row>
    <row r="989" spans="27:30" ht="12" customHeight="1" x14ac:dyDescent="0.3">
      <c r="AA989"/>
      <c r="AB989"/>
      <c r="AC989"/>
      <c r="AD989"/>
    </row>
    <row r="990" spans="27:30" ht="12" customHeight="1" x14ac:dyDescent="0.3">
      <c r="AA990"/>
      <c r="AB990"/>
      <c r="AC990"/>
      <c r="AD990"/>
    </row>
    <row r="991" spans="27:30" ht="12" customHeight="1" x14ac:dyDescent="0.3">
      <c r="AA991"/>
      <c r="AB991"/>
      <c r="AC991"/>
      <c r="AD991"/>
    </row>
    <row r="992" spans="27:30" ht="12" customHeight="1" x14ac:dyDescent="0.3">
      <c r="AA992"/>
      <c r="AB992"/>
      <c r="AC992"/>
      <c r="AD992"/>
    </row>
    <row r="993" spans="27:30" ht="12" customHeight="1" x14ac:dyDescent="0.3">
      <c r="AA993"/>
      <c r="AB993"/>
      <c r="AC993"/>
      <c r="AD993"/>
    </row>
    <row r="994" spans="27:30" ht="12" customHeight="1" x14ac:dyDescent="0.3">
      <c r="AA994"/>
      <c r="AB994"/>
      <c r="AC994"/>
      <c r="AD994"/>
    </row>
    <row r="995" spans="27:30" ht="12" customHeight="1" x14ac:dyDescent="0.3">
      <c r="AA995"/>
      <c r="AB995"/>
      <c r="AC995"/>
      <c r="AD995"/>
    </row>
    <row r="996" spans="27:30" ht="12" customHeight="1" x14ac:dyDescent="0.3">
      <c r="AA996"/>
      <c r="AB996"/>
      <c r="AC996"/>
      <c r="AD996"/>
    </row>
    <row r="997" spans="27:30" ht="12" customHeight="1" x14ac:dyDescent="0.3">
      <c r="AA997"/>
      <c r="AB997"/>
      <c r="AC997"/>
      <c r="AD997"/>
    </row>
    <row r="998" spans="27:30" ht="12" customHeight="1" x14ac:dyDescent="0.3">
      <c r="AA998"/>
      <c r="AB998"/>
      <c r="AC998"/>
      <c r="AD998"/>
    </row>
    <row r="999" spans="27:30" ht="12" customHeight="1" x14ac:dyDescent="0.3">
      <c r="AA999"/>
      <c r="AB999"/>
      <c r="AC999"/>
      <c r="AD999"/>
    </row>
    <row r="1000" spans="27:30" ht="12" customHeight="1" x14ac:dyDescent="0.3">
      <c r="AA1000"/>
      <c r="AB1000"/>
      <c r="AC1000"/>
      <c r="AD1000"/>
    </row>
    <row r="1001" spans="27:30" ht="12" customHeight="1" x14ac:dyDescent="0.3">
      <c r="AA1001"/>
      <c r="AB1001"/>
      <c r="AC1001"/>
      <c r="AD1001"/>
    </row>
    <row r="1002" spans="27:30" ht="12" customHeight="1" x14ac:dyDescent="0.3">
      <c r="AA1002"/>
      <c r="AB1002"/>
      <c r="AC1002"/>
      <c r="AD1002"/>
    </row>
    <row r="1003" spans="27:30" ht="12" customHeight="1" x14ac:dyDescent="0.3">
      <c r="AA1003"/>
      <c r="AB1003"/>
      <c r="AC1003"/>
      <c r="AD1003"/>
    </row>
    <row r="1004" spans="27:30" ht="12" customHeight="1" x14ac:dyDescent="0.3">
      <c r="AA1004"/>
      <c r="AB1004"/>
      <c r="AC1004"/>
      <c r="AD1004"/>
    </row>
    <row r="1005" spans="27:30" ht="12" customHeight="1" x14ac:dyDescent="0.3">
      <c r="AA1005"/>
      <c r="AB1005"/>
      <c r="AC1005"/>
      <c r="AD1005"/>
    </row>
    <row r="1006" spans="27:30" ht="12" customHeight="1" x14ac:dyDescent="0.3">
      <c r="AA1006"/>
      <c r="AB1006"/>
      <c r="AC1006"/>
      <c r="AD1006"/>
    </row>
    <row r="1007" spans="27:30" ht="12" customHeight="1" x14ac:dyDescent="0.3">
      <c r="AA1007"/>
      <c r="AB1007"/>
      <c r="AC1007"/>
      <c r="AD1007"/>
    </row>
    <row r="1008" spans="27:30" ht="12" customHeight="1" x14ac:dyDescent="0.3">
      <c r="AA1008"/>
      <c r="AB1008"/>
      <c r="AC1008"/>
      <c r="AD1008"/>
    </row>
    <row r="1009" spans="27:30" ht="12" customHeight="1" x14ac:dyDescent="0.3">
      <c r="AA1009"/>
      <c r="AB1009"/>
      <c r="AC1009"/>
      <c r="AD1009"/>
    </row>
    <row r="1010" spans="27:30" ht="12" customHeight="1" x14ac:dyDescent="0.3">
      <c r="AA1010"/>
      <c r="AB1010"/>
      <c r="AC1010"/>
      <c r="AD1010"/>
    </row>
    <row r="1011" spans="27:30" ht="12" customHeight="1" x14ac:dyDescent="0.3">
      <c r="AA1011"/>
      <c r="AB1011"/>
      <c r="AC1011"/>
      <c r="AD1011"/>
    </row>
    <row r="1012" spans="27:30" ht="12" customHeight="1" x14ac:dyDescent="0.3">
      <c r="AA1012"/>
      <c r="AB1012"/>
      <c r="AC1012"/>
      <c r="AD1012"/>
    </row>
    <row r="1013" spans="27:30" ht="12" customHeight="1" x14ac:dyDescent="0.3">
      <c r="AA1013"/>
      <c r="AB1013"/>
      <c r="AC1013"/>
      <c r="AD1013"/>
    </row>
    <row r="1014" spans="27:30" ht="12" customHeight="1" x14ac:dyDescent="0.3">
      <c r="AA1014"/>
      <c r="AB1014"/>
      <c r="AC1014"/>
      <c r="AD1014"/>
    </row>
    <row r="1015" spans="27:30" ht="12" customHeight="1" x14ac:dyDescent="0.3">
      <c r="AA1015"/>
      <c r="AB1015"/>
      <c r="AC1015"/>
      <c r="AD1015"/>
    </row>
    <row r="1016" spans="27:30" ht="12" customHeight="1" x14ac:dyDescent="0.3">
      <c r="AA1016"/>
      <c r="AB1016"/>
      <c r="AC1016"/>
      <c r="AD1016"/>
    </row>
    <row r="1017" spans="27:30" ht="12" customHeight="1" x14ac:dyDescent="0.3">
      <c r="AA1017"/>
      <c r="AB1017"/>
      <c r="AC1017"/>
      <c r="AD1017"/>
    </row>
    <row r="1018" spans="27:30" ht="12" customHeight="1" x14ac:dyDescent="0.3">
      <c r="AA1018"/>
      <c r="AB1018"/>
      <c r="AC1018"/>
      <c r="AD1018"/>
    </row>
    <row r="1019" spans="27:30" ht="12" customHeight="1" x14ac:dyDescent="0.3">
      <c r="AA1019"/>
      <c r="AB1019"/>
      <c r="AC1019"/>
      <c r="AD1019"/>
    </row>
    <row r="1020" spans="27:30" ht="12" customHeight="1" x14ac:dyDescent="0.3">
      <c r="AA1020"/>
      <c r="AB1020"/>
      <c r="AC1020"/>
      <c r="AD1020"/>
    </row>
    <row r="1021" spans="27:30" ht="12" customHeight="1" x14ac:dyDescent="0.3">
      <c r="AA1021"/>
      <c r="AB1021"/>
      <c r="AC1021"/>
      <c r="AD1021"/>
    </row>
    <row r="1022" spans="27:30" ht="12" customHeight="1" x14ac:dyDescent="0.3">
      <c r="AA1022"/>
      <c r="AB1022"/>
      <c r="AC1022"/>
      <c r="AD1022"/>
    </row>
    <row r="1023" spans="27:30" ht="12" customHeight="1" x14ac:dyDescent="0.3">
      <c r="AA1023"/>
      <c r="AB1023"/>
      <c r="AC1023"/>
      <c r="AD1023"/>
    </row>
    <row r="1024" spans="27:30" ht="12" customHeight="1" x14ac:dyDescent="0.3">
      <c r="AA1024"/>
      <c r="AB1024"/>
      <c r="AC1024"/>
      <c r="AD1024"/>
    </row>
    <row r="1025" spans="27:30" ht="12" customHeight="1" x14ac:dyDescent="0.3">
      <c r="AA1025"/>
      <c r="AB1025"/>
      <c r="AC1025"/>
      <c r="AD1025"/>
    </row>
    <row r="1026" spans="27:30" ht="12" customHeight="1" x14ac:dyDescent="0.3">
      <c r="AA1026"/>
      <c r="AB1026"/>
      <c r="AC1026"/>
      <c r="AD1026"/>
    </row>
    <row r="1027" spans="27:30" ht="12" customHeight="1" x14ac:dyDescent="0.3">
      <c r="AA1027"/>
      <c r="AB1027"/>
      <c r="AC1027"/>
      <c r="AD1027"/>
    </row>
    <row r="1028" spans="27:30" ht="12" customHeight="1" x14ac:dyDescent="0.3">
      <c r="AA1028"/>
      <c r="AB1028"/>
      <c r="AC1028"/>
      <c r="AD1028"/>
    </row>
    <row r="1029" spans="27:30" ht="12" customHeight="1" x14ac:dyDescent="0.3">
      <c r="AA1029"/>
      <c r="AB1029"/>
      <c r="AC1029"/>
      <c r="AD1029"/>
    </row>
    <row r="1030" spans="27:30" ht="12" customHeight="1" x14ac:dyDescent="0.3">
      <c r="AA1030"/>
      <c r="AB1030"/>
      <c r="AC1030"/>
      <c r="AD1030"/>
    </row>
    <row r="1031" spans="27:30" ht="12" customHeight="1" x14ac:dyDescent="0.3">
      <c r="AA1031"/>
      <c r="AB1031"/>
      <c r="AC1031"/>
      <c r="AD1031"/>
    </row>
    <row r="1032" spans="27:30" ht="12" customHeight="1" x14ac:dyDescent="0.3">
      <c r="AA1032"/>
      <c r="AB1032"/>
      <c r="AC1032"/>
      <c r="AD1032"/>
    </row>
    <row r="1033" spans="27:30" ht="12" customHeight="1" x14ac:dyDescent="0.3">
      <c r="AA1033"/>
      <c r="AB1033"/>
      <c r="AC1033"/>
      <c r="AD1033"/>
    </row>
    <row r="1034" spans="27:30" ht="12" customHeight="1" x14ac:dyDescent="0.3">
      <c r="AA1034"/>
      <c r="AB1034"/>
      <c r="AC1034"/>
      <c r="AD1034"/>
    </row>
    <row r="1035" spans="27:30" ht="12" customHeight="1" x14ac:dyDescent="0.3">
      <c r="AA1035"/>
      <c r="AB1035"/>
      <c r="AC1035"/>
      <c r="AD1035"/>
    </row>
    <row r="1036" spans="27:30" ht="12" customHeight="1" x14ac:dyDescent="0.3">
      <c r="AA1036"/>
      <c r="AB1036"/>
      <c r="AC1036"/>
      <c r="AD1036"/>
    </row>
    <row r="1037" spans="27:30" ht="12" customHeight="1" x14ac:dyDescent="0.3">
      <c r="AA1037"/>
      <c r="AB1037"/>
      <c r="AC1037"/>
      <c r="AD1037"/>
    </row>
    <row r="1038" spans="27:30" ht="12" customHeight="1" x14ac:dyDescent="0.3">
      <c r="AA1038"/>
      <c r="AB1038"/>
      <c r="AC1038"/>
      <c r="AD1038"/>
    </row>
    <row r="1039" spans="27:30" ht="12" customHeight="1" x14ac:dyDescent="0.3">
      <c r="AA1039"/>
      <c r="AB1039"/>
      <c r="AC1039"/>
      <c r="AD1039"/>
    </row>
    <row r="1040" spans="27:30" ht="12" customHeight="1" x14ac:dyDescent="0.3">
      <c r="AA1040"/>
      <c r="AB1040"/>
      <c r="AC1040"/>
      <c r="AD1040"/>
    </row>
    <row r="1041" spans="27:30" ht="12" customHeight="1" x14ac:dyDescent="0.3">
      <c r="AA1041"/>
      <c r="AB1041"/>
      <c r="AC1041"/>
      <c r="AD1041"/>
    </row>
    <row r="1042" spans="27:30" ht="12" customHeight="1" x14ac:dyDescent="0.3">
      <c r="AA1042"/>
      <c r="AB1042"/>
      <c r="AC1042"/>
      <c r="AD1042"/>
    </row>
    <row r="1043" spans="27:30" ht="12" customHeight="1" x14ac:dyDescent="0.3">
      <c r="AA1043"/>
      <c r="AB1043"/>
      <c r="AC1043"/>
      <c r="AD1043"/>
    </row>
    <row r="1044" spans="27:30" ht="12" customHeight="1" x14ac:dyDescent="0.3">
      <c r="AA1044"/>
      <c r="AB1044"/>
      <c r="AC1044"/>
      <c r="AD1044"/>
    </row>
    <row r="1045" spans="27:30" ht="12" customHeight="1" x14ac:dyDescent="0.3">
      <c r="AA1045"/>
      <c r="AB1045"/>
      <c r="AC1045"/>
      <c r="AD1045"/>
    </row>
    <row r="1046" spans="27:30" ht="12" customHeight="1" x14ac:dyDescent="0.3">
      <c r="AA1046"/>
      <c r="AB1046"/>
      <c r="AC1046"/>
      <c r="AD1046"/>
    </row>
    <row r="1047" spans="27:30" ht="12" customHeight="1" x14ac:dyDescent="0.3">
      <c r="AA1047"/>
      <c r="AB1047"/>
      <c r="AC1047"/>
      <c r="AD1047"/>
    </row>
    <row r="1048" spans="27:30" ht="12" customHeight="1" x14ac:dyDescent="0.3">
      <c r="AA1048"/>
      <c r="AB1048"/>
      <c r="AC1048"/>
      <c r="AD1048"/>
    </row>
    <row r="1049" spans="27:30" ht="12" customHeight="1" x14ac:dyDescent="0.3">
      <c r="AA1049"/>
      <c r="AB1049"/>
      <c r="AC1049"/>
      <c r="AD1049"/>
    </row>
    <row r="1050" spans="27:30" ht="12" customHeight="1" x14ac:dyDescent="0.3">
      <c r="AA1050"/>
      <c r="AB1050"/>
      <c r="AC1050"/>
      <c r="AD1050"/>
    </row>
    <row r="1051" spans="27:30" ht="12" customHeight="1" x14ac:dyDescent="0.3">
      <c r="AA1051"/>
      <c r="AB1051"/>
      <c r="AC1051"/>
      <c r="AD1051"/>
    </row>
    <row r="1052" spans="27:30" ht="12" customHeight="1" x14ac:dyDescent="0.3">
      <c r="AA1052"/>
      <c r="AB1052"/>
      <c r="AC1052"/>
      <c r="AD1052"/>
    </row>
    <row r="1053" spans="27:30" ht="12" customHeight="1" x14ac:dyDescent="0.3">
      <c r="AA1053"/>
      <c r="AB1053"/>
      <c r="AC1053"/>
      <c r="AD1053"/>
    </row>
    <row r="1054" spans="27:30" ht="12" customHeight="1" x14ac:dyDescent="0.3">
      <c r="AA1054"/>
      <c r="AB1054"/>
      <c r="AC1054"/>
      <c r="AD1054"/>
    </row>
    <row r="1055" spans="27:30" ht="12" customHeight="1" x14ac:dyDescent="0.3">
      <c r="AA1055"/>
      <c r="AB1055"/>
      <c r="AC1055"/>
      <c r="AD1055"/>
    </row>
    <row r="1056" spans="27:30" ht="12" customHeight="1" x14ac:dyDescent="0.3">
      <c r="AA1056"/>
      <c r="AB1056"/>
      <c r="AC1056"/>
      <c r="AD1056"/>
    </row>
    <row r="1057" spans="27:30" ht="12" customHeight="1" x14ac:dyDescent="0.3">
      <c r="AA1057"/>
      <c r="AB1057"/>
      <c r="AC1057"/>
      <c r="AD1057"/>
    </row>
    <row r="1058" spans="27:30" ht="12" customHeight="1" x14ac:dyDescent="0.3">
      <c r="AA1058"/>
      <c r="AB1058"/>
      <c r="AC1058"/>
      <c r="AD1058"/>
    </row>
    <row r="1059" spans="27:30" ht="12" customHeight="1" x14ac:dyDescent="0.3">
      <c r="AA1059"/>
      <c r="AB1059"/>
      <c r="AC1059"/>
      <c r="AD1059"/>
    </row>
    <row r="1060" spans="27:30" ht="12" customHeight="1" x14ac:dyDescent="0.3">
      <c r="AA1060"/>
      <c r="AB1060"/>
      <c r="AC1060"/>
      <c r="AD1060"/>
    </row>
    <row r="1061" spans="27:30" ht="12" customHeight="1" x14ac:dyDescent="0.3">
      <c r="AA1061"/>
      <c r="AB1061"/>
      <c r="AC1061"/>
      <c r="AD1061"/>
    </row>
    <row r="1062" spans="27:30" ht="12" customHeight="1" x14ac:dyDescent="0.3">
      <c r="AA1062"/>
      <c r="AB1062"/>
      <c r="AC1062"/>
      <c r="AD1062"/>
    </row>
    <row r="1063" spans="27:30" ht="12" customHeight="1" x14ac:dyDescent="0.3">
      <c r="AA1063"/>
      <c r="AB1063"/>
      <c r="AC1063"/>
      <c r="AD1063"/>
    </row>
    <row r="1064" spans="27:30" ht="12" customHeight="1" x14ac:dyDescent="0.3">
      <c r="AA1064"/>
      <c r="AB1064"/>
      <c r="AC1064"/>
      <c r="AD1064"/>
    </row>
    <row r="1065" spans="27:30" ht="12" customHeight="1" x14ac:dyDescent="0.3">
      <c r="AA1065"/>
      <c r="AB1065"/>
      <c r="AC1065"/>
      <c r="AD1065"/>
    </row>
    <row r="1066" spans="27:30" ht="12" customHeight="1" x14ac:dyDescent="0.3">
      <c r="AA1066"/>
      <c r="AB1066"/>
      <c r="AC1066"/>
      <c r="AD1066"/>
    </row>
    <row r="1067" spans="27:30" ht="12" customHeight="1" x14ac:dyDescent="0.3">
      <c r="AA1067"/>
      <c r="AB1067"/>
      <c r="AC1067"/>
      <c r="AD1067"/>
    </row>
    <row r="1068" spans="27:30" ht="12" customHeight="1" x14ac:dyDescent="0.3">
      <c r="AA1068"/>
      <c r="AB1068"/>
      <c r="AC1068"/>
      <c r="AD1068"/>
    </row>
    <row r="1069" spans="27:30" ht="12" customHeight="1" x14ac:dyDescent="0.3">
      <c r="AA1069"/>
      <c r="AB1069"/>
      <c r="AC1069"/>
      <c r="AD1069"/>
    </row>
    <row r="1070" spans="27:30" ht="12" customHeight="1" x14ac:dyDescent="0.3">
      <c r="AA1070"/>
      <c r="AB1070"/>
      <c r="AC1070"/>
      <c r="AD1070"/>
    </row>
    <row r="1071" spans="27:30" ht="12" customHeight="1" x14ac:dyDescent="0.3">
      <c r="AA1071"/>
      <c r="AB1071"/>
      <c r="AC1071"/>
      <c r="AD1071"/>
    </row>
    <row r="1072" spans="27:30" ht="12" customHeight="1" x14ac:dyDescent="0.3">
      <c r="AA1072"/>
      <c r="AB1072"/>
      <c r="AC1072"/>
      <c r="AD1072"/>
    </row>
    <row r="1073" spans="27:30" ht="12" customHeight="1" x14ac:dyDescent="0.3">
      <c r="AA1073"/>
      <c r="AB1073"/>
      <c r="AC1073"/>
      <c r="AD1073"/>
    </row>
    <row r="1074" spans="27:30" ht="12" customHeight="1" x14ac:dyDescent="0.3">
      <c r="AA1074"/>
      <c r="AB1074"/>
      <c r="AC1074"/>
      <c r="AD1074"/>
    </row>
    <row r="1075" spans="27:30" ht="12" customHeight="1" x14ac:dyDescent="0.3">
      <c r="AA1075"/>
      <c r="AB1075"/>
      <c r="AC1075"/>
      <c r="AD1075"/>
    </row>
    <row r="1076" spans="27:30" ht="12" customHeight="1" x14ac:dyDescent="0.3">
      <c r="AA1076"/>
      <c r="AB1076"/>
      <c r="AC1076"/>
      <c r="AD1076"/>
    </row>
    <row r="1077" spans="27:30" ht="12" customHeight="1" x14ac:dyDescent="0.3">
      <c r="AA1077"/>
      <c r="AB1077"/>
      <c r="AC1077"/>
      <c r="AD1077"/>
    </row>
    <row r="1078" spans="27:30" ht="12" customHeight="1" x14ac:dyDescent="0.3">
      <c r="AA1078"/>
      <c r="AB1078"/>
      <c r="AC1078"/>
      <c r="AD1078"/>
    </row>
    <row r="1079" spans="27:30" ht="12" customHeight="1" x14ac:dyDescent="0.3">
      <c r="AA1079"/>
      <c r="AB1079"/>
      <c r="AC1079"/>
      <c r="AD1079"/>
    </row>
    <row r="1080" spans="27:30" ht="12" customHeight="1" x14ac:dyDescent="0.3">
      <c r="AA1080"/>
      <c r="AB1080"/>
      <c r="AC1080"/>
      <c r="AD1080"/>
    </row>
    <row r="1081" spans="27:30" ht="12" customHeight="1" x14ac:dyDescent="0.3">
      <c r="AA1081"/>
      <c r="AB1081"/>
      <c r="AC1081"/>
      <c r="AD1081"/>
    </row>
    <row r="1082" spans="27:30" ht="12" customHeight="1" x14ac:dyDescent="0.3">
      <c r="AA1082"/>
      <c r="AB1082"/>
      <c r="AC1082"/>
      <c r="AD1082"/>
    </row>
    <row r="1083" spans="27:30" ht="12" customHeight="1" x14ac:dyDescent="0.3">
      <c r="AA1083"/>
      <c r="AB1083"/>
      <c r="AC1083"/>
      <c r="AD1083"/>
    </row>
    <row r="1084" spans="27:30" ht="12" customHeight="1" x14ac:dyDescent="0.3">
      <c r="AA1084"/>
      <c r="AB1084"/>
      <c r="AC1084"/>
      <c r="AD1084"/>
    </row>
    <row r="1085" spans="27:30" ht="12" customHeight="1" x14ac:dyDescent="0.3">
      <c r="AA1085"/>
      <c r="AB1085"/>
      <c r="AC1085"/>
      <c r="AD1085"/>
    </row>
    <row r="1086" spans="27:30" ht="12" customHeight="1" x14ac:dyDescent="0.3">
      <c r="AA1086"/>
      <c r="AB1086"/>
      <c r="AC1086"/>
      <c r="AD1086"/>
    </row>
    <row r="1087" spans="27:30" ht="12" customHeight="1" x14ac:dyDescent="0.3">
      <c r="AA1087"/>
      <c r="AB1087"/>
      <c r="AC1087"/>
      <c r="AD1087"/>
    </row>
    <row r="1088" spans="27:30" ht="12" customHeight="1" x14ac:dyDescent="0.3">
      <c r="AA1088"/>
      <c r="AB1088"/>
      <c r="AC1088"/>
      <c r="AD1088"/>
    </row>
    <row r="1089" spans="27:30" ht="12" customHeight="1" x14ac:dyDescent="0.3">
      <c r="AA1089"/>
      <c r="AB1089"/>
      <c r="AC1089"/>
      <c r="AD1089"/>
    </row>
    <row r="1090" spans="27:30" ht="12" customHeight="1" x14ac:dyDescent="0.3">
      <c r="AA1090"/>
      <c r="AB1090"/>
      <c r="AC1090"/>
      <c r="AD1090"/>
    </row>
    <row r="1091" spans="27:30" ht="12" customHeight="1" x14ac:dyDescent="0.3">
      <c r="AA1091"/>
      <c r="AB1091"/>
      <c r="AC1091"/>
      <c r="AD1091"/>
    </row>
    <row r="1092" spans="27:30" ht="12" customHeight="1" x14ac:dyDescent="0.3">
      <c r="AA1092"/>
      <c r="AB1092"/>
      <c r="AC1092"/>
      <c r="AD1092"/>
    </row>
    <row r="1093" spans="27:30" ht="12" customHeight="1" x14ac:dyDescent="0.3">
      <c r="AA1093"/>
      <c r="AB1093"/>
      <c r="AC1093"/>
      <c r="AD1093"/>
    </row>
    <row r="1094" spans="27:30" ht="12" customHeight="1" x14ac:dyDescent="0.3">
      <c r="AA1094"/>
      <c r="AB1094"/>
      <c r="AC1094"/>
      <c r="AD1094"/>
    </row>
    <row r="1095" spans="27:30" ht="12" customHeight="1" x14ac:dyDescent="0.3">
      <c r="AA1095"/>
      <c r="AB1095"/>
      <c r="AC1095"/>
      <c r="AD1095"/>
    </row>
    <row r="1096" spans="27:30" ht="12" customHeight="1" x14ac:dyDescent="0.3">
      <c r="AA1096"/>
      <c r="AB1096"/>
      <c r="AC1096"/>
      <c r="AD1096"/>
    </row>
    <row r="1097" spans="27:30" ht="12" customHeight="1" x14ac:dyDescent="0.3">
      <c r="AA1097"/>
      <c r="AB1097"/>
      <c r="AC1097"/>
      <c r="AD1097"/>
    </row>
    <row r="1098" spans="27:30" ht="12" customHeight="1" x14ac:dyDescent="0.3">
      <c r="AA1098"/>
      <c r="AB1098"/>
      <c r="AC1098"/>
      <c r="AD1098"/>
    </row>
    <row r="1099" spans="27:30" ht="12" customHeight="1" x14ac:dyDescent="0.3">
      <c r="AA1099"/>
      <c r="AB1099"/>
      <c r="AC1099"/>
      <c r="AD1099"/>
    </row>
    <row r="1100" spans="27:30" ht="12" customHeight="1" x14ac:dyDescent="0.3">
      <c r="AA1100"/>
      <c r="AB1100"/>
      <c r="AC1100"/>
      <c r="AD1100"/>
    </row>
    <row r="1101" spans="27:30" ht="12" customHeight="1" x14ac:dyDescent="0.3">
      <c r="AA1101"/>
      <c r="AB1101"/>
      <c r="AC1101"/>
      <c r="AD1101"/>
    </row>
    <row r="1102" spans="27:30" ht="12" customHeight="1" x14ac:dyDescent="0.3">
      <c r="AA1102"/>
      <c r="AB1102"/>
      <c r="AC1102"/>
      <c r="AD1102"/>
    </row>
    <row r="1103" spans="27:30" ht="12" customHeight="1" x14ac:dyDescent="0.3">
      <c r="AA1103"/>
      <c r="AB1103"/>
      <c r="AC1103"/>
      <c r="AD1103"/>
    </row>
    <row r="1104" spans="27:30" ht="12" customHeight="1" x14ac:dyDescent="0.3">
      <c r="AA1104"/>
      <c r="AB1104"/>
      <c r="AC1104"/>
      <c r="AD1104"/>
    </row>
    <row r="1105" spans="27:30" ht="12" customHeight="1" x14ac:dyDescent="0.3">
      <c r="AA1105"/>
      <c r="AB1105"/>
      <c r="AC1105"/>
      <c r="AD1105"/>
    </row>
    <row r="1106" spans="27:30" ht="12" customHeight="1" x14ac:dyDescent="0.3">
      <c r="AA1106"/>
      <c r="AB1106"/>
      <c r="AC1106"/>
      <c r="AD1106"/>
    </row>
    <row r="1107" spans="27:30" ht="12" customHeight="1" x14ac:dyDescent="0.3">
      <c r="AA1107"/>
      <c r="AB1107"/>
      <c r="AC1107"/>
      <c r="AD1107"/>
    </row>
    <row r="1108" spans="27:30" ht="12" customHeight="1" x14ac:dyDescent="0.3">
      <c r="AA1108"/>
      <c r="AB1108"/>
      <c r="AC1108"/>
      <c r="AD1108"/>
    </row>
    <row r="1109" spans="27:30" ht="12" customHeight="1" x14ac:dyDescent="0.3">
      <c r="AA1109"/>
      <c r="AB1109"/>
      <c r="AC1109"/>
      <c r="AD1109"/>
    </row>
    <row r="1110" spans="27:30" ht="12" customHeight="1" x14ac:dyDescent="0.3">
      <c r="AA1110"/>
      <c r="AB1110"/>
      <c r="AC1110"/>
      <c r="AD1110"/>
    </row>
    <row r="1111" spans="27:30" ht="12" customHeight="1" x14ac:dyDescent="0.3">
      <c r="AA1111"/>
      <c r="AB1111"/>
      <c r="AC1111"/>
      <c r="AD1111"/>
    </row>
    <row r="1112" spans="27:30" ht="12" customHeight="1" x14ac:dyDescent="0.3">
      <c r="AA1112"/>
      <c r="AB1112"/>
      <c r="AC1112"/>
      <c r="AD1112"/>
    </row>
    <row r="1113" spans="27:30" ht="12" customHeight="1" x14ac:dyDescent="0.3">
      <c r="AA1113"/>
      <c r="AB1113"/>
      <c r="AC1113"/>
      <c r="AD1113"/>
    </row>
    <row r="1114" spans="27:30" ht="12" customHeight="1" x14ac:dyDescent="0.3">
      <c r="AA1114"/>
      <c r="AB1114"/>
      <c r="AC1114"/>
      <c r="AD1114"/>
    </row>
    <row r="1115" spans="27:30" ht="12" customHeight="1" x14ac:dyDescent="0.3">
      <c r="AA1115"/>
      <c r="AB1115"/>
      <c r="AC1115"/>
      <c r="AD1115"/>
    </row>
    <row r="1116" spans="27:30" ht="12" customHeight="1" x14ac:dyDescent="0.3">
      <c r="AA1116"/>
      <c r="AB1116"/>
      <c r="AC1116"/>
      <c r="AD1116"/>
    </row>
    <row r="1117" spans="27:30" ht="12" customHeight="1" x14ac:dyDescent="0.3">
      <c r="AA1117"/>
      <c r="AB1117"/>
      <c r="AC1117"/>
      <c r="AD1117"/>
    </row>
    <row r="1118" spans="27:30" ht="12" customHeight="1" x14ac:dyDescent="0.3">
      <c r="AA1118"/>
      <c r="AB1118"/>
      <c r="AC1118"/>
      <c r="AD1118"/>
    </row>
    <row r="1119" spans="27:30" ht="12" customHeight="1" x14ac:dyDescent="0.3">
      <c r="AA1119"/>
      <c r="AB1119"/>
      <c r="AC1119"/>
      <c r="AD1119"/>
    </row>
    <row r="1120" spans="27:30" ht="12" customHeight="1" x14ac:dyDescent="0.3">
      <c r="AA1120"/>
      <c r="AB1120"/>
      <c r="AC1120"/>
      <c r="AD1120"/>
    </row>
    <row r="1121" spans="27:30" ht="12" customHeight="1" x14ac:dyDescent="0.3">
      <c r="AA1121"/>
      <c r="AB1121"/>
      <c r="AC1121"/>
      <c r="AD1121"/>
    </row>
    <row r="1122" spans="27:30" ht="12" customHeight="1" x14ac:dyDescent="0.3">
      <c r="AA1122"/>
      <c r="AB1122"/>
      <c r="AC1122"/>
      <c r="AD1122"/>
    </row>
    <row r="1123" spans="27:30" ht="12" customHeight="1" x14ac:dyDescent="0.3">
      <c r="AA1123"/>
      <c r="AB1123"/>
      <c r="AC1123"/>
      <c r="AD1123"/>
    </row>
    <row r="1124" spans="27:30" ht="12" customHeight="1" x14ac:dyDescent="0.3">
      <c r="AA1124"/>
      <c r="AB1124"/>
      <c r="AC1124"/>
      <c r="AD1124"/>
    </row>
    <row r="1125" spans="27:30" ht="12" customHeight="1" x14ac:dyDescent="0.3">
      <c r="AA1125"/>
      <c r="AB1125"/>
      <c r="AC1125"/>
      <c r="AD1125"/>
    </row>
    <row r="1126" spans="27:30" ht="12" customHeight="1" x14ac:dyDescent="0.3">
      <c r="AA1126"/>
      <c r="AB1126"/>
      <c r="AC1126"/>
      <c r="AD1126"/>
    </row>
    <row r="1127" spans="27:30" ht="12" customHeight="1" x14ac:dyDescent="0.3">
      <c r="AA1127"/>
      <c r="AB1127"/>
      <c r="AC1127"/>
      <c r="AD1127"/>
    </row>
    <row r="1128" spans="27:30" ht="12" customHeight="1" x14ac:dyDescent="0.3">
      <c r="AA1128"/>
      <c r="AB1128"/>
      <c r="AC1128"/>
      <c r="AD1128"/>
    </row>
    <row r="1129" spans="27:30" ht="12" customHeight="1" x14ac:dyDescent="0.3">
      <c r="AA1129"/>
      <c r="AB1129"/>
      <c r="AC1129"/>
      <c r="AD1129"/>
    </row>
    <row r="1130" spans="27:30" ht="12" customHeight="1" x14ac:dyDescent="0.3">
      <c r="AA1130"/>
      <c r="AB1130"/>
      <c r="AC1130"/>
      <c r="AD1130"/>
    </row>
    <row r="1131" spans="27:30" ht="12" customHeight="1" x14ac:dyDescent="0.3">
      <c r="AA1131"/>
      <c r="AB1131"/>
      <c r="AC1131"/>
      <c r="AD1131"/>
    </row>
    <row r="1132" spans="27:30" ht="12" customHeight="1" x14ac:dyDescent="0.3">
      <c r="AA1132"/>
      <c r="AB1132"/>
      <c r="AC1132"/>
      <c r="AD1132"/>
    </row>
    <row r="1133" spans="27:30" ht="12" customHeight="1" x14ac:dyDescent="0.3">
      <c r="AA1133"/>
      <c r="AB1133"/>
      <c r="AC1133"/>
      <c r="AD1133"/>
    </row>
    <row r="1134" spans="27:30" ht="12" customHeight="1" x14ac:dyDescent="0.3">
      <c r="AA1134"/>
      <c r="AB1134"/>
      <c r="AC1134"/>
      <c r="AD1134"/>
    </row>
    <row r="1135" spans="27:30" ht="12" customHeight="1" x14ac:dyDescent="0.3">
      <c r="AA1135"/>
      <c r="AB1135"/>
      <c r="AC1135"/>
      <c r="AD1135"/>
    </row>
    <row r="1136" spans="27:30" ht="12" customHeight="1" x14ac:dyDescent="0.3">
      <c r="AA1136"/>
      <c r="AB1136"/>
      <c r="AC1136"/>
      <c r="AD1136"/>
    </row>
    <row r="1137" spans="27:30" ht="12" customHeight="1" x14ac:dyDescent="0.3">
      <c r="AA1137"/>
      <c r="AB1137"/>
      <c r="AC1137"/>
      <c r="AD1137"/>
    </row>
    <row r="1138" spans="27:30" ht="12" customHeight="1" x14ac:dyDescent="0.3">
      <c r="AA1138"/>
      <c r="AB1138"/>
      <c r="AC1138"/>
      <c r="AD1138"/>
    </row>
    <row r="1139" spans="27:30" ht="12" customHeight="1" x14ac:dyDescent="0.3">
      <c r="AA1139"/>
      <c r="AB1139"/>
      <c r="AC1139"/>
      <c r="AD1139"/>
    </row>
    <row r="1140" spans="27:30" ht="12" customHeight="1" x14ac:dyDescent="0.3">
      <c r="AA1140"/>
      <c r="AB1140"/>
      <c r="AC1140"/>
      <c r="AD1140"/>
    </row>
    <row r="1141" spans="27:30" ht="12" customHeight="1" x14ac:dyDescent="0.3">
      <c r="AA1141"/>
      <c r="AB1141"/>
      <c r="AC1141"/>
      <c r="AD1141"/>
    </row>
    <row r="1142" spans="27:30" ht="12" customHeight="1" x14ac:dyDescent="0.3">
      <c r="AA1142"/>
      <c r="AB1142"/>
      <c r="AC1142"/>
      <c r="AD1142"/>
    </row>
    <row r="1143" spans="27:30" ht="12" customHeight="1" x14ac:dyDescent="0.3">
      <c r="AA1143"/>
      <c r="AB1143"/>
      <c r="AC1143"/>
      <c r="AD1143"/>
    </row>
    <row r="1144" spans="27:30" ht="12" customHeight="1" x14ac:dyDescent="0.3">
      <c r="AA1144"/>
      <c r="AB1144"/>
      <c r="AC1144"/>
      <c r="AD1144"/>
    </row>
    <row r="1145" spans="27:30" ht="12" customHeight="1" x14ac:dyDescent="0.3">
      <c r="AA1145"/>
      <c r="AB1145"/>
      <c r="AC1145"/>
      <c r="AD1145"/>
    </row>
    <row r="1146" spans="27:30" ht="12" customHeight="1" x14ac:dyDescent="0.3">
      <c r="AA1146"/>
      <c r="AB1146"/>
      <c r="AC1146"/>
      <c r="AD1146"/>
    </row>
    <row r="1147" spans="27:30" ht="12" customHeight="1" x14ac:dyDescent="0.3">
      <c r="AA1147"/>
      <c r="AB1147"/>
      <c r="AC1147"/>
      <c r="AD1147"/>
    </row>
    <row r="1148" spans="27:30" ht="12" customHeight="1" x14ac:dyDescent="0.3">
      <c r="AA1148"/>
      <c r="AB1148"/>
      <c r="AC1148"/>
      <c r="AD1148"/>
    </row>
    <row r="1149" spans="27:30" ht="12" customHeight="1" x14ac:dyDescent="0.3">
      <c r="AA1149"/>
      <c r="AB1149"/>
      <c r="AC1149"/>
      <c r="AD1149"/>
    </row>
    <row r="1150" spans="27:30" ht="12" customHeight="1" x14ac:dyDescent="0.3">
      <c r="AA1150"/>
      <c r="AB1150"/>
      <c r="AC1150"/>
      <c r="AD1150"/>
    </row>
    <row r="1151" spans="27:30" ht="12" customHeight="1" x14ac:dyDescent="0.3">
      <c r="AA1151"/>
      <c r="AB1151"/>
      <c r="AC1151"/>
      <c r="AD1151"/>
    </row>
    <row r="1152" spans="27:30" ht="12" customHeight="1" x14ac:dyDescent="0.3">
      <c r="AA1152"/>
      <c r="AB1152"/>
      <c r="AC1152"/>
      <c r="AD1152"/>
    </row>
    <row r="1153" spans="27:30" ht="12" customHeight="1" x14ac:dyDescent="0.3">
      <c r="AA1153"/>
      <c r="AB1153"/>
      <c r="AC1153"/>
      <c r="AD1153"/>
    </row>
    <row r="1154" spans="27:30" ht="12" customHeight="1" x14ac:dyDescent="0.3">
      <c r="AA1154"/>
      <c r="AB1154"/>
      <c r="AC1154"/>
      <c r="AD1154"/>
    </row>
    <row r="1155" spans="27:30" ht="12" customHeight="1" x14ac:dyDescent="0.3">
      <c r="AA1155"/>
      <c r="AB1155"/>
      <c r="AC1155"/>
      <c r="AD1155"/>
    </row>
    <row r="1156" spans="27:30" ht="12" customHeight="1" x14ac:dyDescent="0.3">
      <c r="AA1156"/>
      <c r="AB1156"/>
      <c r="AC1156"/>
      <c r="AD1156"/>
    </row>
    <row r="1157" spans="27:30" ht="12" customHeight="1" x14ac:dyDescent="0.3">
      <c r="AA1157"/>
      <c r="AB1157"/>
      <c r="AC1157"/>
      <c r="AD1157"/>
    </row>
    <row r="1158" spans="27:30" ht="12" customHeight="1" x14ac:dyDescent="0.3">
      <c r="AA1158"/>
      <c r="AB1158"/>
      <c r="AC1158"/>
      <c r="AD1158"/>
    </row>
    <row r="1159" spans="27:30" ht="12" customHeight="1" x14ac:dyDescent="0.3">
      <c r="AA1159"/>
      <c r="AB1159"/>
      <c r="AC1159"/>
      <c r="AD1159"/>
    </row>
    <row r="1160" spans="27:30" ht="12" customHeight="1" x14ac:dyDescent="0.3">
      <c r="AA1160"/>
      <c r="AB1160"/>
      <c r="AC1160"/>
      <c r="AD1160"/>
    </row>
    <row r="1161" spans="27:30" ht="12" customHeight="1" x14ac:dyDescent="0.3">
      <c r="AA1161"/>
      <c r="AB1161"/>
      <c r="AC1161"/>
      <c r="AD1161"/>
    </row>
    <row r="1162" spans="27:30" ht="12" customHeight="1" x14ac:dyDescent="0.3">
      <c r="AA1162"/>
      <c r="AB1162"/>
      <c r="AC1162"/>
      <c r="AD1162"/>
    </row>
    <row r="1163" spans="27:30" ht="12" customHeight="1" x14ac:dyDescent="0.3">
      <c r="AA1163"/>
      <c r="AB1163"/>
      <c r="AC1163"/>
      <c r="AD1163"/>
    </row>
    <row r="1164" spans="27:30" ht="12" customHeight="1" x14ac:dyDescent="0.3">
      <c r="AA1164"/>
      <c r="AB1164"/>
      <c r="AC1164"/>
      <c r="AD1164"/>
    </row>
    <row r="1165" spans="27:30" ht="12" customHeight="1" x14ac:dyDescent="0.3">
      <c r="AA1165"/>
      <c r="AB1165"/>
      <c r="AC1165"/>
      <c r="AD1165"/>
    </row>
    <row r="1166" spans="27:30" ht="12" customHeight="1" x14ac:dyDescent="0.3">
      <c r="AA1166"/>
      <c r="AB1166"/>
      <c r="AC1166"/>
      <c r="AD1166"/>
    </row>
    <row r="1167" spans="27:30" ht="12" customHeight="1" x14ac:dyDescent="0.3">
      <c r="AA1167"/>
      <c r="AB1167"/>
      <c r="AC1167"/>
      <c r="AD1167"/>
    </row>
    <row r="1168" spans="27:30" ht="12" customHeight="1" x14ac:dyDescent="0.3">
      <c r="AA1168"/>
      <c r="AB1168"/>
      <c r="AC1168"/>
      <c r="AD1168"/>
    </row>
    <row r="1169" spans="27:30" ht="12" customHeight="1" x14ac:dyDescent="0.3">
      <c r="AA1169"/>
      <c r="AB1169"/>
      <c r="AC1169"/>
      <c r="AD1169"/>
    </row>
    <row r="1170" spans="27:30" ht="12" customHeight="1" x14ac:dyDescent="0.3">
      <c r="AA1170"/>
      <c r="AB1170"/>
      <c r="AC1170"/>
      <c r="AD1170"/>
    </row>
    <row r="1171" spans="27:30" ht="12" customHeight="1" x14ac:dyDescent="0.3">
      <c r="AA1171"/>
      <c r="AB1171"/>
      <c r="AC1171"/>
      <c r="AD1171"/>
    </row>
    <row r="1172" spans="27:30" ht="12" customHeight="1" x14ac:dyDescent="0.3">
      <c r="AA1172"/>
      <c r="AB1172"/>
      <c r="AC1172"/>
      <c r="AD1172"/>
    </row>
    <row r="1173" spans="27:30" ht="12" customHeight="1" x14ac:dyDescent="0.3">
      <c r="AA1173"/>
      <c r="AB1173"/>
      <c r="AC1173"/>
      <c r="AD1173"/>
    </row>
    <row r="1174" spans="27:30" ht="12" customHeight="1" x14ac:dyDescent="0.3">
      <c r="AA1174"/>
      <c r="AB1174"/>
      <c r="AC1174"/>
      <c r="AD1174"/>
    </row>
    <row r="1175" spans="27:30" ht="12" customHeight="1" x14ac:dyDescent="0.3">
      <c r="AA1175"/>
      <c r="AB1175"/>
      <c r="AC1175"/>
      <c r="AD1175"/>
    </row>
    <row r="1176" spans="27:30" ht="12" customHeight="1" x14ac:dyDescent="0.3">
      <c r="AA1176"/>
      <c r="AB1176"/>
      <c r="AC1176"/>
      <c r="AD1176"/>
    </row>
    <row r="1177" spans="27:30" ht="12" customHeight="1" x14ac:dyDescent="0.3">
      <c r="AA1177"/>
      <c r="AB1177"/>
      <c r="AC1177"/>
      <c r="AD1177"/>
    </row>
    <row r="1178" spans="27:30" ht="12" customHeight="1" x14ac:dyDescent="0.3">
      <c r="AA1178"/>
      <c r="AB1178"/>
      <c r="AC1178"/>
      <c r="AD1178"/>
    </row>
    <row r="1179" spans="27:30" ht="12" customHeight="1" x14ac:dyDescent="0.3">
      <c r="AA1179"/>
      <c r="AB1179"/>
      <c r="AC1179"/>
      <c r="AD1179"/>
    </row>
    <row r="1180" spans="27:30" ht="12" customHeight="1" x14ac:dyDescent="0.3">
      <c r="AA1180"/>
      <c r="AB1180"/>
      <c r="AC1180"/>
      <c r="AD1180"/>
    </row>
    <row r="1181" spans="27:30" ht="12" customHeight="1" x14ac:dyDescent="0.3">
      <c r="AA1181"/>
      <c r="AB1181"/>
      <c r="AC1181"/>
      <c r="AD1181"/>
    </row>
    <row r="1182" spans="27:30" ht="12" customHeight="1" x14ac:dyDescent="0.3">
      <c r="AA1182"/>
      <c r="AB1182"/>
      <c r="AC1182"/>
      <c r="AD1182"/>
    </row>
    <row r="1183" spans="27:30" ht="12" customHeight="1" x14ac:dyDescent="0.3">
      <c r="AA1183"/>
      <c r="AB1183"/>
      <c r="AC1183"/>
      <c r="AD1183"/>
    </row>
    <row r="1184" spans="27:30" ht="12" customHeight="1" x14ac:dyDescent="0.3">
      <c r="AA1184"/>
      <c r="AB1184"/>
      <c r="AC1184"/>
      <c r="AD1184"/>
    </row>
    <row r="1185" spans="27:30" ht="12" customHeight="1" x14ac:dyDescent="0.3">
      <c r="AA1185"/>
      <c r="AB1185"/>
      <c r="AC1185"/>
      <c r="AD1185"/>
    </row>
    <row r="1186" spans="27:30" ht="12" customHeight="1" x14ac:dyDescent="0.3">
      <c r="AA1186"/>
      <c r="AB1186"/>
      <c r="AC1186"/>
      <c r="AD1186"/>
    </row>
    <row r="1187" spans="27:30" ht="12" customHeight="1" x14ac:dyDescent="0.3">
      <c r="AA1187"/>
      <c r="AB1187"/>
      <c r="AC1187"/>
      <c r="AD1187"/>
    </row>
    <row r="1188" spans="27:30" ht="12" customHeight="1" x14ac:dyDescent="0.3">
      <c r="AA1188"/>
      <c r="AB1188"/>
      <c r="AC1188"/>
      <c r="AD1188"/>
    </row>
    <row r="1189" spans="27:30" ht="12" customHeight="1" x14ac:dyDescent="0.3">
      <c r="AA1189"/>
      <c r="AB1189"/>
      <c r="AC1189"/>
      <c r="AD1189"/>
    </row>
    <row r="1190" spans="27:30" ht="12" customHeight="1" x14ac:dyDescent="0.3">
      <c r="AA1190"/>
      <c r="AB1190"/>
      <c r="AC1190"/>
      <c r="AD1190"/>
    </row>
    <row r="1191" spans="27:30" ht="12" customHeight="1" x14ac:dyDescent="0.3">
      <c r="AA1191"/>
      <c r="AB1191"/>
      <c r="AC1191"/>
      <c r="AD1191"/>
    </row>
    <row r="1192" spans="27:30" ht="12" customHeight="1" x14ac:dyDescent="0.3">
      <c r="AA1192"/>
      <c r="AB1192"/>
      <c r="AC1192"/>
      <c r="AD1192"/>
    </row>
    <row r="1193" spans="27:30" ht="12" customHeight="1" x14ac:dyDescent="0.3">
      <c r="AA1193"/>
      <c r="AB1193"/>
      <c r="AC1193"/>
      <c r="AD1193"/>
    </row>
    <row r="1194" spans="27:30" ht="12" customHeight="1" x14ac:dyDescent="0.3">
      <c r="AA1194"/>
      <c r="AB1194"/>
      <c r="AC1194"/>
      <c r="AD1194"/>
    </row>
    <row r="1195" spans="27:30" ht="12" customHeight="1" x14ac:dyDescent="0.3">
      <c r="AA1195"/>
      <c r="AB1195"/>
      <c r="AC1195"/>
      <c r="AD1195"/>
    </row>
    <row r="1196" spans="27:30" ht="12" customHeight="1" x14ac:dyDescent="0.3">
      <c r="AA1196"/>
      <c r="AB1196"/>
      <c r="AC1196"/>
      <c r="AD1196"/>
    </row>
    <row r="1197" spans="27:30" ht="12" customHeight="1" x14ac:dyDescent="0.3">
      <c r="AA1197"/>
      <c r="AB1197"/>
      <c r="AC1197"/>
      <c r="AD1197"/>
    </row>
    <row r="1198" spans="27:30" ht="12" customHeight="1" x14ac:dyDescent="0.3">
      <c r="AA1198"/>
      <c r="AB1198"/>
      <c r="AC1198"/>
      <c r="AD1198"/>
    </row>
    <row r="1199" spans="27:30" ht="12" customHeight="1" x14ac:dyDescent="0.3">
      <c r="AA1199"/>
      <c r="AB1199"/>
      <c r="AC1199"/>
      <c r="AD1199"/>
    </row>
    <row r="1200" spans="27:30" ht="12" customHeight="1" x14ac:dyDescent="0.3">
      <c r="AA1200"/>
      <c r="AB1200"/>
      <c r="AC1200"/>
      <c r="AD1200"/>
    </row>
    <row r="1201" spans="27:30" ht="12" customHeight="1" x14ac:dyDescent="0.3">
      <c r="AA1201"/>
      <c r="AB1201"/>
      <c r="AC1201"/>
      <c r="AD1201"/>
    </row>
    <row r="1202" spans="27:30" ht="12" customHeight="1" x14ac:dyDescent="0.3">
      <c r="AA1202"/>
      <c r="AB1202"/>
      <c r="AC1202"/>
      <c r="AD1202"/>
    </row>
    <row r="1203" spans="27:30" ht="12" customHeight="1" x14ac:dyDescent="0.3">
      <c r="AA1203"/>
      <c r="AB1203"/>
      <c r="AC1203"/>
      <c r="AD1203"/>
    </row>
    <row r="1204" spans="27:30" ht="12" customHeight="1" x14ac:dyDescent="0.3">
      <c r="AA1204"/>
      <c r="AB1204"/>
      <c r="AC1204"/>
      <c r="AD1204"/>
    </row>
    <row r="1205" spans="27:30" ht="12" customHeight="1" x14ac:dyDescent="0.3">
      <c r="AA1205"/>
      <c r="AB1205"/>
      <c r="AC1205"/>
      <c r="AD1205"/>
    </row>
    <row r="1206" spans="27:30" ht="12" customHeight="1" x14ac:dyDescent="0.3">
      <c r="AA1206"/>
      <c r="AB1206"/>
      <c r="AC1206"/>
      <c r="AD1206"/>
    </row>
    <row r="1207" spans="27:30" ht="12" customHeight="1" x14ac:dyDescent="0.3">
      <c r="AA1207"/>
      <c r="AB1207"/>
      <c r="AC1207"/>
      <c r="AD1207"/>
    </row>
    <row r="1208" spans="27:30" ht="12" customHeight="1" x14ac:dyDescent="0.3">
      <c r="AA1208"/>
      <c r="AB1208"/>
      <c r="AC1208"/>
      <c r="AD1208"/>
    </row>
    <row r="1209" spans="27:30" ht="12" customHeight="1" x14ac:dyDescent="0.3">
      <c r="AA1209"/>
      <c r="AB1209"/>
      <c r="AC1209"/>
      <c r="AD1209"/>
    </row>
    <row r="1210" spans="27:30" ht="12" customHeight="1" x14ac:dyDescent="0.3">
      <c r="AA1210"/>
      <c r="AB1210"/>
      <c r="AC1210"/>
      <c r="AD1210"/>
    </row>
    <row r="1211" spans="27:30" ht="12" customHeight="1" x14ac:dyDescent="0.3">
      <c r="AA1211"/>
      <c r="AB1211"/>
      <c r="AC1211"/>
      <c r="AD1211"/>
    </row>
    <row r="1212" spans="27:30" ht="12" customHeight="1" x14ac:dyDescent="0.3">
      <c r="AA1212"/>
      <c r="AB1212"/>
      <c r="AC1212"/>
      <c r="AD1212"/>
    </row>
    <row r="1213" spans="27:30" ht="12" customHeight="1" x14ac:dyDescent="0.3">
      <c r="AA1213"/>
      <c r="AB1213"/>
      <c r="AC1213"/>
      <c r="AD1213"/>
    </row>
    <row r="1214" spans="27:30" ht="12" customHeight="1" x14ac:dyDescent="0.3">
      <c r="AA1214"/>
      <c r="AB1214"/>
      <c r="AC1214"/>
      <c r="AD1214"/>
    </row>
    <row r="1215" spans="27:30" ht="12" customHeight="1" x14ac:dyDescent="0.3">
      <c r="AA1215"/>
      <c r="AB1215"/>
      <c r="AC1215"/>
      <c r="AD1215"/>
    </row>
    <row r="1216" spans="27:30" ht="12" customHeight="1" x14ac:dyDescent="0.3">
      <c r="AA1216"/>
      <c r="AB1216"/>
      <c r="AC1216"/>
      <c r="AD1216"/>
    </row>
    <row r="1217" spans="27:30" ht="12" customHeight="1" x14ac:dyDescent="0.3">
      <c r="AA1217"/>
      <c r="AB1217"/>
      <c r="AC1217"/>
      <c r="AD1217"/>
    </row>
    <row r="1218" spans="27:30" ht="12" customHeight="1" x14ac:dyDescent="0.3">
      <c r="AA1218"/>
      <c r="AB1218"/>
      <c r="AC1218"/>
      <c r="AD1218"/>
    </row>
    <row r="1219" spans="27:30" ht="12" customHeight="1" x14ac:dyDescent="0.3">
      <c r="AA1219"/>
      <c r="AB1219"/>
      <c r="AC1219"/>
      <c r="AD1219"/>
    </row>
    <row r="1220" spans="27:30" ht="12" customHeight="1" x14ac:dyDescent="0.3">
      <c r="AA1220"/>
      <c r="AB1220"/>
      <c r="AC1220"/>
      <c r="AD1220"/>
    </row>
    <row r="1221" spans="27:30" ht="12" customHeight="1" x14ac:dyDescent="0.3">
      <c r="AA1221"/>
      <c r="AB1221"/>
      <c r="AC1221"/>
      <c r="AD1221"/>
    </row>
    <row r="1222" spans="27:30" ht="12" customHeight="1" x14ac:dyDescent="0.3">
      <c r="AA1222"/>
      <c r="AB1222"/>
      <c r="AC1222"/>
      <c r="AD1222"/>
    </row>
    <row r="1223" spans="27:30" ht="12" customHeight="1" x14ac:dyDescent="0.3">
      <c r="AA1223"/>
      <c r="AB1223"/>
      <c r="AC1223"/>
      <c r="AD1223"/>
    </row>
    <row r="1224" spans="27:30" ht="12" customHeight="1" x14ac:dyDescent="0.3">
      <c r="AA1224"/>
      <c r="AB1224"/>
      <c r="AC1224"/>
      <c r="AD1224"/>
    </row>
    <row r="1225" spans="27:30" ht="12" customHeight="1" x14ac:dyDescent="0.3">
      <c r="AA1225"/>
      <c r="AB1225"/>
      <c r="AC1225"/>
      <c r="AD1225"/>
    </row>
    <row r="1226" spans="27:30" ht="12" customHeight="1" x14ac:dyDescent="0.3">
      <c r="AA1226"/>
      <c r="AB1226"/>
      <c r="AC1226"/>
      <c r="AD1226"/>
    </row>
    <row r="1227" spans="27:30" ht="12" customHeight="1" x14ac:dyDescent="0.3">
      <c r="AA1227"/>
      <c r="AB1227"/>
      <c r="AC1227"/>
      <c r="AD1227"/>
    </row>
    <row r="1228" spans="27:30" ht="12" customHeight="1" x14ac:dyDescent="0.3">
      <c r="AA1228"/>
      <c r="AB1228"/>
      <c r="AC1228"/>
      <c r="AD1228"/>
    </row>
    <row r="1229" spans="27:30" ht="12" customHeight="1" x14ac:dyDescent="0.3">
      <c r="AA1229"/>
      <c r="AB1229"/>
      <c r="AC1229"/>
      <c r="AD1229"/>
    </row>
    <row r="1230" spans="27:30" ht="12" customHeight="1" x14ac:dyDescent="0.3">
      <c r="AA1230"/>
      <c r="AB1230"/>
      <c r="AC1230"/>
      <c r="AD1230"/>
    </row>
    <row r="1231" spans="27:30" ht="12" customHeight="1" x14ac:dyDescent="0.3">
      <c r="AA1231"/>
      <c r="AB1231"/>
      <c r="AC1231"/>
      <c r="AD1231"/>
    </row>
    <row r="1232" spans="27:30" ht="12" customHeight="1" x14ac:dyDescent="0.3">
      <c r="AA1232"/>
      <c r="AB1232"/>
      <c r="AC1232"/>
      <c r="AD1232"/>
    </row>
    <row r="1233" spans="27:30" ht="12" customHeight="1" x14ac:dyDescent="0.3">
      <c r="AA1233"/>
      <c r="AB1233"/>
      <c r="AC1233"/>
      <c r="AD1233"/>
    </row>
    <row r="1234" spans="27:30" ht="12" customHeight="1" x14ac:dyDescent="0.3">
      <c r="AA1234"/>
      <c r="AB1234"/>
      <c r="AC1234"/>
      <c r="AD1234"/>
    </row>
    <row r="1235" spans="27:30" ht="12" customHeight="1" x14ac:dyDescent="0.3">
      <c r="AA1235"/>
      <c r="AB1235"/>
      <c r="AC1235"/>
      <c r="AD1235"/>
    </row>
    <row r="1236" spans="27:30" ht="12" customHeight="1" x14ac:dyDescent="0.3">
      <c r="AA1236"/>
      <c r="AB1236"/>
      <c r="AC1236"/>
      <c r="AD1236"/>
    </row>
    <row r="1237" spans="27:30" ht="12" customHeight="1" x14ac:dyDescent="0.3">
      <c r="AA1237"/>
      <c r="AB1237"/>
      <c r="AC1237"/>
      <c r="AD1237"/>
    </row>
    <row r="1238" spans="27:30" ht="12" customHeight="1" x14ac:dyDescent="0.3">
      <c r="AA1238"/>
      <c r="AB1238"/>
      <c r="AC1238"/>
      <c r="AD1238"/>
    </row>
    <row r="1239" spans="27:30" ht="12" customHeight="1" x14ac:dyDescent="0.3">
      <c r="AA1239"/>
      <c r="AB1239"/>
      <c r="AC1239"/>
      <c r="AD1239"/>
    </row>
    <row r="1240" spans="27:30" ht="12" customHeight="1" x14ac:dyDescent="0.3">
      <c r="AA1240"/>
      <c r="AB1240"/>
      <c r="AC1240"/>
      <c r="AD1240"/>
    </row>
    <row r="1241" spans="27:30" ht="12" customHeight="1" x14ac:dyDescent="0.3">
      <c r="AA1241"/>
      <c r="AB1241"/>
      <c r="AC1241"/>
      <c r="AD1241"/>
    </row>
    <row r="1242" spans="27:30" ht="12" customHeight="1" x14ac:dyDescent="0.3">
      <c r="AA1242"/>
      <c r="AB1242"/>
      <c r="AC1242"/>
      <c r="AD1242"/>
    </row>
    <row r="1243" spans="27:30" ht="12" customHeight="1" x14ac:dyDescent="0.3">
      <c r="AA1243"/>
      <c r="AB1243"/>
      <c r="AC1243"/>
      <c r="AD1243"/>
    </row>
    <row r="1244" spans="27:30" ht="12" customHeight="1" x14ac:dyDescent="0.3">
      <c r="AA1244"/>
      <c r="AB1244"/>
      <c r="AC1244"/>
      <c r="AD1244"/>
    </row>
    <row r="1245" spans="27:30" ht="12" customHeight="1" x14ac:dyDescent="0.3">
      <c r="AA1245"/>
      <c r="AB1245"/>
      <c r="AC1245"/>
      <c r="AD1245"/>
    </row>
    <row r="1246" spans="27:30" ht="12" customHeight="1" x14ac:dyDescent="0.3">
      <c r="AA1246"/>
      <c r="AB1246"/>
      <c r="AC1246"/>
      <c r="AD1246"/>
    </row>
    <row r="1247" spans="27:30" ht="12" customHeight="1" x14ac:dyDescent="0.3">
      <c r="AA1247"/>
      <c r="AB1247"/>
      <c r="AC1247"/>
      <c r="AD1247"/>
    </row>
    <row r="1248" spans="27:30" ht="12" customHeight="1" x14ac:dyDescent="0.3">
      <c r="AA1248"/>
      <c r="AB1248"/>
      <c r="AC1248"/>
      <c r="AD1248"/>
    </row>
    <row r="1249" spans="27:30" ht="12" customHeight="1" x14ac:dyDescent="0.3">
      <c r="AA1249"/>
      <c r="AB1249"/>
      <c r="AC1249"/>
      <c r="AD1249"/>
    </row>
    <row r="1250" spans="27:30" ht="12" customHeight="1" x14ac:dyDescent="0.3">
      <c r="AA1250"/>
      <c r="AB1250"/>
      <c r="AC1250"/>
      <c r="AD1250"/>
    </row>
    <row r="1251" spans="27:30" ht="12" customHeight="1" x14ac:dyDescent="0.3">
      <c r="AA1251"/>
      <c r="AB1251"/>
      <c r="AC1251"/>
      <c r="AD1251"/>
    </row>
    <row r="1252" spans="27:30" ht="12" customHeight="1" x14ac:dyDescent="0.3">
      <c r="AA1252"/>
      <c r="AB1252"/>
      <c r="AC1252"/>
      <c r="AD1252"/>
    </row>
    <row r="1253" spans="27:30" ht="12" customHeight="1" x14ac:dyDescent="0.3">
      <c r="AA1253"/>
      <c r="AB1253"/>
      <c r="AC1253"/>
      <c r="AD1253"/>
    </row>
    <row r="1254" spans="27:30" ht="12" customHeight="1" x14ac:dyDescent="0.3">
      <c r="AA1254"/>
      <c r="AB1254"/>
      <c r="AC1254"/>
      <c r="AD1254"/>
    </row>
    <row r="1255" spans="27:30" ht="12" customHeight="1" x14ac:dyDescent="0.3">
      <c r="AA1255"/>
      <c r="AB1255"/>
      <c r="AC1255"/>
      <c r="AD1255"/>
    </row>
    <row r="1256" spans="27:30" ht="12" customHeight="1" x14ac:dyDescent="0.3">
      <c r="AA1256"/>
      <c r="AB1256"/>
      <c r="AC1256"/>
      <c r="AD1256"/>
    </row>
    <row r="1257" spans="27:30" ht="12" customHeight="1" x14ac:dyDescent="0.3">
      <c r="AA1257"/>
      <c r="AB1257"/>
      <c r="AC1257"/>
      <c r="AD1257"/>
    </row>
    <row r="1258" spans="27:30" ht="12" customHeight="1" x14ac:dyDescent="0.3">
      <c r="AA1258"/>
      <c r="AB1258"/>
      <c r="AC1258"/>
      <c r="AD1258"/>
    </row>
    <row r="1259" spans="27:30" ht="12" customHeight="1" x14ac:dyDescent="0.3">
      <c r="AA1259"/>
      <c r="AB1259"/>
      <c r="AC1259"/>
      <c r="AD1259"/>
    </row>
    <row r="1260" spans="27:30" ht="12" customHeight="1" x14ac:dyDescent="0.3">
      <c r="AA1260"/>
      <c r="AB1260"/>
      <c r="AC1260"/>
      <c r="AD1260"/>
    </row>
    <row r="1261" spans="27:30" ht="12" customHeight="1" x14ac:dyDescent="0.3">
      <c r="AA1261"/>
      <c r="AB1261"/>
      <c r="AC1261"/>
      <c r="AD1261"/>
    </row>
    <row r="1262" spans="27:30" ht="12" customHeight="1" x14ac:dyDescent="0.3">
      <c r="AA1262"/>
      <c r="AB1262"/>
      <c r="AC1262"/>
      <c r="AD1262"/>
    </row>
    <row r="1263" spans="27:30" ht="12" customHeight="1" x14ac:dyDescent="0.3">
      <c r="AA1263"/>
      <c r="AB1263"/>
      <c r="AC1263"/>
      <c r="AD1263"/>
    </row>
    <row r="1264" spans="27:30" ht="12" customHeight="1" x14ac:dyDescent="0.3">
      <c r="AA1264"/>
      <c r="AB1264"/>
      <c r="AC1264"/>
      <c r="AD1264"/>
    </row>
    <row r="1265" spans="27:30" ht="12" customHeight="1" x14ac:dyDescent="0.3">
      <c r="AA1265"/>
      <c r="AB1265"/>
      <c r="AC1265"/>
      <c r="AD1265"/>
    </row>
    <row r="1266" spans="27:30" ht="12" customHeight="1" x14ac:dyDescent="0.3">
      <c r="AA1266"/>
      <c r="AB1266"/>
      <c r="AC1266"/>
      <c r="AD1266"/>
    </row>
    <row r="1267" spans="27:30" ht="12" customHeight="1" x14ac:dyDescent="0.3">
      <c r="AA1267"/>
      <c r="AB1267"/>
      <c r="AC1267"/>
      <c r="AD1267"/>
    </row>
    <row r="1268" spans="27:30" ht="12" customHeight="1" x14ac:dyDescent="0.3">
      <c r="AA1268"/>
      <c r="AB1268"/>
      <c r="AC1268"/>
      <c r="AD1268"/>
    </row>
    <row r="1269" spans="27:30" ht="12" customHeight="1" x14ac:dyDescent="0.3">
      <c r="AA1269"/>
      <c r="AB1269"/>
      <c r="AC1269"/>
      <c r="AD1269"/>
    </row>
    <row r="1270" spans="27:30" ht="12" customHeight="1" x14ac:dyDescent="0.3">
      <c r="AA1270"/>
      <c r="AB1270"/>
      <c r="AC1270"/>
      <c r="AD1270"/>
    </row>
    <row r="1271" spans="27:30" ht="12" customHeight="1" x14ac:dyDescent="0.3">
      <c r="AA1271"/>
      <c r="AB1271"/>
      <c r="AC1271"/>
      <c r="AD1271"/>
    </row>
    <row r="1272" spans="27:30" ht="12" customHeight="1" x14ac:dyDescent="0.3">
      <c r="AA1272"/>
      <c r="AB1272"/>
      <c r="AC1272"/>
      <c r="AD1272"/>
    </row>
    <row r="1273" spans="27:30" ht="12" customHeight="1" x14ac:dyDescent="0.3">
      <c r="AA1273"/>
      <c r="AB1273"/>
      <c r="AC1273"/>
      <c r="AD1273"/>
    </row>
    <row r="1274" spans="27:30" ht="12" customHeight="1" x14ac:dyDescent="0.3">
      <c r="AA1274"/>
      <c r="AB1274"/>
      <c r="AC1274"/>
      <c r="AD1274"/>
    </row>
    <row r="1275" spans="27:30" ht="12" customHeight="1" x14ac:dyDescent="0.3">
      <c r="AA1275"/>
      <c r="AB1275"/>
      <c r="AC1275"/>
      <c r="AD1275"/>
    </row>
    <row r="1276" spans="27:30" ht="12" customHeight="1" x14ac:dyDescent="0.3">
      <c r="AA1276"/>
      <c r="AB1276"/>
      <c r="AC1276"/>
      <c r="AD1276"/>
    </row>
    <row r="1277" spans="27:30" ht="12" customHeight="1" x14ac:dyDescent="0.3">
      <c r="AA1277"/>
      <c r="AB1277"/>
      <c r="AC1277"/>
      <c r="AD1277"/>
    </row>
    <row r="1278" spans="27:30" ht="12" customHeight="1" x14ac:dyDescent="0.3">
      <c r="AA1278"/>
      <c r="AB1278"/>
      <c r="AC1278"/>
      <c r="AD1278"/>
    </row>
    <row r="1279" spans="27:30" ht="12" customHeight="1" x14ac:dyDescent="0.3">
      <c r="AA1279"/>
      <c r="AB1279"/>
      <c r="AC1279"/>
      <c r="AD1279"/>
    </row>
    <row r="1280" spans="27:30" ht="12" customHeight="1" x14ac:dyDescent="0.3">
      <c r="AA1280"/>
      <c r="AB1280"/>
      <c r="AC1280"/>
      <c r="AD1280"/>
    </row>
    <row r="1281" spans="27:30" ht="12" customHeight="1" x14ac:dyDescent="0.3">
      <c r="AA1281"/>
      <c r="AB1281"/>
      <c r="AC1281"/>
      <c r="AD1281"/>
    </row>
    <row r="1282" spans="27:30" ht="12" customHeight="1" x14ac:dyDescent="0.3">
      <c r="AA1282"/>
      <c r="AB1282"/>
      <c r="AC1282"/>
      <c r="AD1282"/>
    </row>
    <row r="1283" spans="27:30" ht="12" customHeight="1" x14ac:dyDescent="0.3">
      <c r="AA1283"/>
      <c r="AB1283"/>
      <c r="AC1283"/>
      <c r="AD1283"/>
    </row>
    <row r="1284" spans="27:30" ht="12" customHeight="1" x14ac:dyDescent="0.3">
      <c r="AA1284"/>
      <c r="AB1284"/>
      <c r="AC1284"/>
      <c r="AD1284"/>
    </row>
    <row r="1285" spans="27:30" ht="12" customHeight="1" x14ac:dyDescent="0.3">
      <c r="AA1285"/>
      <c r="AB1285"/>
      <c r="AC1285"/>
      <c r="AD1285"/>
    </row>
    <row r="1286" spans="27:30" ht="12" customHeight="1" x14ac:dyDescent="0.3">
      <c r="AA1286"/>
      <c r="AB1286"/>
      <c r="AC1286"/>
      <c r="AD1286"/>
    </row>
    <row r="1287" spans="27:30" ht="12" customHeight="1" x14ac:dyDescent="0.3">
      <c r="AA1287"/>
      <c r="AB1287"/>
      <c r="AC1287"/>
      <c r="AD1287"/>
    </row>
    <row r="1288" spans="27:30" ht="12" customHeight="1" x14ac:dyDescent="0.3">
      <c r="AA1288"/>
      <c r="AB1288"/>
      <c r="AC1288"/>
      <c r="AD1288"/>
    </row>
    <row r="1289" spans="27:30" ht="12" customHeight="1" x14ac:dyDescent="0.3">
      <c r="AA1289"/>
      <c r="AB1289"/>
      <c r="AC1289"/>
      <c r="AD1289"/>
    </row>
    <row r="1290" spans="27:30" ht="12" customHeight="1" x14ac:dyDescent="0.3">
      <c r="AA1290"/>
      <c r="AB1290"/>
      <c r="AC1290"/>
      <c r="AD1290"/>
    </row>
    <row r="1291" spans="27:30" ht="12" customHeight="1" x14ac:dyDescent="0.3">
      <c r="AA1291"/>
      <c r="AB1291"/>
      <c r="AC1291"/>
      <c r="AD1291"/>
    </row>
    <row r="1292" spans="27:30" ht="12" customHeight="1" x14ac:dyDescent="0.3">
      <c r="AA1292"/>
      <c r="AB1292"/>
      <c r="AC1292"/>
      <c r="AD1292"/>
    </row>
    <row r="1293" spans="27:30" ht="12" customHeight="1" x14ac:dyDescent="0.3">
      <c r="AA1293"/>
      <c r="AB1293"/>
      <c r="AC1293"/>
      <c r="AD1293"/>
    </row>
    <row r="1294" spans="27:30" ht="12" customHeight="1" x14ac:dyDescent="0.3">
      <c r="AA1294"/>
      <c r="AB1294"/>
      <c r="AC1294"/>
      <c r="AD1294"/>
    </row>
    <row r="1295" spans="27:30" ht="12" customHeight="1" x14ac:dyDescent="0.3">
      <c r="AA1295"/>
      <c r="AB1295"/>
      <c r="AC1295"/>
      <c r="AD1295"/>
    </row>
    <row r="1296" spans="27:30" ht="12" customHeight="1" x14ac:dyDescent="0.3">
      <c r="AA1296"/>
      <c r="AB1296"/>
      <c r="AC1296"/>
      <c r="AD1296"/>
    </row>
    <row r="1297" spans="27:30" ht="12" customHeight="1" x14ac:dyDescent="0.3">
      <c r="AA1297"/>
      <c r="AB1297"/>
      <c r="AC1297"/>
      <c r="AD1297"/>
    </row>
    <row r="1298" spans="27:30" ht="12" customHeight="1" x14ac:dyDescent="0.3">
      <c r="AA1298"/>
      <c r="AB1298"/>
      <c r="AC1298"/>
      <c r="AD1298"/>
    </row>
    <row r="1299" spans="27:30" ht="12" customHeight="1" x14ac:dyDescent="0.3">
      <c r="AA1299"/>
      <c r="AB1299"/>
      <c r="AC1299"/>
      <c r="AD1299"/>
    </row>
    <row r="1300" spans="27:30" ht="12" customHeight="1" x14ac:dyDescent="0.3">
      <c r="AA1300"/>
      <c r="AB1300"/>
      <c r="AC1300"/>
      <c r="AD1300"/>
    </row>
    <row r="1301" spans="27:30" ht="12" customHeight="1" x14ac:dyDescent="0.3">
      <c r="AA1301"/>
      <c r="AB1301"/>
      <c r="AC1301"/>
      <c r="AD1301"/>
    </row>
    <row r="1302" spans="27:30" ht="12" customHeight="1" x14ac:dyDescent="0.3">
      <c r="AA1302"/>
      <c r="AB1302"/>
      <c r="AC1302"/>
      <c r="AD1302"/>
    </row>
    <row r="1303" spans="27:30" ht="12" customHeight="1" x14ac:dyDescent="0.3">
      <c r="AA1303"/>
      <c r="AB1303"/>
      <c r="AC1303"/>
      <c r="AD1303"/>
    </row>
    <row r="1304" spans="27:30" ht="12" customHeight="1" x14ac:dyDescent="0.3">
      <c r="AA1304"/>
      <c r="AB1304"/>
      <c r="AC1304"/>
      <c r="AD1304"/>
    </row>
    <row r="1305" spans="27:30" ht="12" customHeight="1" x14ac:dyDescent="0.3">
      <c r="AA1305"/>
      <c r="AB1305"/>
      <c r="AC1305"/>
      <c r="AD1305"/>
    </row>
    <row r="1306" spans="27:30" ht="12" customHeight="1" x14ac:dyDescent="0.3">
      <c r="AA1306"/>
      <c r="AB1306"/>
      <c r="AC1306"/>
      <c r="AD1306"/>
    </row>
    <row r="1307" spans="27:30" ht="12" customHeight="1" x14ac:dyDescent="0.3">
      <c r="AA1307"/>
      <c r="AB1307"/>
      <c r="AC1307"/>
      <c r="AD1307"/>
    </row>
    <row r="1308" spans="27:30" ht="12" customHeight="1" x14ac:dyDescent="0.3">
      <c r="AA1308"/>
      <c r="AB1308"/>
      <c r="AC1308"/>
      <c r="AD1308"/>
    </row>
    <row r="1309" spans="27:30" ht="12" customHeight="1" x14ac:dyDescent="0.3">
      <c r="AA1309"/>
      <c r="AB1309"/>
      <c r="AC1309"/>
      <c r="AD1309"/>
    </row>
    <row r="1310" spans="27:30" ht="12" customHeight="1" x14ac:dyDescent="0.3">
      <c r="AA1310"/>
      <c r="AB1310"/>
      <c r="AC1310"/>
      <c r="AD1310"/>
    </row>
    <row r="1311" spans="27:30" ht="12" customHeight="1" x14ac:dyDescent="0.3">
      <c r="AA1311"/>
      <c r="AB1311"/>
      <c r="AC1311"/>
      <c r="AD1311"/>
    </row>
    <row r="1312" spans="27:30" ht="12" customHeight="1" x14ac:dyDescent="0.3">
      <c r="AA1312"/>
      <c r="AB1312"/>
      <c r="AC1312"/>
      <c r="AD1312"/>
    </row>
    <row r="1313" spans="27:30" ht="12" customHeight="1" x14ac:dyDescent="0.3">
      <c r="AA1313"/>
      <c r="AB1313"/>
      <c r="AC1313"/>
      <c r="AD1313"/>
    </row>
    <row r="1314" spans="27:30" ht="12" customHeight="1" x14ac:dyDescent="0.3">
      <c r="AA1314"/>
      <c r="AB1314"/>
      <c r="AC1314"/>
      <c r="AD1314"/>
    </row>
    <row r="1315" spans="27:30" ht="12" customHeight="1" x14ac:dyDescent="0.3">
      <c r="AA1315"/>
      <c r="AB1315"/>
      <c r="AC1315"/>
      <c r="AD1315"/>
    </row>
    <row r="1316" spans="27:30" ht="12" customHeight="1" x14ac:dyDescent="0.3">
      <c r="AA1316"/>
      <c r="AB1316"/>
      <c r="AC1316"/>
      <c r="AD1316"/>
    </row>
    <row r="1317" spans="27:30" ht="12" customHeight="1" x14ac:dyDescent="0.3">
      <c r="AA1317"/>
      <c r="AB1317"/>
      <c r="AC1317"/>
      <c r="AD1317"/>
    </row>
    <row r="1318" spans="27:30" ht="12" customHeight="1" x14ac:dyDescent="0.3">
      <c r="AA1318"/>
      <c r="AB1318"/>
      <c r="AC1318"/>
      <c r="AD1318"/>
    </row>
    <row r="1319" spans="27:30" ht="12" customHeight="1" x14ac:dyDescent="0.3">
      <c r="AA1319"/>
      <c r="AB1319"/>
      <c r="AC1319"/>
      <c r="AD1319"/>
    </row>
    <row r="1320" spans="27:30" ht="12" customHeight="1" x14ac:dyDescent="0.3">
      <c r="AA1320"/>
      <c r="AB1320"/>
      <c r="AC1320"/>
      <c r="AD1320"/>
    </row>
    <row r="1321" spans="27:30" ht="12" customHeight="1" x14ac:dyDescent="0.3">
      <c r="AA1321"/>
      <c r="AB1321"/>
      <c r="AC1321"/>
      <c r="AD1321"/>
    </row>
    <row r="1322" spans="27:30" ht="12" customHeight="1" x14ac:dyDescent="0.3">
      <c r="AA1322"/>
      <c r="AB1322"/>
      <c r="AC1322"/>
      <c r="AD1322"/>
    </row>
    <row r="1323" spans="27:30" ht="12" customHeight="1" x14ac:dyDescent="0.3">
      <c r="AA1323"/>
      <c r="AB1323"/>
      <c r="AC1323"/>
      <c r="AD1323"/>
    </row>
    <row r="1324" spans="27:30" ht="12" customHeight="1" x14ac:dyDescent="0.3">
      <c r="AA1324"/>
      <c r="AB1324"/>
      <c r="AC1324"/>
      <c r="AD1324"/>
    </row>
    <row r="1325" spans="27:30" ht="12" customHeight="1" x14ac:dyDescent="0.3">
      <c r="AA1325"/>
      <c r="AB1325"/>
      <c r="AC1325"/>
      <c r="AD1325"/>
    </row>
    <row r="1326" spans="27:30" ht="12" customHeight="1" x14ac:dyDescent="0.3">
      <c r="AA1326"/>
      <c r="AB1326"/>
      <c r="AC1326"/>
      <c r="AD1326"/>
    </row>
    <row r="1327" spans="27:30" ht="12" customHeight="1" x14ac:dyDescent="0.3">
      <c r="AA1327"/>
      <c r="AB1327"/>
      <c r="AC1327"/>
      <c r="AD1327"/>
    </row>
    <row r="1328" spans="27:30" ht="12" customHeight="1" x14ac:dyDescent="0.3">
      <c r="AA1328"/>
      <c r="AB1328"/>
      <c r="AC1328"/>
      <c r="AD1328"/>
    </row>
    <row r="1329" spans="27:30" ht="12" customHeight="1" x14ac:dyDescent="0.3">
      <c r="AA1329"/>
      <c r="AB1329"/>
      <c r="AC1329"/>
      <c r="AD1329"/>
    </row>
    <row r="1330" spans="27:30" ht="12" customHeight="1" x14ac:dyDescent="0.3">
      <c r="AA1330"/>
      <c r="AB1330"/>
      <c r="AC1330"/>
      <c r="AD1330"/>
    </row>
    <row r="1331" spans="27:30" ht="12" customHeight="1" x14ac:dyDescent="0.3">
      <c r="AA1331"/>
      <c r="AB1331"/>
      <c r="AC1331"/>
      <c r="AD1331"/>
    </row>
    <row r="1332" spans="27:30" ht="12" customHeight="1" x14ac:dyDescent="0.3">
      <c r="AA1332"/>
      <c r="AB1332"/>
      <c r="AC1332"/>
      <c r="AD1332"/>
    </row>
    <row r="1333" spans="27:30" ht="12" customHeight="1" x14ac:dyDescent="0.3">
      <c r="AA1333"/>
      <c r="AB1333"/>
      <c r="AC1333"/>
      <c r="AD1333"/>
    </row>
    <row r="1334" spans="27:30" ht="12" customHeight="1" x14ac:dyDescent="0.3">
      <c r="AA1334"/>
      <c r="AB1334"/>
      <c r="AC1334"/>
      <c r="AD1334"/>
    </row>
    <row r="1335" spans="27:30" ht="12" customHeight="1" x14ac:dyDescent="0.3">
      <c r="AA1335"/>
      <c r="AB1335"/>
      <c r="AC1335"/>
      <c r="AD1335"/>
    </row>
    <row r="1336" spans="27:30" ht="12" customHeight="1" x14ac:dyDescent="0.3">
      <c r="AA1336"/>
      <c r="AB1336"/>
      <c r="AC1336"/>
      <c r="AD1336"/>
    </row>
    <row r="1337" spans="27:30" ht="12" customHeight="1" x14ac:dyDescent="0.3">
      <c r="AA1337"/>
      <c r="AB1337"/>
      <c r="AC1337"/>
      <c r="AD1337"/>
    </row>
    <row r="1338" spans="27:30" ht="12" customHeight="1" x14ac:dyDescent="0.3">
      <c r="AA1338"/>
      <c r="AB1338"/>
      <c r="AC1338"/>
      <c r="AD1338"/>
    </row>
    <row r="1339" spans="27:30" ht="12" customHeight="1" x14ac:dyDescent="0.3">
      <c r="AA1339"/>
      <c r="AB1339"/>
      <c r="AC1339"/>
      <c r="AD1339"/>
    </row>
    <row r="1340" spans="27:30" ht="12" customHeight="1" x14ac:dyDescent="0.3">
      <c r="AA1340"/>
      <c r="AB1340"/>
      <c r="AC1340"/>
      <c r="AD1340"/>
    </row>
    <row r="1341" spans="27:30" ht="12" customHeight="1" x14ac:dyDescent="0.3">
      <c r="AA1341"/>
      <c r="AB1341"/>
      <c r="AC1341"/>
      <c r="AD1341"/>
    </row>
    <row r="1342" spans="27:30" ht="12" customHeight="1" x14ac:dyDescent="0.3">
      <c r="AA1342"/>
      <c r="AB1342"/>
      <c r="AC1342"/>
      <c r="AD1342"/>
    </row>
    <row r="1343" spans="27:30" ht="12" customHeight="1" x14ac:dyDescent="0.3">
      <c r="AA1343"/>
      <c r="AB1343"/>
      <c r="AC1343"/>
      <c r="AD1343"/>
    </row>
    <row r="1344" spans="27:30" ht="12" customHeight="1" x14ac:dyDescent="0.3">
      <c r="AA1344"/>
      <c r="AB1344"/>
      <c r="AC1344"/>
      <c r="AD1344"/>
    </row>
    <row r="1345" spans="27:30" ht="12" customHeight="1" x14ac:dyDescent="0.3">
      <c r="AA1345"/>
      <c r="AB1345"/>
      <c r="AC1345"/>
      <c r="AD1345"/>
    </row>
    <row r="1346" spans="27:30" ht="12" customHeight="1" x14ac:dyDescent="0.3">
      <c r="AA1346"/>
      <c r="AB1346"/>
      <c r="AC1346"/>
      <c r="AD1346"/>
    </row>
    <row r="1347" spans="27:30" ht="12" customHeight="1" x14ac:dyDescent="0.3">
      <c r="AA1347"/>
      <c r="AB1347"/>
      <c r="AC1347"/>
      <c r="AD1347"/>
    </row>
    <row r="1348" spans="27:30" ht="12" customHeight="1" x14ac:dyDescent="0.3">
      <c r="AA1348"/>
      <c r="AB1348"/>
      <c r="AC1348"/>
      <c r="AD1348"/>
    </row>
    <row r="1349" spans="27:30" ht="12" customHeight="1" x14ac:dyDescent="0.3">
      <c r="AA1349"/>
      <c r="AB1349"/>
      <c r="AC1349"/>
      <c r="AD1349"/>
    </row>
    <row r="1350" spans="27:30" ht="12" customHeight="1" x14ac:dyDescent="0.3">
      <c r="AA1350"/>
      <c r="AB1350"/>
      <c r="AC1350"/>
      <c r="AD1350"/>
    </row>
    <row r="1351" spans="27:30" ht="12" customHeight="1" x14ac:dyDescent="0.3">
      <c r="AA1351"/>
      <c r="AB1351"/>
      <c r="AC1351"/>
      <c r="AD1351"/>
    </row>
    <row r="1352" spans="27:30" ht="12" customHeight="1" x14ac:dyDescent="0.3">
      <c r="AA1352"/>
      <c r="AB1352"/>
      <c r="AC1352"/>
      <c r="AD1352"/>
    </row>
    <row r="1353" spans="27:30" ht="12" customHeight="1" x14ac:dyDescent="0.3">
      <c r="AA1353"/>
      <c r="AB1353"/>
      <c r="AC1353"/>
      <c r="AD1353"/>
    </row>
    <row r="1354" spans="27:30" ht="12" customHeight="1" x14ac:dyDescent="0.3">
      <c r="AA1354"/>
      <c r="AB1354"/>
      <c r="AC1354"/>
      <c r="AD1354"/>
    </row>
    <row r="1355" spans="27:30" ht="12" customHeight="1" x14ac:dyDescent="0.3">
      <c r="AA1355"/>
      <c r="AB1355"/>
      <c r="AC1355"/>
      <c r="AD1355"/>
    </row>
    <row r="1356" spans="27:30" ht="12" customHeight="1" x14ac:dyDescent="0.3">
      <c r="AA1356"/>
      <c r="AB1356"/>
      <c r="AC1356"/>
      <c r="AD1356"/>
    </row>
    <row r="1357" spans="27:30" ht="12" customHeight="1" x14ac:dyDescent="0.3">
      <c r="AA1357"/>
      <c r="AB1357"/>
      <c r="AC1357"/>
      <c r="AD1357"/>
    </row>
    <row r="1358" spans="27:30" ht="12" customHeight="1" x14ac:dyDescent="0.3">
      <c r="AA1358"/>
      <c r="AB1358"/>
      <c r="AC1358"/>
      <c r="AD1358"/>
    </row>
    <row r="1359" spans="27:30" ht="12" customHeight="1" x14ac:dyDescent="0.3">
      <c r="AA1359"/>
      <c r="AB1359"/>
      <c r="AC1359"/>
      <c r="AD1359"/>
    </row>
    <row r="1360" spans="27:30" ht="12" customHeight="1" x14ac:dyDescent="0.3">
      <c r="AA1360"/>
      <c r="AB1360"/>
      <c r="AC1360"/>
      <c r="AD1360"/>
    </row>
    <row r="1361" spans="27:30" ht="12" customHeight="1" x14ac:dyDescent="0.3">
      <c r="AA1361"/>
      <c r="AB1361"/>
      <c r="AC1361"/>
      <c r="AD1361"/>
    </row>
    <row r="1362" spans="27:30" ht="12" customHeight="1" x14ac:dyDescent="0.3">
      <c r="AA1362"/>
      <c r="AB1362"/>
      <c r="AC1362"/>
      <c r="AD1362"/>
    </row>
    <row r="1363" spans="27:30" ht="12" customHeight="1" x14ac:dyDescent="0.3">
      <c r="AA1363"/>
      <c r="AB1363"/>
      <c r="AC1363"/>
      <c r="AD1363"/>
    </row>
    <row r="1364" spans="27:30" ht="12" customHeight="1" x14ac:dyDescent="0.3">
      <c r="AA1364"/>
      <c r="AB1364"/>
      <c r="AC1364"/>
      <c r="AD1364"/>
    </row>
    <row r="1365" spans="27:30" ht="12" customHeight="1" x14ac:dyDescent="0.3">
      <c r="AA1365"/>
      <c r="AB1365"/>
      <c r="AC1365"/>
      <c r="AD1365"/>
    </row>
    <row r="1366" spans="27:30" ht="12" customHeight="1" x14ac:dyDescent="0.3">
      <c r="AA1366"/>
      <c r="AB1366"/>
      <c r="AC1366"/>
      <c r="AD1366"/>
    </row>
    <row r="1367" spans="27:30" ht="12" customHeight="1" x14ac:dyDescent="0.3">
      <c r="AA1367"/>
      <c r="AB1367"/>
      <c r="AC1367"/>
      <c r="AD1367"/>
    </row>
    <row r="1368" spans="27:30" ht="12" customHeight="1" x14ac:dyDescent="0.3">
      <c r="AA1368"/>
      <c r="AB1368"/>
      <c r="AC1368"/>
      <c r="AD1368"/>
    </row>
    <row r="1369" spans="27:30" ht="12" customHeight="1" x14ac:dyDescent="0.3">
      <c r="AA1369"/>
      <c r="AB1369"/>
      <c r="AC1369"/>
      <c r="AD1369"/>
    </row>
    <row r="1370" spans="27:30" ht="12" customHeight="1" x14ac:dyDescent="0.3">
      <c r="AA1370"/>
      <c r="AB1370"/>
      <c r="AC1370"/>
      <c r="AD1370"/>
    </row>
    <row r="1371" spans="27:30" ht="12" customHeight="1" x14ac:dyDescent="0.3">
      <c r="AA1371"/>
      <c r="AB1371"/>
      <c r="AC1371"/>
      <c r="AD1371"/>
    </row>
    <row r="1372" spans="27:30" ht="12" customHeight="1" x14ac:dyDescent="0.3">
      <c r="AA1372"/>
      <c r="AB1372"/>
      <c r="AC1372"/>
      <c r="AD1372"/>
    </row>
    <row r="1373" spans="27:30" ht="12" customHeight="1" x14ac:dyDescent="0.3">
      <c r="AA1373"/>
      <c r="AB1373"/>
      <c r="AC1373"/>
      <c r="AD1373"/>
    </row>
    <row r="1374" spans="27:30" ht="12" customHeight="1" x14ac:dyDescent="0.3">
      <c r="AA1374"/>
      <c r="AB1374"/>
      <c r="AC1374"/>
      <c r="AD1374"/>
    </row>
    <row r="1375" spans="27:30" ht="12" customHeight="1" x14ac:dyDescent="0.3">
      <c r="AA1375"/>
      <c r="AB1375"/>
      <c r="AC1375"/>
      <c r="AD1375"/>
    </row>
    <row r="1376" spans="27:30" ht="12" customHeight="1" x14ac:dyDescent="0.3">
      <c r="AA1376"/>
      <c r="AB1376"/>
      <c r="AC1376"/>
      <c r="AD1376"/>
    </row>
    <row r="1377" spans="27:30" ht="12" customHeight="1" x14ac:dyDescent="0.3">
      <c r="AA1377"/>
      <c r="AB1377"/>
      <c r="AC1377"/>
      <c r="AD1377"/>
    </row>
    <row r="1378" spans="27:30" ht="12" customHeight="1" x14ac:dyDescent="0.3">
      <c r="AA1378"/>
      <c r="AB1378"/>
      <c r="AC1378"/>
      <c r="AD1378"/>
    </row>
    <row r="1379" spans="27:30" ht="12" customHeight="1" x14ac:dyDescent="0.3">
      <c r="AA1379"/>
      <c r="AB1379"/>
      <c r="AC1379"/>
      <c r="AD1379"/>
    </row>
    <row r="1380" spans="27:30" ht="12" customHeight="1" x14ac:dyDescent="0.3">
      <c r="AA1380"/>
      <c r="AB1380"/>
      <c r="AC1380"/>
      <c r="AD1380"/>
    </row>
    <row r="1381" spans="27:30" ht="12" customHeight="1" x14ac:dyDescent="0.3">
      <c r="AA1381"/>
      <c r="AB1381"/>
      <c r="AC1381"/>
      <c r="AD1381"/>
    </row>
    <row r="1382" spans="27:30" ht="12" customHeight="1" x14ac:dyDescent="0.3">
      <c r="AA1382"/>
      <c r="AB1382"/>
      <c r="AC1382"/>
      <c r="AD1382"/>
    </row>
    <row r="1383" spans="27:30" ht="12" customHeight="1" x14ac:dyDescent="0.3">
      <c r="AA1383"/>
      <c r="AB1383"/>
      <c r="AC1383"/>
      <c r="AD1383"/>
    </row>
    <row r="1384" spans="27:30" ht="12" customHeight="1" x14ac:dyDescent="0.3">
      <c r="AA1384"/>
      <c r="AB1384"/>
      <c r="AC1384"/>
      <c r="AD1384"/>
    </row>
    <row r="1385" spans="27:30" ht="12" customHeight="1" x14ac:dyDescent="0.3">
      <c r="AA1385"/>
      <c r="AB1385"/>
      <c r="AC1385"/>
      <c r="AD1385"/>
    </row>
    <row r="1386" spans="27:30" ht="12" customHeight="1" x14ac:dyDescent="0.3">
      <c r="AA1386"/>
      <c r="AB1386"/>
      <c r="AC1386"/>
      <c r="AD1386"/>
    </row>
    <row r="1387" spans="27:30" ht="12" customHeight="1" x14ac:dyDescent="0.3">
      <c r="AA1387"/>
      <c r="AB1387"/>
      <c r="AC1387"/>
      <c r="AD1387"/>
    </row>
    <row r="1388" spans="27:30" ht="12" customHeight="1" x14ac:dyDescent="0.3">
      <c r="AA1388"/>
      <c r="AB1388"/>
      <c r="AC1388"/>
      <c r="AD1388"/>
    </row>
    <row r="1389" spans="27:30" ht="12" customHeight="1" x14ac:dyDescent="0.3">
      <c r="AA1389"/>
      <c r="AB1389"/>
      <c r="AC1389"/>
      <c r="AD1389"/>
    </row>
    <row r="1390" spans="27:30" ht="12" customHeight="1" x14ac:dyDescent="0.3">
      <c r="AA1390"/>
      <c r="AB1390"/>
      <c r="AC1390"/>
      <c r="AD1390"/>
    </row>
    <row r="1391" spans="27:30" ht="12" customHeight="1" x14ac:dyDescent="0.3">
      <c r="AA1391"/>
      <c r="AB1391"/>
      <c r="AC1391"/>
      <c r="AD1391"/>
    </row>
    <row r="1392" spans="27:30" ht="12" customHeight="1" x14ac:dyDescent="0.3">
      <c r="AA1392"/>
      <c r="AB1392"/>
      <c r="AC1392"/>
      <c r="AD1392"/>
    </row>
    <row r="1393" spans="27:30" ht="12" customHeight="1" x14ac:dyDescent="0.3">
      <c r="AA1393"/>
      <c r="AB1393"/>
      <c r="AC1393"/>
      <c r="AD1393"/>
    </row>
    <row r="1394" spans="27:30" ht="12" customHeight="1" x14ac:dyDescent="0.3">
      <c r="AA1394"/>
      <c r="AB1394"/>
      <c r="AC1394"/>
      <c r="AD1394"/>
    </row>
    <row r="1395" spans="27:30" ht="12" customHeight="1" x14ac:dyDescent="0.3">
      <c r="AA1395"/>
      <c r="AB1395"/>
      <c r="AC1395"/>
      <c r="AD1395"/>
    </row>
    <row r="1396" spans="27:30" ht="12" customHeight="1" x14ac:dyDescent="0.3">
      <c r="AA1396"/>
      <c r="AB1396"/>
      <c r="AC1396"/>
      <c r="AD1396"/>
    </row>
    <row r="1397" spans="27:30" ht="12" customHeight="1" x14ac:dyDescent="0.3">
      <c r="AA1397"/>
      <c r="AB1397"/>
      <c r="AC1397"/>
      <c r="AD1397"/>
    </row>
    <row r="1398" spans="27:30" ht="12" customHeight="1" x14ac:dyDescent="0.3">
      <c r="AA1398"/>
      <c r="AB1398"/>
      <c r="AC1398"/>
      <c r="AD1398"/>
    </row>
    <row r="1399" spans="27:30" ht="12" customHeight="1" x14ac:dyDescent="0.3">
      <c r="AA1399"/>
      <c r="AB1399"/>
      <c r="AC1399"/>
      <c r="AD1399"/>
    </row>
    <row r="1400" spans="27:30" ht="12" customHeight="1" x14ac:dyDescent="0.3">
      <c r="AA1400"/>
      <c r="AB1400"/>
      <c r="AC1400"/>
      <c r="AD1400"/>
    </row>
    <row r="1401" spans="27:30" ht="12" customHeight="1" x14ac:dyDescent="0.3">
      <c r="AA1401"/>
      <c r="AB1401"/>
      <c r="AC1401"/>
      <c r="AD1401"/>
    </row>
    <row r="1402" spans="27:30" ht="12" customHeight="1" x14ac:dyDescent="0.3">
      <c r="AA1402"/>
      <c r="AB1402"/>
      <c r="AC1402"/>
      <c r="AD1402"/>
    </row>
    <row r="1403" spans="27:30" ht="12" customHeight="1" x14ac:dyDescent="0.3">
      <c r="AA1403"/>
      <c r="AB1403"/>
      <c r="AC1403"/>
      <c r="AD1403"/>
    </row>
    <row r="1404" spans="27:30" ht="12" customHeight="1" x14ac:dyDescent="0.3">
      <c r="AA1404"/>
      <c r="AB1404"/>
      <c r="AC1404"/>
      <c r="AD1404"/>
    </row>
    <row r="1405" spans="27:30" ht="12" customHeight="1" x14ac:dyDescent="0.3">
      <c r="AA1405"/>
      <c r="AB1405"/>
      <c r="AC1405"/>
      <c r="AD1405"/>
    </row>
    <row r="1406" spans="27:30" ht="12" customHeight="1" x14ac:dyDescent="0.3">
      <c r="AA1406"/>
      <c r="AB1406"/>
      <c r="AC1406"/>
      <c r="AD1406"/>
    </row>
    <row r="1407" spans="27:30" ht="12" customHeight="1" x14ac:dyDescent="0.3">
      <c r="AA1407"/>
      <c r="AB1407"/>
      <c r="AC1407"/>
      <c r="AD1407"/>
    </row>
    <row r="1408" spans="27:30" ht="12" customHeight="1" x14ac:dyDescent="0.3">
      <c r="AA1408"/>
      <c r="AB1408"/>
      <c r="AC1408"/>
      <c r="AD1408"/>
    </row>
    <row r="1409" spans="27:30" ht="12" customHeight="1" x14ac:dyDescent="0.3">
      <c r="AA1409"/>
      <c r="AB1409"/>
      <c r="AC1409"/>
      <c r="AD1409"/>
    </row>
    <row r="1410" spans="27:30" ht="12" customHeight="1" x14ac:dyDescent="0.3">
      <c r="AA1410"/>
      <c r="AB1410"/>
      <c r="AC1410"/>
      <c r="AD1410"/>
    </row>
    <row r="1411" spans="27:30" ht="12" customHeight="1" x14ac:dyDescent="0.3">
      <c r="AA1411"/>
      <c r="AB1411"/>
      <c r="AC1411"/>
      <c r="AD1411"/>
    </row>
    <row r="1412" spans="27:30" ht="12" customHeight="1" x14ac:dyDescent="0.3">
      <c r="AA1412"/>
      <c r="AB1412"/>
      <c r="AC1412"/>
      <c r="AD1412"/>
    </row>
    <row r="1413" spans="27:30" ht="12" customHeight="1" x14ac:dyDescent="0.3">
      <c r="AA1413"/>
      <c r="AB1413"/>
      <c r="AC1413"/>
      <c r="AD1413"/>
    </row>
    <row r="1414" spans="27:30" ht="12" customHeight="1" x14ac:dyDescent="0.3">
      <c r="AA1414"/>
      <c r="AB1414"/>
      <c r="AC1414"/>
      <c r="AD1414"/>
    </row>
    <row r="1415" spans="27:30" ht="12" customHeight="1" x14ac:dyDescent="0.3">
      <c r="AA1415"/>
      <c r="AB1415"/>
      <c r="AC1415"/>
      <c r="AD1415"/>
    </row>
    <row r="1416" spans="27:30" ht="12" customHeight="1" x14ac:dyDescent="0.3">
      <c r="AA1416"/>
      <c r="AB1416"/>
      <c r="AC1416"/>
      <c r="AD1416"/>
    </row>
    <row r="1417" spans="27:30" ht="12" customHeight="1" x14ac:dyDescent="0.3">
      <c r="AA1417"/>
      <c r="AB1417"/>
      <c r="AC1417"/>
      <c r="AD1417"/>
    </row>
    <row r="1418" spans="27:30" ht="12" customHeight="1" x14ac:dyDescent="0.3">
      <c r="AA1418"/>
      <c r="AB1418"/>
      <c r="AC1418"/>
      <c r="AD1418"/>
    </row>
    <row r="1419" spans="27:30" ht="12" customHeight="1" x14ac:dyDescent="0.3">
      <c r="AA1419"/>
      <c r="AB1419"/>
      <c r="AC1419"/>
      <c r="AD1419"/>
    </row>
    <row r="1420" spans="27:30" ht="12" customHeight="1" x14ac:dyDescent="0.3">
      <c r="AA1420"/>
      <c r="AB1420"/>
      <c r="AC1420"/>
      <c r="AD1420"/>
    </row>
    <row r="1421" spans="27:30" ht="12" customHeight="1" x14ac:dyDescent="0.3">
      <c r="AA1421"/>
      <c r="AB1421"/>
      <c r="AC1421"/>
      <c r="AD1421"/>
    </row>
    <row r="1422" spans="27:30" ht="12" customHeight="1" x14ac:dyDescent="0.3">
      <c r="AA1422"/>
      <c r="AB1422"/>
      <c r="AC1422"/>
      <c r="AD1422"/>
    </row>
    <row r="1423" spans="27:30" ht="12" customHeight="1" x14ac:dyDescent="0.3">
      <c r="AA1423"/>
      <c r="AB1423"/>
      <c r="AC1423"/>
      <c r="AD1423"/>
    </row>
    <row r="1424" spans="27:30" ht="12" customHeight="1" x14ac:dyDescent="0.3">
      <c r="AA1424"/>
      <c r="AB1424"/>
      <c r="AC1424"/>
      <c r="AD1424"/>
    </row>
    <row r="1425" spans="27:30" ht="12" customHeight="1" x14ac:dyDescent="0.3">
      <c r="AA1425"/>
      <c r="AB1425"/>
      <c r="AC1425"/>
      <c r="AD1425"/>
    </row>
    <row r="1426" spans="27:30" ht="12" customHeight="1" x14ac:dyDescent="0.3">
      <c r="AA1426"/>
      <c r="AB1426"/>
      <c r="AC1426"/>
      <c r="AD1426"/>
    </row>
    <row r="1427" spans="27:30" ht="12" customHeight="1" x14ac:dyDescent="0.3">
      <c r="AA1427"/>
      <c r="AB1427"/>
      <c r="AC1427"/>
      <c r="AD1427"/>
    </row>
    <row r="1428" spans="27:30" ht="12" customHeight="1" x14ac:dyDescent="0.3">
      <c r="AA1428"/>
      <c r="AB1428"/>
      <c r="AC1428"/>
      <c r="AD1428"/>
    </row>
    <row r="1429" spans="27:30" ht="12" customHeight="1" x14ac:dyDescent="0.3">
      <c r="AA1429"/>
      <c r="AB1429"/>
      <c r="AC1429"/>
      <c r="AD1429"/>
    </row>
    <row r="1430" spans="27:30" ht="12" customHeight="1" x14ac:dyDescent="0.3">
      <c r="AA1430"/>
      <c r="AB1430"/>
      <c r="AC1430"/>
      <c r="AD1430"/>
    </row>
    <row r="1431" spans="27:30" ht="12" customHeight="1" x14ac:dyDescent="0.3">
      <c r="AA1431"/>
      <c r="AB1431"/>
      <c r="AC1431"/>
      <c r="AD1431"/>
    </row>
    <row r="1432" spans="27:30" ht="12" customHeight="1" x14ac:dyDescent="0.3">
      <c r="AA1432"/>
      <c r="AB1432"/>
      <c r="AC1432"/>
      <c r="AD1432"/>
    </row>
    <row r="1433" spans="27:30" ht="12" customHeight="1" x14ac:dyDescent="0.3">
      <c r="AA1433"/>
      <c r="AB1433"/>
      <c r="AC1433"/>
      <c r="AD1433"/>
    </row>
    <row r="1434" spans="27:30" ht="12" customHeight="1" x14ac:dyDescent="0.3">
      <c r="AA1434"/>
      <c r="AB1434"/>
      <c r="AC1434"/>
      <c r="AD1434"/>
    </row>
    <row r="1435" spans="27:30" ht="12" customHeight="1" x14ac:dyDescent="0.3">
      <c r="AA1435"/>
      <c r="AB1435"/>
      <c r="AC1435"/>
      <c r="AD1435"/>
    </row>
    <row r="1436" spans="27:30" ht="12" customHeight="1" x14ac:dyDescent="0.3">
      <c r="AA1436"/>
      <c r="AB1436"/>
      <c r="AC1436"/>
      <c r="AD1436"/>
    </row>
    <row r="1437" spans="27:30" ht="12" customHeight="1" x14ac:dyDescent="0.3">
      <c r="AA1437"/>
      <c r="AB1437"/>
      <c r="AC1437"/>
      <c r="AD1437"/>
    </row>
    <row r="1438" spans="27:30" ht="12" customHeight="1" x14ac:dyDescent="0.3">
      <c r="AA1438"/>
      <c r="AB1438"/>
      <c r="AC1438"/>
      <c r="AD1438"/>
    </row>
    <row r="1439" spans="27:30" ht="12" customHeight="1" x14ac:dyDescent="0.3">
      <c r="AA1439"/>
      <c r="AB1439"/>
      <c r="AC1439"/>
      <c r="AD1439"/>
    </row>
    <row r="1440" spans="27:30" ht="12" customHeight="1" x14ac:dyDescent="0.3">
      <c r="AA1440"/>
      <c r="AB1440"/>
      <c r="AC1440"/>
      <c r="AD1440"/>
    </row>
    <row r="1441" spans="27:30" ht="12" customHeight="1" x14ac:dyDescent="0.3">
      <c r="AA1441"/>
      <c r="AB1441"/>
      <c r="AC1441"/>
      <c r="AD1441"/>
    </row>
    <row r="1442" spans="27:30" ht="12" customHeight="1" x14ac:dyDescent="0.3">
      <c r="AA1442"/>
      <c r="AB1442"/>
      <c r="AC1442"/>
      <c r="AD1442"/>
    </row>
    <row r="1443" spans="27:30" ht="12" customHeight="1" x14ac:dyDescent="0.3">
      <c r="AA1443"/>
      <c r="AB1443"/>
      <c r="AC1443"/>
      <c r="AD1443"/>
    </row>
    <row r="1444" spans="27:30" ht="12" customHeight="1" x14ac:dyDescent="0.3">
      <c r="AA1444"/>
      <c r="AB1444"/>
      <c r="AC1444"/>
      <c r="AD1444"/>
    </row>
    <row r="1445" spans="27:30" ht="12" customHeight="1" x14ac:dyDescent="0.3">
      <c r="AA1445"/>
      <c r="AB1445"/>
      <c r="AC1445"/>
      <c r="AD1445"/>
    </row>
    <row r="1446" spans="27:30" ht="12" customHeight="1" x14ac:dyDescent="0.3">
      <c r="AA1446"/>
      <c r="AB1446"/>
      <c r="AC1446"/>
      <c r="AD1446"/>
    </row>
    <row r="1447" spans="27:30" ht="12" customHeight="1" x14ac:dyDescent="0.3">
      <c r="AA1447"/>
      <c r="AB1447"/>
      <c r="AC1447"/>
      <c r="AD1447"/>
    </row>
    <row r="1448" spans="27:30" ht="12" customHeight="1" x14ac:dyDescent="0.3">
      <c r="AA1448"/>
      <c r="AB1448"/>
      <c r="AC1448"/>
      <c r="AD1448"/>
    </row>
    <row r="1449" spans="27:30" ht="12" customHeight="1" x14ac:dyDescent="0.3">
      <c r="AA1449"/>
      <c r="AB1449"/>
      <c r="AC1449"/>
      <c r="AD1449"/>
    </row>
    <row r="1450" spans="27:30" ht="12" customHeight="1" x14ac:dyDescent="0.3">
      <c r="AA1450"/>
      <c r="AB1450"/>
      <c r="AC1450"/>
      <c r="AD1450"/>
    </row>
    <row r="1451" spans="27:30" ht="12" customHeight="1" x14ac:dyDescent="0.3">
      <c r="AA1451"/>
      <c r="AB1451"/>
      <c r="AC1451"/>
      <c r="AD1451"/>
    </row>
    <row r="1452" spans="27:30" ht="12" customHeight="1" x14ac:dyDescent="0.3">
      <c r="AA1452"/>
      <c r="AB1452"/>
      <c r="AC1452"/>
      <c r="AD1452"/>
    </row>
    <row r="1453" spans="27:30" ht="12" customHeight="1" x14ac:dyDescent="0.3">
      <c r="AA1453"/>
      <c r="AB1453"/>
      <c r="AC1453"/>
      <c r="AD1453"/>
    </row>
    <row r="1454" spans="27:30" ht="12" customHeight="1" x14ac:dyDescent="0.3">
      <c r="AA1454"/>
      <c r="AB1454"/>
      <c r="AC1454"/>
      <c r="AD1454"/>
    </row>
    <row r="1455" spans="27:30" ht="12" customHeight="1" x14ac:dyDescent="0.3">
      <c r="AA1455"/>
      <c r="AB1455"/>
      <c r="AC1455"/>
      <c r="AD1455"/>
    </row>
    <row r="1456" spans="27:30" ht="12" customHeight="1" x14ac:dyDescent="0.3">
      <c r="AA1456"/>
      <c r="AB1456"/>
      <c r="AC1456"/>
      <c r="AD1456"/>
    </row>
    <row r="1457" spans="27:30" ht="12" customHeight="1" x14ac:dyDescent="0.3">
      <c r="AA1457"/>
      <c r="AB1457"/>
      <c r="AC1457"/>
      <c r="AD1457"/>
    </row>
    <row r="1458" spans="27:30" ht="12" customHeight="1" x14ac:dyDescent="0.3">
      <c r="AA1458"/>
      <c r="AB1458"/>
      <c r="AC1458"/>
      <c r="AD1458"/>
    </row>
    <row r="1459" spans="27:30" ht="12" customHeight="1" x14ac:dyDescent="0.3">
      <c r="AA1459"/>
      <c r="AB1459"/>
      <c r="AC1459"/>
      <c r="AD1459"/>
    </row>
    <row r="1460" spans="27:30" ht="12" customHeight="1" x14ac:dyDescent="0.3">
      <c r="AA1460"/>
      <c r="AB1460"/>
      <c r="AC1460"/>
      <c r="AD1460"/>
    </row>
    <row r="1461" spans="27:30" ht="12" customHeight="1" x14ac:dyDescent="0.3">
      <c r="AA1461"/>
      <c r="AB1461"/>
      <c r="AC1461"/>
      <c r="AD1461"/>
    </row>
    <row r="1462" spans="27:30" ht="12" customHeight="1" x14ac:dyDescent="0.3">
      <c r="AA1462"/>
      <c r="AB1462"/>
      <c r="AC1462"/>
      <c r="AD1462"/>
    </row>
    <row r="1463" spans="27:30" ht="12" customHeight="1" x14ac:dyDescent="0.3">
      <c r="AA1463"/>
      <c r="AB1463"/>
      <c r="AC1463"/>
      <c r="AD1463"/>
    </row>
    <row r="1464" spans="27:30" ht="12" customHeight="1" x14ac:dyDescent="0.3">
      <c r="AA1464"/>
      <c r="AB1464"/>
      <c r="AC1464"/>
      <c r="AD1464"/>
    </row>
    <row r="1465" spans="27:30" ht="12" customHeight="1" x14ac:dyDescent="0.3">
      <c r="AA1465"/>
      <c r="AB1465"/>
      <c r="AC1465"/>
      <c r="AD1465"/>
    </row>
    <row r="1466" spans="27:30" ht="12" customHeight="1" x14ac:dyDescent="0.3">
      <c r="AA1466"/>
      <c r="AB1466"/>
      <c r="AC1466"/>
      <c r="AD1466"/>
    </row>
    <row r="1467" spans="27:30" ht="12" customHeight="1" x14ac:dyDescent="0.3">
      <c r="AA1467"/>
      <c r="AB1467"/>
      <c r="AC1467"/>
      <c r="AD1467"/>
    </row>
    <row r="1468" spans="27:30" ht="12" customHeight="1" x14ac:dyDescent="0.3">
      <c r="AA1468"/>
      <c r="AB1468"/>
      <c r="AC1468"/>
      <c r="AD1468"/>
    </row>
    <row r="1469" spans="27:30" ht="12" customHeight="1" x14ac:dyDescent="0.3">
      <c r="AA1469"/>
      <c r="AB1469"/>
      <c r="AC1469"/>
      <c r="AD1469"/>
    </row>
    <row r="1470" spans="27:30" ht="12" customHeight="1" x14ac:dyDescent="0.3">
      <c r="AA1470"/>
      <c r="AB1470"/>
      <c r="AC1470"/>
      <c r="AD1470"/>
    </row>
    <row r="1471" spans="27:30" ht="12" customHeight="1" x14ac:dyDescent="0.3">
      <c r="AA1471"/>
      <c r="AB1471"/>
      <c r="AC1471"/>
      <c r="AD1471"/>
    </row>
    <row r="1472" spans="27:30" ht="12" customHeight="1" x14ac:dyDescent="0.3">
      <c r="AA1472"/>
      <c r="AB1472"/>
      <c r="AC1472"/>
      <c r="AD1472"/>
    </row>
    <row r="1473" spans="27:30" ht="12" customHeight="1" x14ac:dyDescent="0.3">
      <c r="AA1473"/>
      <c r="AB1473"/>
      <c r="AC1473"/>
      <c r="AD1473"/>
    </row>
    <row r="1474" spans="27:30" ht="12" customHeight="1" x14ac:dyDescent="0.3">
      <c r="AA1474"/>
      <c r="AB1474"/>
      <c r="AC1474"/>
      <c r="AD1474"/>
    </row>
    <row r="1475" spans="27:30" ht="12" customHeight="1" x14ac:dyDescent="0.3">
      <c r="AA1475"/>
      <c r="AB1475"/>
      <c r="AC1475"/>
      <c r="AD1475"/>
    </row>
    <row r="1476" spans="27:30" ht="12" customHeight="1" x14ac:dyDescent="0.3">
      <c r="AA1476"/>
      <c r="AB1476"/>
      <c r="AC1476"/>
      <c r="AD1476"/>
    </row>
    <row r="1477" spans="27:30" ht="12" customHeight="1" x14ac:dyDescent="0.3">
      <c r="AA1477"/>
      <c r="AB1477"/>
      <c r="AC1477"/>
      <c r="AD1477"/>
    </row>
    <row r="1478" spans="27:30" ht="12" customHeight="1" x14ac:dyDescent="0.3">
      <c r="AA1478"/>
      <c r="AB1478"/>
      <c r="AC1478"/>
      <c r="AD1478"/>
    </row>
    <row r="1479" spans="27:30" ht="12" customHeight="1" x14ac:dyDescent="0.3">
      <c r="AA1479"/>
      <c r="AB1479"/>
      <c r="AC1479"/>
      <c r="AD1479"/>
    </row>
    <row r="1480" spans="27:30" ht="12" customHeight="1" x14ac:dyDescent="0.3">
      <c r="AA1480"/>
      <c r="AB1480"/>
      <c r="AC1480"/>
      <c r="AD1480"/>
    </row>
    <row r="1481" spans="27:30" ht="12" customHeight="1" x14ac:dyDescent="0.3">
      <c r="AA1481"/>
      <c r="AB1481"/>
      <c r="AC1481"/>
      <c r="AD1481"/>
    </row>
    <row r="1482" spans="27:30" ht="12" customHeight="1" x14ac:dyDescent="0.3">
      <c r="AA1482"/>
      <c r="AB1482"/>
      <c r="AC1482"/>
      <c r="AD1482"/>
    </row>
    <row r="1483" spans="27:30" ht="12" customHeight="1" x14ac:dyDescent="0.3">
      <c r="AA1483"/>
      <c r="AB1483"/>
      <c r="AC1483"/>
      <c r="AD1483"/>
    </row>
    <row r="1484" spans="27:30" ht="12" customHeight="1" x14ac:dyDescent="0.3">
      <c r="AA1484"/>
      <c r="AB1484"/>
      <c r="AC1484"/>
      <c r="AD1484"/>
    </row>
    <row r="1485" spans="27:30" ht="12" customHeight="1" x14ac:dyDescent="0.3">
      <c r="AA1485"/>
      <c r="AB1485"/>
      <c r="AC1485"/>
      <c r="AD1485"/>
    </row>
    <row r="1486" spans="27:30" ht="12" customHeight="1" x14ac:dyDescent="0.3">
      <c r="AA1486"/>
      <c r="AB1486"/>
      <c r="AC1486"/>
      <c r="AD1486"/>
    </row>
    <row r="1487" spans="27:30" ht="12" customHeight="1" x14ac:dyDescent="0.3">
      <c r="AA1487"/>
      <c r="AB1487"/>
      <c r="AC1487"/>
      <c r="AD1487"/>
    </row>
    <row r="1488" spans="27:30" ht="12" customHeight="1" x14ac:dyDescent="0.3">
      <c r="AA1488"/>
      <c r="AB1488"/>
      <c r="AC1488"/>
      <c r="AD1488"/>
    </row>
    <row r="1489" spans="27:30" ht="12" customHeight="1" x14ac:dyDescent="0.3">
      <c r="AA1489"/>
      <c r="AB1489"/>
      <c r="AC1489"/>
      <c r="AD1489"/>
    </row>
    <row r="1490" spans="27:30" ht="12" customHeight="1" x14ac:dyDescent="0.3">
      <c r="AA1490"/>
      <c r="AB1490"/>
      <c r="AC1490"/>
      <c r="AD1490"/>
    </row>
    <row r="1491" spans="27:30" ht="12" customHeight="1" x14ac:dyDescent="0.3">
      <c r="AA1491"/>
      <c r="AB1491"/>
      <c r="AC1491"/>
      <c r="AD1491"/>
    </row>
    <row r="1492" spans="27:30" ht="12" customHeight="1" x14ac:dyDescent="0.3">
      <c r="AA1492"/>
      <c r="AB1492"/>
      <c r="AC1492"/>
      <c r="AD1492"/>
    </row>
    <row r="1493" spans="27:30" ht="12" customHeight="1" x14ac:dyDescent="0.3">
      <c r="AA1493"/>
      <c r="AB1493"/>
      <c r="AC1493"/>
      <c r="AD1493"/>
    </row>
    <row r="1494" spans="27:30" ht="12" customHeight="1" x14ac:dyDescent="0.3">
      <c r="AA1494"/>
      <c r="AB1494"/>
      <c r="AC1494"/>
      <c r="AD1494"/>
    </row>
    <row r="1495" spans="27:30" ht="12" customHeight="1" x14ac:dyDescent="0.3">
      <c r="AA1495"/>
      <c r="AB1495"/>
      <c r="AC1495"/>
      <c r="AD1495"/>
    </row>
    <row r="1496" spans="27:30" ht="12" customHeight="1" x14ac:dyDescent="0.3">
      <c r="AA1496"/>
      <c r="AB1496"/>
      <c r="AC1496"/>
      <c r="AD1496"/>
    </row>
    <row r="1497" spans="27:30" ht="12" customHeight="1" x14ac:dyDescent="0.3">
      <c r="AA1497"/>
      <c r="AB1497"/>
      <c r="AC1497"/>
      <c r="AD1497"/>
    </row>
    <row r="1498" spans="27:30" ht="12" customHeight="1" x14ac:dyDescent="0.3">
      <c r="AA1498"/>
      <c r="AB1498"/>
      <c r="AC1498"/>
      <c r="AD1498"/>
    </row>
    <row r="1499" spans="27:30" ht="12" customHeight="1" x14ac:dyDescent="0.3">
      <c r="AA1499"/>
      <c r="AB1499"/>
      <c r="AC1499"/>
      <c r="AD1499"/>
    </row>
    <row r="1500" spans="27:30" ht="12" customHeight="1" x14ac:dyDescent="0.3">
      <c r="AA1500"/>
      <c r="AB1500"/>
      <c r="AC1500"/>
      <c r="AD1500"/>
    </row>
    <row r="1501" spans="27:30" ht="12" customHeight="1" x14ac:dyDescent="0.3">
      <c r="AA1501"/>
      <c r="AB1501"/>
      <c r="AC1501"/>
      <c r="AD1501"/>
    </row>
    <row r="1502" spans="27:30" ht="12" customHeight="1" x14ac:dyDescent="0.3">
      <c r="AA1502"/>
      <c r="AB1502"/>
      <c r="AC1502"/>
      <c r="AD1502"/>
    </row>
    <row r="1503" spans="27:30" ht="12" customHeight="1" x14ac:dyDescent="0.3">
      <c r="AA1503"/>
      <c r="AB1503"/>
      <c r="AC1503"/>
      <c r="AD1503"/>
    </row>
    <row r="1504" spans="27:30" ht="12" customHeight="1" x14ac:dyDescent="0.3">
      <c r="AA1504"/>
      <c r="AB1504"/>
      <c r="AC1504"/>
      <c r="AD1504"/>
    </row>
    <row r="1505" spans="27:30" ht="12" customHeight="1" x14ac:dyDescent="0.3">
      <c r="AA1505"/>
      <c r="AB1505"/>
      <c r="AC1505"/>
      <c r="AD1505"/>
    </row>
    <row r="1506" spans="27:30" ht="12" customHeight="1" x14ac:dyDescent="0.3">
      <c r="AA1506"/>
      <c r="AB1506"/>
      <c r="AC1506"/>
      <c r="AD1506"/>
    </row>
    <row r="1507" spans="27:30" ht="12" customHeight="1" x14ac:dyDescent="0.3">
      <c r="AA1507"/>
      <c r="AB1507"/>
      <c r="AC1507"/>
      <c r="AD1507"/>
    </row>
    <row r="1508" spans="27:30" ht="12" customHeight="1" x14ac:dyDescent="0.3">
      <c r="AA1508"/>
      <c r="AB1508"/>
      <c r="AC1508"/>
      <c r="AD1508"/>
    </row>
    <row r="1509" spans="27:30" ht="12" customHeight="1" x14ac:dyDescent="0.3">
      <c r="AA1509"/>
      <c r="AB1509"/>
      <c r="AC1509"/>
      <c r="AD1509"/>
    </row>
    <row r="1510" spans="27:30" ht="12" customHeight="1" x14ac:dyDescent="0.3">
      <c r="AA1510"/>
      <c r="AB1510"/>
      <c r="AC1510"/>
      <c r="AD1510"/>
    </row>
    <row r="1511" spans="27:30" ht="12" customHeight="1" x14ac:dyDescent="0.3">
      <c r="AA1511"/>
      <c r="AB1511"/>
      <c r="AC1511"/>
      <c r="AD1511"/>
    </row>
    <row r="1512" spans="27:30" ht="12" customHeight="1" x14ac:dyDescent="0.3">
      <c r="AA1512"/>
      <c r="AB1512"/>
      <c r="AC1512"/>
      <c r="AD1512"/>
    </row>
    <row r="1513" spans="27:30" ht="12" customHeight="1" x14ac:dyDescent="0.3">
      <c r="AA1513"/>
      <c r="AB1513"/>
      <c r="AC1513"/>
      <c r="AD1513"/>
    </row>
    <row r="1514" spans="27:30" ht="12" customHeight="1" x14ac:dyDescent="0.3">
      <c r="AA1514"/>
      <c r="AB1514"/>
      <c r="AC1514"/>
      <c r="AD1514"/>
    </row>
    <row r="1515" spans="27:30" ht="12" customHeight="1" x14ac:dyDescent="0.3">
      <c r="AA1515"/>
      <c r="AB1515"/>
      <c r="AC1515"/>
      <c r="AD1515"/>
    </row>
    <row r="1516" spans="27:30" ht="12" customHeight="1" x14ac:dyDescent="0.3">
      <c r="AA1516"/>
      <c r="AB1516"/>
      <c r="AC1516"/>
      <c r="AD1516"/>
    </row>
    <row r="1517" spans="27:30" ht="12" customHeight="1" x14ac:dyDescent="0.3">
      <c r="AA1517"/>
      <c r="AB1517"/>
      <c r="AC1517"/>
      <c r="AD1517"/>
    </row>
    <row r="1518" spans="27:30" ht="12" customHeight="1" x14ac:dyDescent="0.3">
      <c r="AA1518"/>
      <c r="AB1518"/>
      <c r="AC1518"/>
      <c r="AD1518"/>
    </row>
    <row r="1519" spans="27:30" ht="12" customHeight="1" x14ac:dyDescent="0.3">
      <c r="AA1519"/>
      <c r="AB1519"/>
      <c r="AC1519"/>
      <c r="AD1519"/>
    </row>
    <row r="1520" spans="27:30" ht="12" customHeight="1" x14ac:dyDescent="0.3">
      <c r="AA1520"/>
      <c r="AB1520"/>
      <c r="AC1520"/>
      <c r="AD1520"/>
    </row>
    <row r="1521" spans="27:30" ht="12" customHeight="1" x14ac:dyDescent="0.3">
      <c r="AA1521"/>
      <c r="AB1521"/>
      <c r="AC1521"/>
      <c r="AD1521"/>
    </row>
    <row r="1522" spans="27:30" ht="12" customHeight="1" x14ac:dyDescent="0.3">
      <c r="AA1522"/>
      <c r="AB1522"/>
      <c r="AC1522"/>
      <c r="AD1522"/>
    </row>
    <row r="1523" spans="27:30" ht="12" customHeight="1" x14ac:dyDescent="0.3">
      <c r="AA1523"/>
      <c r="AB1523"/>
      <c r="AC1523"/>
      <c r="AD1523"/>
    </row>
    <row r="1524" spans="27:30" ht="12" customHeight="1" x14ac:dyDescent="0.3">
      <c r="AA1524"/>
      <c r="AB1524"/>
      <c r="AC1524"/>
      <c r="AD1524"/>
    </row>
    <row r="1525" spans="27:30" ht="12" customHeight="1" x14ac:dyDescent="0.3">
      <c r="AA1525"/>
      <c r="AB1525"/>
      <c r="AC1525"/>
      <c r="AD1525"/>
    </row>
    <row r="1526" spans="27:30" ht="12" customHeight="1" x14ac:dyDescent="0.3">
      <c r="AA1526"/>
      <c r="AB1526"/>
      <c r="AC1526"/>
      <c r="AD1526"/>
    </row>
    <row r="1527" spans="27:30" ht="12" customHeight="1" x14ac:dyDescent="0.3">
      <c r="AA1527"/>
      <c r="AB1527"/>
      <c r="AC1527"/>
      <c r="AD1527"/>
    </row>
    <row r="1528" spans="27:30" ht="12" customHeight="1" x14ac:dyDescent="0.3">
      <c r="AA1528"/>
      <c r="AB1528"/>
      <c r="AC1528"/>
      <c r="AD1528"/>
    </row>
    <row r="1529" spans="27:30" ht="12" customHeight="1" x14ac:dyDescent="0.3">
      <c r="AA1529"/>
      <c r="AB1529"/>
      <c r="AC1529"/>
      <c r="AD1529"/>
    </row>
    <row r="1530" spans="27:30" ht="12" customHeight="1" x14ac:dyDescent="0.3">
      <c r="AA1530"/>
      <c r="AB1530"/>
      <c r="AC1530"/>
      <c r="AD1530"/>
    </row>
    <row r="1531" spans="27:30" ht="12" customHeight="1" x14ac:dyDescent="0.3">
      <c r="AA1531"/>
      <c r="AB1531"/>
      <c r="AC1531"/>
      <c r="AD1531"/>
    </row>
    <row r="1532" spans="27:30" ht="12" customHeight="1" x14ac:dyDescent="0.3">
      <c r="AA1532"/>
      <c r="AB1532"/>
      <c r="AC1532"/>
      <c r="AD1532"/>
    </row>
    <row r="1533" spans="27:30" ht="12" customHeight="1" x14ac:dyDescent="0.3">
      <c r="AA1533"/>
      <c r="AB1533"/>
      <c r="AC1533"/>
      <c r="AD1533"/>
    </row>
    <row r="1534" spans="27:30" ht="12" customHeight="1" x14ac:dyDescent="0.3">
      <c r="AA1534"/>
      <c r="AB1534"/>
      <c r="AC1534"/>
      <c r="AD1534"/>
    </row>
    <row r="1535" spans="27:30" ht="12" customHeight="1" x14ac:dyDescent="0.3">
      <c r="AA1535"/>
      <c r="AB1535"/>
      <c r="AC1535"/>
      <c r="AD1535"/>
    </row>
    <row r="1536" spans="27:30" ht="12" customHeight="1" x14ac:dyDescent="0.3">
      <c r="AA1536"/>
      <c r="AB1536"/>
      <c r="AC1536"/>
      <c r="AD1536"/>
    </row>
    <row r="1537" spans="27:30" ht="12" customHeight="1" x14ac:dyDescent="0.3">
      <c r="AA1537"/>
      <c r="AB1537"/>
      <c r="AC1537"/>
      <c r="AD1537"/>
    </row>
    <row r="1538" spans="27:30" ht="12" customHeight="1" x14ac:dyDescent="0.3">
      <c r="AA1538"/>
      <c r="AB1538"/>
      <c r="AC1538"/>
      <c r="AD1538"/>
    </row>
    <row r="1539" spans="27:30" ht="12" customHeight="1" x14ac:dyDescent="0.3">
      <c r="AA1539"/>
      <c r="AB1539"/>
      <c r="AC1539"/>
      <c r="AD1539"/>
    </row>
    <row r="1540" spans="27:30" ht="12" customHeight="1" x14ac:dyDescent="0.3">
      <c r="AA1540"/>
      <c r="AB1540"/>
      <c r="AC1540"/>
      <c r="AD1540"/>
    </row>
    <row r="1541" spans="27:30" ht="12" customHeight="1" x14ac:dyDescent="0.3">
      <c r="AA1541"/>
      <c r="AB1541"/>
      <c r="AC1541"/>
      <c r="AD1541"/>
    </row>
    <row r="1542" spans="27:30" ht="12" customHeight="1" x14ac:dyDescent="0.3">
      <c r="AA1542"/>
      <c r="AB1542"/>
      <c r="AC1542"/>
      <c r="AD1542"/>
    </row>
    <row r="1543" spans="27:30" ht="12" customHeight="1" x14ac:dyDescent="0.3">
      <c r="AA1543"/>
      <c r="AB1543"/>
      <c r="AC1543"/>
      <c r="AD1543"/>
    </row>
    <row r="1544" spans="27:30" ht="12" customHeight="1" x14ac:dyDescent="0.3">
      <c r="AA1544"/>
      <c r="AB1544"/>
      <c r="AC1544"/>
      <c r="AD1544"/>
    </row>
    <row r="1545" spans="27:30" ht="12" customHeight="1" x14ac:dyDescent="0.3">
      <c r="AA1545"/>
      <c r="AB1545"/>
      <c r="AC1545"/>
      <c r="AD1545"/>
    </row>
    <row r="1546" spans="27:30" ht="12" customHeight="1" x14ac:dyDescent="0.3">
      <c r="AA1546"/>
      <c r="AB1546"/>
      <c r="AC1546"/>
      <c r="AD1546"/>
    </row>
    <row r="1547" spans="27:30" ht="12" customHeight="1" x14ac:dyDescent="0.3">
      <c r="AA1547"/>
      <c r="AB1547"/>
      <c r="AC1547"/>
      <c r="AD1547"/>
    </row>
    <row r="1548" spans="27:30" ht="12" customHeight="1" x14ac:dyDescent="0.3">
      <c r="AA1548"/>
      <c r="AB1548"/>
      <c r="AC1548"/>
      <c r="AD1548"/>
    </row>
    <row r="1549" spans="27:30" ht="12" customHeight="1" x14ac:dyDescent="0.3">
      <c r="AA1549"/>
      <c r="AB1549"/>
      <c r="AC1549"/>
      <c r="AD1549"/>
    </row>
    <row r="1550" spans="27:30" ht="12" customHeight="1" x14ac:dyDescent="0.3">
      <c r="AA1550"/>
      <c r="AB1550"/>
      <c r="AC1550"/>
      <c r="AD1550"/>
    </row>
    <row r="1551" spans="27:30" ht="12" customHeight="1" x14ac:dyDescent="0.3">
      <c r="AA1551"/>
      <c r="AB1551"/>
      <c r="AC1551"/>
      <c r="AD1551"/>
    </row>
    <row r="1552" spans="27:30" ht="12" customHeight="1" x14ac:dyDescent="0.3">
      <c r="AA1552"/>
      <c r="AB1552"/>
      <c r="AC1552"/>
      <c r="AD1552"/>
    </row>
    <row r="1553" spans="27:30" ht="12" customHeight="1" x14ac:dyDescent="0.3">
      <c r="AA1553"/>
      <c r="AB1553"/>
      <c r="AC1553"/>
      <c r="AD1553"/>
    </row>
    <row r="1554" spans="27:30" ht="12" customHeight="1" x14ac:dyDescent="0.3">
      <c r="AA1554"/>
      <c r="AB1554"/>
      <c r="AC1554"/>
      <c r="AD1554"/>
    </row>
    <row r="1555" spans="27:30" ht="12" customHeight="1" x14ac:dyDescent="0.3">
      <c r="AA1555"/>
      <c r="AB1555"/>
      <c r="AC1555"/>
      <c r="AD1555"/>
    </row>
    <row r="1556" spans="27:30" ht="12" customHeight="1" x14ac:dyDescent="0.3">
      <c r="AA1556"/>
      <c r="AB1556"/>
      <c r="AC1556"/>
      <c r="AD1556"/>
    </row>
    <row r="1557" spans="27:30" ht="12" customHeight="1" x14ac:dyDescent="0.3">
      <c r="AA1557"/>
      <c r="AB1557"/>
      <c r="AC1557"/>
      <c r="AD1557"/>
    </row>
    <row r="1558" spans="27:30" ht="12" customHeight="1" x14ac:dyDescent="0.3">
      <c r="AA1558"/>
      <c r="AB1558"/>
      <c r="AC1558"/>
      <c r="AD1558"/>
    </row>
    <row r="1559" spans="27:30" ht="12" customHeight="1" x14ac:dyDescent="0.3">
      <c r="AA1559"/>
      <c r="AB1559"/>
      <c r="AC1559"/>
      <c r="AD1559"/>
    </row>
    <row r="1560" spans="27:30" ht="12" customHeight="1" x14ac:dyDescent="0.3">
      <c r="AA1560"/>
      <c r="AB1560"/>
      <c r="AC1560"/>
      <c r="AD1560"/>
    </row>
    <row r="1561" spans="27:30" ht="12" customHeight="1" x14ac:dyDescent="0.3">
      <c r="AA1561"/>
      <c r="AB1561"/>
      <c r="AC1561"/>
      <c r="AD1561"/>
    </row>
    <row r="1562" spans="27:30" ht="12" customHeight="1" x14ac:dyDescent="0.3">
      <c r="AA1562"/>
      <c r="AB1562"/>
      <c r="AC1562"/>
      <c r="AD1562"/>
    </row>
    <row r="1563" spans="27:30" ht="12" customHeight="1" x14ac:dyDescent="0.3">
      <c r="AA1563"/>
      <c r="AB1563"/>
      <c r="AC1563"/>
      <c r="AD1563"/>
    </row>
    <row r="1564" spans="27:30" ht="12" customHeight="1" x14ac:dyDescent="0.3">
      <c r="AA1564"/>
      <c r="AB1564"/>
      <c r="AC1564"/>
      <c r="AD1564"/>
    </row>
    <row r="1565" spans="27:30" ht="12" customHeight="1" x14ac:dyDescent="0.3">
      <c r="AA1565"/>
      <c r="AB1565"/>
      <c r="AC1565"/>
      <c r="AD1565"/>
    </row>
    <row r="1566" spans="27:30" ht="12" customHeight="1" x14ac:dyDescent="0.3">
      <c r="AA1566"/>
      <c r="AB1566"/>
      <c r="AC1566"/>
      <c r="AD1566"/>
    </row>
    <row r="1567" spans="27:30" ht="12" customHeight="1" x14ac:dyDescent="0.3">
      <c r="AA1567"/>
      <c r="AB1567"/>
      <c r="AC1567"/>
      <c r="AD1567"/>
    </row>
    <row r="1568" spans="27:30" ht="12" customHeight="1" x14ac:dyDescent="0.3">
      <c r="AA1568"/>
      <c r="AB1568"/>
      <c r="AC1568"/>
      <c r="AD1568"/>
    </row>
    <row r="1569" spans="27:30" ht="12" customHeight="1" x14ac:dyDescent="0.3">
      <c r="AA1569"/>
      <c r="AB1569"/>
      <c r="AC1569"/>
      <c r="AD1569"/>
    </row>
    <row r="1570" spans="27:30" ht="12" customHeight="1" x14ac:dyDescent="0.3">
      <c r="AA1570"/>
      <c r="AB1570"/>
      <c r="AC1570"/>
      <c r="AD1570"/>
    </row>
    <row r="1571" spans="27:30" ht="12" customHeight="1" x14ac:dyDescent="0.3">
      <c r="AA1571"/>
      <c r="AB1571"/>
      <c r="AC1571"/>
      <c r="AD1571"/>
    </row>
    <row r="1572" spans="27:30" ht="12" customHeight="1" x14ac:dyDescent="0.3">
      <c r="AA1572"/>
      <c r="AB1572"/>
      <c r="AC1572"/>
      <c r="AD1572"/>
    </row>
    <row r="1573" spans="27:30" ht="12" customHeight="1" x14ac:dyDescent="0.3">
      <c r="AA1573"/>
      <c r="AB1573"/>
      <c r="AC1573"/>
      <c r="AD1573"/>
    </row>
    <row r="1574" spans="27:30" ht="12" customHeight="1" x14ac:dyDescent="0.3">
      <c r="AA1574"/>
      <c r="AB1574"/>
      <c r="AC1574"/>
      <c r="AD1574"/>
    </row>
    <row r="1575" spans="27:30" ht="12" customHeight="1" x14ac:dyDescent="0.3">
      <c r="AA1575"/>
      <c r="AB1575"/>
      <c r="AC1575"/>
      <c r="AD1575"/>
    </row>
    <row r="1576" spans="27:30" ht="12" customHeight="1" x14ac:dyDescent="0.3">
      <c r="AA1576"/>
      <c r="AB1576"/>
      <c r="AC1576"/>
      <c r="AD1576"/>
    </row>
    <row r="1577" spans="27:30" ht="12" customHeight="1" x14ac:dyDescent="0.3">
      <c r="AA1577"/>
      <c r="AB1577"/>
      <c r="AC1577"/>
      <c r="AD1577"/>
    </row>
    <row r="1578" spans="27:30" ht="12" customHeight="1" x14ac:dyDescent="0.3">
      <c r="AA1578"/>
      <c r="AB1578"/>
      <c r="AC1578"/>
      <c r="AD1578"/>
    </row>
    <row r="1579" spans="27:30" ht="12" customHeight="1" x14ac:dyDescent="0.3">
      <c r="AA1579"/>
      <c r="AB1579"/>
      <c r="AC1579"/>
      <c r="AD1579"/>
    </row>
    <row r="1580" spans="27:30" ht="12" customHeight="1" x14ac:dyDescent="0.3">
      <c r="AA1580"/>
      <c r="AB1580"/>
      <c r="AC1580"/>
      <c r="AD1580"/>
    </row>
    <row r="1581" spans="27:30" ht="12" customHeight="1" x14ac:dyDescent="0.3">
      <c r="AA1581"/>
      <c r="AB1581"/>
      <c r="AC1581"/>
      <c r="AD1581"/>
    </row>
    <row r="1582" spans="27:30" ht="12" customHeight="1" x14ac:dyDescent="0.3">
      <c r="AA1582"/>
      <c r="AB1582"/>
      <c r="AC1582"/>
      <c r="AD1582"/>
    </row>
    <row r="1583" spans="27:30" ht="12" customHeight="1" x14ac:dyDescent="0.3">
      <c r="AA1583"/>
      <c r="AB1583"/>
      <c r="AC1583"/>
      <c r="AD1583"/>
    </row>
    <row r="1584" spans="27:30" ht="12" customHeight="1" x14ac:dyDescent="0.3">
      <c r="AA1584"/>
      <c r="AB1584"/>
      <c r="AC1584"/>
      <c r="AD1584"/>
    </row>
    <row r="1585" spans="27:30" ht="12" customHeight="1" x14ac:dyDescent="0.3">
      <c r="AA1585"/>
      <c r="AB1585"/>
      <c r="AC1585"/>
      <c r="AD1585"/>
    </row>
    <row r="1586" spans="27:30" ht="12" customHeight="1" x14ac:dyDescent="0.3">
      <c r="AA1586"/>
      <c r="AB1586"/>
      <c r="AC1586"/>
      <c r="AD1586"/>
    </row>
    <row r="1587" spans="27:30" ht="12" customHeight="1" x14ac:dyDescent="0.3">
      <c r="AA1587"/>
      <c r="AB1587"/>
      <c r="AC1587"/>
      <c r="AD1587"/>
    </row>
    <row r="1588" spans="27:30" ht="12" customHeight="1" x14ac:dyDescent="0.3">
      <c r="AA1588"/>
      <c r="AB1588"/>
      <c r="AC1588"/>
      <c r="AD1588"/>
    </row>
    <row r="1589" spans="27:30" ht="12" customHeight="1" x14ac:dyDescent="0.3">
      <c r="AA1589"/>
      <c r="AB1589"/>
      <c r="AC1589"/>
      <c r="AD1589"/>
    </row>
    <row r="1590" spans="27:30" ht="12" customHeight="1" x14ac:dyDescent="0.3">
      <c r="AA1590"/>
      <c r="AB1590"/>
      <c r="AC1590"/>
      <c r="AD1590"/>
    </row>
    <row r="1591" spans="27:30" ht="12" customHeight="1" x14ac:dyDescent="0.3">
      <c r="AA1591"/>
      <c r="AB1591"/>
      <c r="AC1591"/>
      <c r="AD1591"/>
    </row>
    <row r="1592" spans="27:30" ht="12" customHeight="1" x14ac:dyDescent="0.3">
      <c r="AA1592"/>
      <c r="AB1592"/>
      <c r="AC1592"/>
      <c r="AD1592"/>
    </row>
    <row r="1593" spans="27:30" ht="12" customHeight="1" x14ac:dyDescent="0.3">
      <c r="AA1593"/>
      <c r="AB1593"/>
      <c r="AC1593"/>
      <c r="AD1593"/>
    </row>
    <row r="1594" spans="27:30" ht="12" customHeight="1" x14ac:dyDescent="0.3">
      <c r="AA1594"/>
      <c r="AB1594"/>
      <c r="AC1594"/>
      <c r="AD1594"/>
    </row>
    <row r="1595" spans="27:30" ht="12" customHeight="1" x14ac:dyDescent="0.3">
      <c r="AA1595"/>
      <c r="AB1595"/>
      <c r="AC1595"/>
      <c r="AD1595"/>
    </row>
    <row r="1596" spans="27:30" ht="12" customHeight="1" x14ac:dyDescent="0.3">
      <c r="AA1596"/>
      <c r="AB1596"/>
      <c r="AC1596"/>
      <c r="AD1596"/>
    </row>
    <row r="1597" spans="27:30" ht="12" customHeight="1" x14ac:dyDescent="0.3">
      <c r="AA1597"/>
      <c r="AB1597"/>
      <c r="AC1597"/>
      <c r="AD1597"/>
    </row>
    <row r="1598" spans="27:30" ht="12" customHeight="1" x14ac:dyDescent="0.3">
      <c r="AA1598"/>
      <c r="AB1598"/>
      <c r="AC1598"/>
      <c r="AD1598"/>
    </row>
    <row r="1599" spans="27:30" ht="12" customHeight="1" x14ac:dyDescent="0.3">
      <c r="AA1599"/>
      <c r="AB1599"/>
      <c r="AC1599"/>
      <c r="AD1599"/>
    </row>
    <row r="1600" spans="27:30" ht="12" customHeight="1" x14ac:dyDescent="0.3">
      <c r="AA1600"/>
      <c r="AB1600"/>
      <c r="AC1600"/>
      <c r="AD1600"/>
    </row>
    <row r="1601" spans="27:30" ht="12" customHeight="1" x14ac:dyDescent="0.3">
      <c r="AA1601"/>
      <c r="AB1601"/>
      <c r="AC1601"/>
      <c r="AD1601"/>
    </row>
    <row r="1602" spans="27:30" ht="12" customHeight="1" x14ac:dyDescent="0.3">
      <c r="AA1602"/>
      <c r="AB1602"/>
      <c r="AC1602"/>
      <c r="AD1602"/>
    </row>
    <row r="1603" spans="27:30" ht="12" customHeight="1" x14ac:dyDescent="0.3">
      <c r="AA1603"/>
      <c r="AB1603"/>
      <c r="AC1603"/>
      <c r="AD1603"/>
    </row>
    <row r="1604" spans="27:30" ht="12" customHeight="1" x14ac:dyDescent="0.3">
      <c r="AA1604"/>
      <c r="AB1604"/>
      <c r="AC1604"/>
      <c r="AD1604"/>
    </row>
    <row r="1605" spans="27:30" ht="12" customHeight="1" x14ac:dyDescent="0.3">
      <c r="AA1605"/>
      <c r="AB1605"/>
      <c r="AC1605"/>
      <c r="AD1605"/>
    </row>
    <row r="1606" spans="27:30" ht="12" customHeight="1" x14ac:dyDescent="0.3">
      <c r="AA1606"/>
      <c r="AB1606"/>
      <c r="AC1606"/>
      <c r="AD1606"/>
    </row>
    <row r="1607" spans="27:30" ht="12" customHeight="1" x14ac:dyDescent="0.3">
      <c r="AA1607"/>
      <c r="AB1607"/>
      <c r="AC1607"/>
      <c r="AD1607"/>
    </row>
    <row r="1608" spans="27:30" ht="12" customHeight="1" x14ac:dyDescent="0.3">
      <c r="AA1608"/>
      <c r="AB1608"/>
      <c r="AC1608"/>
      <c r="AD1608"/>
    </row>
    <row r="1609" spans="27:30" ht="12" customHeight="1" x14ac:dyDescent="0.3">
      <c r="AA1609"/>
      <c r="AB1609"/>
      <c r="AC1609"/>
      <c r="AD1609"/>
    </row>
    <row r="1610" spans="27:30" ht="12" customHeight="1" x14ac:dyDescent="0.3">
      <c r="AA1610"/>
      <c r="AB1610"/>
      <c r="AC1610"/>
      <c r="AD1610"/>
    </row>
    <row r="1611" spans="27:30" ht="12" customHeight="1" x14ac:dyDescent="0.3">
      <c r="AA1611"/>
      <c r="AB1611"/>
      <c r="AC1611"/>
      <c r="AD1611"/>
    </row>
    <row r="1612" spans="27:30" ht="12" customHeight="1" x14ac:dyDescent="0.3">
      <c r="AA1612"/>
      <c r="AB1612"/>
      <c r="AC1612"/>
      <c r="AD1612"/>
    </row>
    <row r="1613" spans="27:30" ht="12" customHeight="1" x14ac:dyDescent="0.3">
      <c r="AA1613"/>
      <c r="AB1613"/>
      <c r="AC1613"/>
      <c r="AD1613"/>
    </row>
    <row r="1614" spans="27:30" ht="12" customHeight="1" x14ac:dyDescent="0.3">
      <c r="AA1614"/>
      <c r="AB1614"/>
      <c r="AC1614"/>
      <c r="AD1614"/>
    </row>
    <row r="1615" spans="27:30" ht="12" customHeight="1" x14ac:dyDescent="0.3">
      <c r="AA1615"/>
      <c r="AB1615"/>
      <c r="AC1615"/>
      <c r="AD1615"/>
    </row>
    <row r="1616" spans="27:30" ht="12" customHeight="1" x14ac:dyDescent="0.3">
      <c r="AA1616"/>
      <c r="AB1616"/>
      <c r="AC1616"/>
      <c r="AD1616"/>
    </row>
    <row r="1617" spans="27:30" ht="12" customHeight="1" x14ac:dyDescent="0.3">
      <c r="AA1617"/>
      <c r="AB1617"/>
      <c r="AC1617"/>
      <c r="AD1617"/>
    </row>
    <row r="1618" spans="27:30" ht="12" customHeight="1" x14ac:dyDescent="0.3">
      <c r="AA1618"/>
      <c r="AB1618"/>
      <c r="AC1618"/>
      <c r="AD1618"/>
    </row>
    <row r="1619" spans="27:30" ht="12" customHeight="1" x14ac:dyDescent="0.3">
      <c r="AA1619"/>
      <c r="AB1619"/>
      <c r="AC1619"/>
      <c r="AD1619"/>
    </row>
    <row r="1620" spans="27:30" ht="12" customHeight="1" x14ac:dyDescent="0.3">
      <c r="AA1620"/>
      <c r="AB1620"/>
      <c r="AC1620"/>
      <c r="AD1620"/>
    </row>
    <row r="1621" spans="27:30" ht="12" customHeight="1" x14ac:dyDescent="0.3">
      <c r="AA1621"/>
      <c r="AB1621"/>
      <c r="AC1621"/>
      <c r="AD1621"/>
    </row>
    <row r="1622" spans="27:30" ht="12" customHeight="1" x14ac:dyDescent="0.3">
      <c r="AA1622"/>
      <c r="AB1622"/>
      <c r="AC1622"/>
      <c r="AD1622"/>
    </row>
    <row r="1623" spans="27:30" ht="12" customHeight="1" x14ac:dyDescent="0.3">
      <c r="AA1623"/>
      <c r="AB1623"/>
      <c r="AC1623"/>
      <c r="AD1623"/>
    </row>
    <row r="1624" spans="27:30" ht="12" customHeight="1" x14ac:dyDescent="0.3">
      <c r="AA1624"/>
      <c r="AB1624"/>
      <c r="AC1624"/>
      <c r="AD1624"/>
    </row>
    <row r="1625" spans="27:30" ht="12" customHeight="1" x14ac:dyDescent="0.3">
      <c r="AA1625"/>
      <c r="AB1625"/>
      <c r="AC1625"/>
      <c r="AD1625"/>
    </row>
    <row r="1626" spans="27:30" ht="12" customHeight="1" x14ac:dyDescent="0.3">
      <c r="AA1626"/>
      <c r="AB1626"/>
      <c r="AC1626"/>
      <c r="AD1626"/>
    </row>
    <row r="1627" spans="27:30" ht="12" customHeight="1" x14ac:dyDescent="0.3">
      <c r="AA1627"/>
      <c r="AB1627"/>
      <c r="AC1627"/>
      <c r="AD1627"/>
    </row>
    <row r="1628" spans="27:30" ht="12" customHeight="1" x14ac:dyDescent="0.3">
      <c r="AA1628"/>
      <c r="AB1628"/>
      <c r="AC1628"/>
      <c r="AD1628"/>
    </row>
    <row r="1629" spans="27:30" ht="12" customHeight="1" x14ac:dyDescent="0.3">
      <c r="AA1629"/>
      <c r="AB1629"/>
      <c r="AC1629"/>
      <c r="AD1629"/>
    </row>
    <row r="1630" spans="27:30" ht="12" customHeight="1" x14ac:dyDescent="0.3">
      <c r="AA1630"/>
      <c r="AB1630"/>
      <c r="AC1630"/>
      <c r="AD1630"/>
    </row>
    <row r="1631" spans="27:30" ht="12" customHeight="1" x14ac:dyDescent="0.3">
      <c r="AA1631"/>
      <c r="AB1631"/>
      <c r="AC1631"/>
      <c r="AD1631"/>
    </row>
    <row r="1632" spans="27:30" ht="12" customHeight="1" x14ac:dyDescent="0.3">
      <c r="AA1632"/>
      <c r="AB1632"/>
      <c r="AC1632"/>
      <c r="AD1632"/>
    </row>
    <row r="1633" spans="27:30" ht="12" customHeight="1" x14ac:dyDescent="0.3">
      <c r="AA1633"/>
      <c r="AB1633"/>
      <c r="AC1633"/>
      <c r="AD1633"/>
    </row>
    <row r="1634" spans="27:30" ht="12" customHeight="1" x14ac:dyDescent="0.3">
      <c r="AA1634"/>
      <c r="AB1634"/>
      <c r="AC1634"/>
      <c r="AD1634"/>
    </row>
    <row r="1635" spans="27:30" ht="12" customHeight="1" x14ac:dyDescent="0.3">
      <c r="AA1635"/>
      <c r="AB1635"/>
      <c r="AC1635"/>
      <c r="AD1635"/>
    </row>
    <row r="1636" spans="27:30" ht="12" customHeight="1" x14ac:dyDescent="0.3">
      <c r="AA1636"/>
      <c r="AB1636"/>
      <c r="AC1636"/>
      <c r="AD1636"/>
    </row>
    <row r="1637" spans="27:30" ht="12" customHeight="1" x14ac:dyDescent="0.3">
      <c r="AA1637"/>
      <c r="AB1637"/>
      <c r="AC1637"/>
      <c r="AD1637"/>
    </row>
    <row r="1638" spans="27:30" ht="12" customHeight="1" x14ac:dyDescent="0.3">
      <c r="AA1638"/>
      <c r="AB1638"/>
      <c r="AC1638"/>
      <c r="AD1638"/>
    </row>
    <row r="1639" spans="27:30" ht="12" customHeight="1" x14ac:dyDescent="0.3">
      <c r="AA1639"/>
      <c r="AB1639"/>
      <c r="AC1639"/>
      <c r="AD1639"/>
    </row>
    <row r="1640" spans="27:30" ht="12" customHeight="1" x14ac:dyDescent="0.3">
      <c r="AA1640"/>
      <c r="AB1640"/>
      <c r="AC1640"/>
      <c r="AD1640"/>
    </row>
    <row r="1641" spans="27:30" ht="12" customHeight="1" x14ac:dyDescent="0.3">
      <c r="AA1641"/>
      <c r="AB1641"/>
      <c r="AC1641"/>
      <c r="AD1641"/>
    </row>
    <row r="1642" spans="27:30" ht="12" customHeight="1" x14ac:dyDescent="0.3">
      <c r="AA1642"/>
      <c r="AB1642"/>
      <c r="AC1642"/>
      <c r="AD1642"/>
    </row>
    <row r="1643" spans="27:30" ht="12" customHeight="1" x14ac:dyDescent="0.3">
      <c r="AA1643"/>
      <c r="AB1643"/>
      <c r="AC1643"/>
      <c r="AD1643"/>
    </row>
    <row r="1644" spans="27:30" ht="12" customHeight="1" x14ac:dyDescent="0.3">
      <c r="AA1644"/>
      <c r="AB1644"/>
      <c r="AC1644"/>
      <c r="AD1644"/>
    </row>
    <row r="1645" spans="27:30" ht="12" customHeight="1" x14ac:dyDescent="0.3">
      <c r="AA1645"/>
      <c r="AB1645"/>
      <c r="AC1645"/>
      <c r="AD1645"/>
    </row>
    <row r="1646" spans="27:30" ht="12" customHeight="1" x14ac:dyDescent="0.3">
      <c r="AA1646"/>
      <c r="AB1646"/>
      <c r="AC1646"/>
      <c r="AD1646"/>
    </row>
    <row r="1647" spans="27:30" ht="12" customHeight="1" x14ac:dyDescent="0.3">
      <c r="AA1647"/>
      <c r="AB1647"/>
      <c r="AC1647"/>
      <c r="AD1647"/>
    </row>
    <row r="1648" spans="27:30" ht="12" customHeight="1" x14ac:dyDescent="0.3">
      <c r="AA1648"/>
      <c r="AB1648"/>
      <c r="AC1648"/>
      <c r="AD1648"/>
    </row>
    <row r="1649" spans="27:30" ht="12" customHeight="1" x14ac:dyDescent="0.3">
      <c r="AA1649"/>
      <c r="AB1649"/>
      <c r="AC1649"/>
      <c r="AD1649"/>
    </row>
    <row r="1650" spans="27:30" ht="12" customHeight="1" x14ac:dyDescent="0.3">
      <c r="AA1650"/>
      <c r="AB1650"/>
      <c r="AC1650"/>
      <c r="AD1650"/>
    </row>
    <row r="1651" spans="27:30" ht="12" customHeight="1" x14ac:dyDescent="0.3">
      <c r="AA1651"/>
      <c r="AB1651"/>
      <c r="AC1651"/>
      <c r="AD1651"/>
    </row>
    <row r="1652" spans="27:30" ht="12" customHeight="1" x14ac:dyDescent="0.3">
      <c r="AA1652"/>
      <c r="AB1652"/>
      <c r="AC1652"/>
      <c r="AD1652"/>
    </row>
    <row r="1653" spans="27:30" ht="12" customHeight="1" x14ac:dyDescent="0.3">
      <c r="AA1653"/>
      <c r="AB1653"/>
      <c r="AC1653"/>
      <c r="AD1653"/>
    </row>
    <row r="1654" spans="27:30" ht="12" customHeight="1" x14ac:dyDescent="0.3">
      <c r="AA1654"/>
      <c r="AB1654"/>
      <c r="AC1654"/>
      <c r="AD1654"/>
    </row>
    <row r="1655" spans="27:30" ht="12" customHeight="1" x14ac:dyDescent="0.3">
      <c r="AA1655"/>
      <c r="AB1655"/>
      <c r="AC1655"/>
      <c r="AD1655"/>
    </row>
    <row r="1656" spans="27:30" ht="12" customHeight="1" x14ac:dyDescent="0.3">
      <c r="AA1656"/>
      <c r="AB1656"/>
      <c r="AC1656"/>
      <c r="AD1656"/>
    </row>
    <row r="1657" spans="27:30" ht="12" customHeight="1" x14ac:dyDescent="0.3">
      <c r="AA1657"/>
      <c r="AB1657"/>
      <c r="AC1657"/>
      <c r="AD1657"/>
    </row>
    <row r="1658" spans="27:30" ht="12" customHeight="1" x14ac:dyDescent="0.3">
      <c r="AA1658"/>
      <c r="AB1658"/>
      <c r="AC1658"/>
      <c r="AD1658"/>
    </row>
    <row r="1659" spans="27:30" ht="12" customHeight="1" x14ac:dyDescent="0.3">
      <c r="AA1659"/>
      <c r="AB1659"/>
      <c r="AC1659"/>
      <c r="AD1659"/>
    </row>
    <row r="1660" spans="27:30" ht="12" customHeight="1" x14ac:dyDescent="0.3">
      <c r="AA1660"/>
      <c r="AB1660"/>
      <c r="AC1660"/>
      <c r="AD1660"/>
    </row>
    <row r="1661" spans="27:30" ht="12" customHeight="1" x14ac:dyDescent="0.3">
      <c r="AA1661"/>
      <c r="AB1661"/>
      <c r="AC1661"/>
      <c r="AD1661"/>
    </row>
    <row r="1662" spans="27:30" ht="12" customHeight="1" x14ac:dyDescent="0.3">
      <c r="AA1662"/>
      <c r="AB1662"/>
      <c r="AC1662"/>
      <c r="AD1662"/>
    </row>
    <row r="1663" spans="27:30" ht="12" customHeight="1" x14ac:dyDescent="0.3">
      <c r="AA1663"/>
      <c r="AB1663"/>
      <c r="AC1663"/>
      <c r="AD1663"/>
    </row>
    <row r="1664" spans="27:30" ht="12" customHeight="1" x14ac:dyDescent="0.3">
      <c r="AA1664"/>
      <c r="AB1664"/>
      <c r="AC1664"/>
      <c r="AD1664"/>
    </row>
    <row r="1665" spans="27:30" ht="12" customHeight="1" x14ac:dyDescent="0.3">
      <c r="AA1665"/>
      <c r="AB1665"/>
      <c r="AC1665"/>
      <c r="AD1665"/>
    </row>
    <row r="1666" spans="27:30" ht="12" customHeight="1" x14ac:dyDescent="0.3">
      <c r="AA1666"/>
      <c r="AB1666"/>
      <c r="AC1666"/>
      <c r="AD1666"/>
    </row>
    <row r="1667" spans="27:30" ht="12" customHeight="1" x14ac:dyDescent="0.3">
      <c r="AA1667"/>
      <c r="AB1667"/>
      <c r="AC1667"/>
      <c r="AD1667"/>
    </row>
    <row r="1668" spans="27:30" ht="12" customHeight="1" x14ac:dyDescent="0.3">
      <c r="AA1668"/>
      <c r="AB1668"/>
      <c r="AC1668"/>
      <c r="AD1668"/>
    </row>
    <row r="1669" spans="27:30" ht="12" customHeight="1" x14ac:dyDescent="0.3">
      <c r="AA1669"/>
      <c r="AB1669"/>
      <c r="AC1669"/>
      <c r="AD1669"/>
    </row>
    <row r="1670" spans="27:30" ht="12" customHeight="1" x14ac:dyDescent="0.3">
      <c r="AA1670"/>
      <c r="AB1670"/>
      <c r="AC1670"/>
      <c r="AD1670"/>
    </row>
    <row r="1671" spans="27:30" ht="12" customHeight="1" x14ac:dyDescent="0.3">
      <c r="AA1671"/>
      <c r="AB1671"/>
      <c r="AC1671"/>
      <c r="AD1671"/>
    </row>
    <row r="1672" spans="27:30" ht="12" customHeight="1" x14ac:dyDescent="0.3">
      <c r="AA1672"/>
      <c r="AB1672"/>
      <c r="AC1672"/>
      <c r="AD1672"/>
    </row>
    <row r="1673" spans="27:30" ht="12" customHeight="1" x14ac:dyDescent="0.3">
      <c r="AA1673"/>
      <c r="AB1673"/>
      <c r="AC1673"/>
      <c r="AD1673"/>
    </row>
    <row r="1674" spans="27:30" ht="12" customHeight="1" x14ac:dyDescent="0.3">
      <c r="AA1674"/>
      <c r="AB1674"/>
      <c r="AC1674"/>
      <c r="AD1674"/>
    </row>
    <row r="1675" spans="27:30" ht="12" customHeight="1" x14ac:dyDescent="0.3">
      <c r="AA1675"/>
      <c r="AB1675"/>
      <c r="AC1675"/>
      <c r="AD1675"/>
    </row>
    <row r="1676" spans="27:30" ht="12" customHeight="1" x14ac:dyDescent="0.3">
      <c r="AA1676"/>
      <c r="AB1676"/>
      <c r="AC1676"/>
      <c r="AD1676"/>
    </row>
    <row r="1677" spans="27:30" ht="12" customHeight="1" x14ac:dyDescent="0.3">
      <c r="AA1677"/>
      <c r="AB1677"/>
      <c r="AC1677"/>
      <c r="AD1677"/>
    </row>
    <row r="1678" spans="27:30" ht="12" customHeight="1" x14ac:dyDescent="0.3">
      <c r="AA1678"/>
      <c r="AB1678"/>
      <c r="AC1678"/>
      <c r="AD1678"/>
    </row>
    <row r="1679" spans="27:30" ht="12" customHeight="1" x14ac:dyDescent="0.3">
      <c r="AA1679"/>
      <c r="AB1679"/>
      <c r="AC1679"/>
      <c r="AD1679"/>
    </row>
    <row r="1680" spans="27:30" ht="12" customHeight="1" x14ac:dyDescent="0.3">
      <c r="AA1680"/>
      <c r="AB1680"/>
      <c r="AC1680"/>
      <c r="AD1680"/>
    </row>
    <row r="1681" spans="27:30" ht="12" customHeight="1" x14ac:dyDescent="0.3">
      <c r="AA1681"/>
      <c r="AB1681"/>
      <c r="AC1681"/>
      <c r="AD1681"/>
    </row>
    <row r="1682" spans="27:30" ht="12" customHeight="1" x14ac:dyDescent="0.3">
      <c r="AA1682"/>
      <c r="AB1682"/>
      <c r="AC1682"/>
      <c r="AD1682"/>
    </row>
    <row r="1683" spans="27:30" ht="12" customHeight="1" x14ac:dyDescent="0.3">
      <c r="AA1683"/>
      <c r="AB1683"/>
      <c r="AC1683"/>
      <c r="AD1683"/>
    </row>
    <row r="1684" spans="27:30" ht="12" customHeight="1" x14ac:dyDescent="0.3">
      <c r="AA1684"/>
      <c r="AB1684"/>
      <c r="AC1684"/>
      <c r="AD1684"/>
    </row>
    <row r="1685" spans="27:30" ht="12" customHeight="1" x14ac:dyDescent="0.3">
      <c r="AA1685"/>
      <c r="AB1685"/>
      <c r="AC1685"/>
      <c r="AD1685"/>
    </row>
    <row r="1686" spans="27:30" ht="12" customHeight="1" x14ac:dyDescent="0.3">
      <c r="AA1686"/>
      <c r="AB1686"/>
      <c r="AC1686"/>
      <c r="AD1686"/>
    </row>
    <row r="1687" spans="27:30" ht="12" customHeight="1" x14ac:dyDescent="0.3">
      <c r="AA1687"/>
      <c r="AB1687"/>
      <c r="AC1687"/>
      <c r="AD1687"/>
    </row>
    <row r="1688" spans="27:30" ht="12" customHeight="1" x14ac:dyDescent="0.3">
      <c r="AA1688"/>
      <c r="AB1688"/>
      <c r="AC1688"/>
      <c r="AD1688"/>
    </row>
    <row r="1689" spans="27:30" ht="12" customHeight="1" x14ac:dyDescent="0.3">
      <c r="AA1689"/>
      <c r="AB1689"/>
      <c r="AC1689"/>
      <c r="AD1689"/>
    </row>
    <row r="1690" spans="27:30" ht="12" customHeight="1" x14ac:dyDescent="0.3">
      <c r="AA1690"/>
      <c r="AB1690"/>
      <c r="AC1690"/>
      <c r="AD1690"/>
    </row>
    <row r="1691" spans="27:30" ht="12" customHeight="1" x14ac:dyDescent="0.3">
      <c r="AA1691"/>
      <c r="AB1691"/>
      <c r="AC1691"/>
      <c r="AD1691"/>
    </row>
    <row r="1692" spans="27:30" ht="12" customHeight="1" x14ac:dyDescent="0.3">
      <c r="AA1692"/>
      <c r="AB1692"/>
      <c r="AC1692"/>
      <c r="AD1692"/>
    </row>
    <row r="1693" spans="27:30" ht="12" customHeight="1" x14ac:dyDescent="0.3">
      <c r="AA1693"/>
      <c r="AB1693"/>
      <c r="AC1693"/>
      <c r="AD1693"/>
    </row>
    <row r="1694" spans="27:30" ht="12" customHeight="1" x14ac:dyDescent="0.3">
      <c r="AA1694"/>
      <c r="AB1694"/>
      <c r="AC1694"/>
      <c r="AD1694"/>
    </row>
    <row r="1695" spans="27:30" ht="12" customHeight="1" x14ac:dyDescent="0.3">
      <c r="AA1695"/>
      <c r="AB1695"/>
      <c r="AC1695"/>
      <c r="AD1695"/>
    </row>
    <row r="1696" spans="27:30" ht="12" customHeight="1" x14ac:dyDescent="0.3">
      <c r="AA1696"/>
      <c r="AB1696"/>
      <c r="AC1696"/>
      <c r="AD1696"/>
    </row>
    <row r="1697" spans="27:30" ht="12" customHeight="1" x14ac:dyDescent="0.3">
      <c r="AA1697"/>
      <c r="AB1697"/>
      <c r="AC1697"/>
      <c r="AD1697"/>
    </row>
    <row r="1698" spans="27:30" ht="12" customHeight="1" x14ac:dyDescent="0.3">
      <c r="AA1698"/>
      <c r="AB1698"/>
      <c r="AC1698"/>
      <c r="AD1698"/>
    </row>
    <row r="1699" spans="27:30" ht="12" customHeight="1" x14ac:dyDescent="0.3">
      <c r="AA1699"/>
      <c r="AB1699"/>
      <c r="AC1699"/>
      <c r="AD1699"/>
    </row>
    <row r="1700" spans="27:30" ht="12" customHeight="1" x14ac:dyDescent="0.3">
      <c r="AA1700"/>
      <c r="AB1700"/>
      <c r="AC1700"/>
      <c r="AD1700"/>
    </row>
    <row r="1701" spans="27:30" ht="12" customHeight="1" x14ac:dyDescent="0.3">
      <c r="AA1701"/>
      <c r="AB1701"/>
      <c r="AC1701"/>
      <c r="AD1701"/>
    </row>
    <row r="1702" spans="27:30" ht="12" customHeight="1" x14ac:dyDescent="0.3">
      <c r="AA1702"/>
      <c r="AB1702"/>
      <c r="AC1702"/>
      <c r="AD1702"/>
    </row>
    <row r="1703" spans="27:30" ht="12" customHeight="1" x14ac:dyDescent="0.3">
      <c r="AA1703"/>
      <c r="AB1703"/>
      <c r="AC1703"/>
      <c r="AD1703"/>
    </row>
    <row r="1704" spans="27:30" ht="12" customHeight="1" x14ac:dyDescent="0.3">
      <c r="AA1704"/>
      <c r="AB1704"/>
      <c r="AC1704"/>
      <c r="AD1704"/>
    </row>
    <row r="1705" spans="27:30" ht="12" customHeight="1" x14ac:dyDescent="0.3">
      <c r="AA1705"/>
      <c r="AB1705"/>
      <c r="AC1705"/>
      <c r="AD1705"/>
    </row>
    <row r="1706" spans="27:30" ht="12" customHeight="1" x14ac:dyDescent="0.3">
      <c r="AA1706"/>
      <c r="AB1706"/>
      <c r="AC1706"/>
      <c r="AD1706"/>
    </row>
    <row r="1707" spans="27:30" ht="12" customHeight="1" x14ac:dyDescent="0.3">
      <c r="AA1707"/>
      <c r="AB1707"/>
      <c r="AC1707"/>
      <c r="AD1707"/>
    </row>
    <row r="1708" spans="27:30" ht="12" customHeight="1" x14ac:dyDescent="0.3">
      <c r="AA1708"/>
      <c r="AB1708"/>
      <c r="AC1708"/>
      <c r="AD1708"/>
    </row>
    <row r="1709" spans="27:30" ht="12" customHeight="1" x14ac:dyDescent="0.3">
      <c r="AA1709"/>
      <c r="AB1709"/>
      <c r="AC1709"/>
      <c r="AD1709"/>
    </row>
    <row r="1710" spans="27:30" ht="12" customHeight="1" x14ac:dyDescent="0.3">
      <c r="AA1710"/>
      <c r="AB1710"/>
      <c r="AC1710"/>
      <c r="AD1710"/>
    </row>
    <row r="1711" spans="27:30" ht="12" customHeight="1" x14ac:dyDescent="0.3">
      <c r="AA1711"/>
      <c r="AB1711"/>
      <c r="AC1711"/>
      <c r="AD1711"/>
    </row>
    <row r="1712" spans="27:30" ht="12" customHeight="1" x14ac:dyDescent="0.3">
      <c r="AA1712"/>
      <c r="AB1712"/>
      <c r="AC1712"/>
      <c r="AD1712"/>
    </row>
    <row r="1713" spans="27:30" ht="12" customHeight="1" x14ac:dyDescent="0.3">
      <c r="AA1713"/>
      <c r="AB1713"/>
      <c r="AC1713"/>
      <c r="AD1713"/>
    </row>
    <row r="1714" spans="27:30" ht="12" customHeight="1" x14ac:dyDescent="0.3">
      <c r="AA1714"/>
      <c r="AB1714"/>
      <c r="AC1714"/>
      <c r="AD1714"/>
    </row>
    <row r="1715" spans="27:30" ht="12" customHeight="1" x14ac:dyDescent="0.3">
      <c r="AA1715"/>
      <c r="AB1715"/>
      <c r="AC1715"/>
      <c r="AD1715"/>
    </row>
    <row r="1716" spans="27:30" ht="12" customHeight="1" x14ac:dyDescent="0.3">
      <c r="AA1716"/>
      <c r="AB1716"/>
      <c r="AC1716"/>
      <c r="AD1716"/>
    </row>
    <row r="1717" spans="27:30" ht="12" customHeight="1" x14ac:dyDescent="0.3">
      <c r="AA1717"/>
      <c r="AB1717"/>
      <c r="AC1717"/>
      <c r="AD1717"/>
    </row>
    <row r="1718" spans="27:30" ht="12" customHeight="1" x14ac:dyDescent="0.3">
      <c r="AA1718"/>
      <c r="AB1718"/>
      <c r="AC1718"/>
      <c r="AD1718"/>
    </row>
    <row r="1719" spans="27:30" ht="12" customHeight="1" x14ac:dyDescent="0.3">
      <c r="AA1719"/>
      <c r="AB1719"/>
      <c r="AC1719"/>
      <c r="AD1719"/>
    </row>
    <row r="1720" spans="27:30" ht="12" customHeight="1" x14ac:dyDescent="0.3">
      <c r="AA1720"/>
      <c r="AB1720"/>
      <c r="AC1720"/>
      <c r="AD1720"/>
    </row>
    <row r="1721" spans="27:30" ht="12" customHeight="1" x14ac:dyDescent="0.3">
      <c r="AA1721"/>
      <c r="AB1721"/>
      <c r="AC1721"/>
      <c r="AD1721"/>
    </row>
    <row r="1722" spans="27:30" ht="12" customHeight="1" x14ac:dyDescent="0.3">
      <c r="AA1722"/>
      <c r="AB1722"/>
      <c r="AC1722"/>
      <c r="AD1722"/>
    </row>
    <row r="1723" spans="27:30" ht="12" customHeight="1" x14ac:dyDescent="0.3">
      <c r="AA1723"/>
      <c r="AB1723"/>
      <c r="AC1723"/>
      <c r="AD1723"/>
    </row>
    <row r="1724" spans="27:30" ht="12" customHeight="1" x14ac:dyDescent="0.3">
      <c r="AA1724"/>
      <c r="AB1724"/>
      <c r="AC1724"/>
      <c r="AD1724"/>
    </row>
    <row r="1725" spans="27:30" ht="12" customHeight="1" x14ac:dyDescent="0.3">
      <c r="AA1725"/>
      <c r="AB1725"/>
      <c r="AC1725"/>
      <c r="AD1725"/>
    </row>
    <row r="1726" spans="27:30" ht="12" customHeight="1" x14ac:dyDescent="0.3">
      <c r="AA1726"/>
      <c r="AB1726"/>
      <c r="AC1726"/>
      <c r="AD1726"/>
    </row>
    <row r="1727" spans="27:30" ht="12" customHeight="1" x14ac:dyDescent="0.3">
      <c r="AA1727"/>
      <c r="AB1727"/>
      <c r="AC1727"/>
      <c r="AD1727"/>
    </row>
    <row r="1728" spans="27:30" ht="12" customHeight="1" x14ac:dyDescent="0.3">
      <c r="AA1728"/>
      <c r="AB1728"/>
      <c r="AC1728"/>
      <c r="AD1728"/>
    </row>
    <row r="1729" spans="27:30" ht="12" customHeight="1" x14ac:dyDescent="0.3">
      <c r="AA1729"/>
      <c r="AB1729"/>
      <c r="AC1729"/>
      <c r="AD1729"/>
    </row>
    <row r="1730" spans="27:30" ht="12" customHeight="1" x14ac:dyDescent="0.3">
      <c r="AA1730"/>
      <c r="AB1730"/>
      <c r="AC1730"/>
      <c r="AD1730"/>
    </row>
    <row r="1731" spans="27:30" ht="12" customHeight="1" x14ac:dyDescent="0.3">
      <c r="AA1731"/>
      <c r="AB1731"/>
      <c r="AC1731"/>
      <c r="AD1731"/>
    </row>
    <row r="1732" spans="27:30" ht="12" customHeight="1" x14ac:dyDescent="0.3">
      <c r="AA1732"/>
      <c r="AB1732"/>
      <c r="AC1732"/>
      <c r="AD1732"/>
    </row>
    <row r="1733" spans="27:30" ht="12" customHeight="1" x14ac:dyDescent="0.3">
      <c r="AA1733"/>
      <c r="AB1733"/>
      <c r="AC1733"/>
      <c r="AD1733"/>
    </row>
    <row r="1734" spans="27:30" ht="12" customHeight="1" x14ac:dyDescent="0.3">
      <c r="AA1734"/>
      <c r="AB1734"/>
      <c r="AC1734"/>
      <c r="AD1734"/>
    </row>
    <row r="1735" spans="27:30" ht="12" customHeight="1" x14ac:dyDescent="0.3">
      <c r="AA1735"/>
      <c r="AB1735"/>
      <c r="AC1735"/>
      <c r="AD1735"/>
    </row>
    <row r="1736" spans="27:30" ht="12" customHeight="1" x14ac:dyDescent="0.3">
      <c r="AA1736"/>
      <c r="AB1736"/>
      <c r="AC1736"/>
      <c r="AD1736"/>
    </row>
    <row r="1737" spans="27:30" ht="12" customHeight="1" x14ac:dyDescent="0.3">
      <c r="AA1737"/>
      <c r="AB1737"/>
      <c r="AC1737"/>
      <c r="AD1737"/>
    </row>
    <row r="1738" spans="27:30" ht="12" customHeight="1" x14ac:dyDescent="0.3">
      <c r="AA1738"/>
      <c r="AB1738"/>
      <c r="AC1738"/>
      <c r="AD1738"/>
    </row>
    <row r="1739" spans="27:30" ht="12" customHeight="1" x14ac:dyDescent="0.3">
      <c r="AA1739"/>
      <c r="AB1739"/>
      <c r="AC1739"/>
      <c r="AD1739"/>
    </row>
    <row r="1740" spans="27:30" ht="12" customHeight="1" x14ac:dyDescent="0.3">
      <c r="AA1740"/>
      <c r="AB1740"/>
      <c r="AC1740"/>
      <c r="AD1740"/>
    </row>
    <row r="1741" spans="27:30" ht="12" customHeight="1" x14ac:dyDescent="0.3">
      <c r="AA1741"/>
      <c r="AB1741"/>
      <c r="AC1741"/>
      <c r="AD1741"/>
    </row>
    <row r="1742" spans="27:30" ht="12" customHeight="1" x14ac:dyDescent="0.3">
      <c r="AA1742"/>
      <c r="AB1742"/>
      <c r="AC1742"/>
      <c r="AD1742"/>
    </row>
    <row r="1743" spans="27:30" ht="12" customHeight="1" x14ac:dyDescent="0.3">
      <c r="AA1743"/>
      <c r="AB1743"/>
      <c r="AC1743"/>
      <c r="AD1743"/>
    </row>
    <row r="1744" spans="27:30" ht="12" customHeight="1" x14ac:dyDescent="0.3">
      <c r="AA1744"/>
      <c r="AB1744"/>
      <c r="AC1744"/>
      <c r="AD1744"/>
    </row>
    <row r="1745" spans="27:30" ht="12" customHeight="1" x14ac:dyDescent="0.3">
      <c r="AA1745"/>
      <c r="AB1745"/>
      <c r="AC1745"/>
      <c r="AD1745"/>
    </row>
    <row r="1746" spans="27:30" ht="12" customHeight="1" x14ac:dyDescent="0.3">
      <c r="AA1746"/>
      <c r="AB1746"/>
      <c r="AC1746"/>
      <c r="AD1746"/>
    </row>
    <row r="1747" spans="27:30" ht="12" customHeight="1" x14ac:dyDescent="0.3">
      <c r="AA1747"/>
      <c r="AB1747"/>
      <c r="AC1747"/>
      <c r="AD1747"/>
    </row>
    <row r="1748" spans="27:30" ht="12" customHeight="1" x14ac:dyDescent="0.3">
      <c r="AA1748"/>
      <c r="AB1748"/>
      <c r="AC1748"/>
      <c r="AD1748"/>
    </row>
    <row r="1749" spans="27:30" ht="12" customHeight="1" x14ac:dyDescent="0.3">
      <c r="AA1749"/>
      <c r="AB1749"/>
      <c r="AC1749"/>
      <c r="AD1749"/>
    </row>
    <row r="1750" spans="27:30" ht="12" customHeight="1" x14ac:dyDescent="0.3">
      <c r="AA1750"/>
      <c r="AB1750"/>
      <c r="AC1750"/>
      <c r="AD1750"/>
    </row>
    <row r="1751" spans="27:30" ht="12" customHeight="1" x14ac:dyDescent="0.3">
      <c r="AA1751"/>
      <c r="AB1751"/>
      <c r="AC1751"/>
      <c r="AD1751"/>
    </row>
    <row r="1752" spans="27:30" ht="12" customHeight="1" x14ac:dyDescent="0.3">
      <c r="AA1752"/>
      <c r="AB1752"/>
      <c r="AC1752"/>
      <c r="AD1752"/>
    </row>
    <row r="1753" spans="27:30" ht="12" customHeight="1" x14ac:dyDescent="0.3">
      <c r="AA1753"/>
      <c r="AB1753"/>
      <c r="AC1753"/>
      <c r="AD1753"/>
    </row>
    <row r="1754" spans="27:30" ht="12" customHeight="1" x14ac:dyDescent="0.3">
      <c r="AA1754"/>
      <c r="AB1754"/>
      <c r="AC1754"/>
      <c r="AD1754"/>
    </row>
    <row r="1755" spans="27:30" ht="12" customHeight="1" x14ac:dyDescent="0.3">
      <c r="AA1755"/>
      <c r="AB1755"/>
      <c r="AC1755"/>
      <c r="AD1755"/>
    </row>
    <row r="1756" spans="27:30" ht="12" customHeight="1" x14ac:dyDescent="0.3">
      <c r="AA1756"/>
      <c r="AB1756"/>
      <c r="AC1756"/>
      <c r="AD1756"/>
    </row>
    <row r="1757" spans="27:30" ht="12" customHeight="1" x14ac:dyDescent="0.3">
      <c r="AA1757"/>
      <c r="AB1757"/>
      <c r="AC1757"/>
      <c r="AD1757"/>
    </row>
    <row r="1758" spans="27:30" ht="12" customHeight="1" x14ac:dyDescent="0.3">
      <c r="AA1758"/>
      <c r="AB1758"/>
      <c r="AC1758"/>
      <c r="AD1758"/>
    </row>
    <row r="1759" spans="27:30" ht="12" customHeight="1" x14ac:dyDescent="0.3">
      <c r="AA1759"/>
      <c r="AB1759"/>
      <c r="AC1759"/>
      <c r="AD1759"/>
    </row>
    <row r="1760" spans="27:30" ht="12" customHeight="1" x14ac:dyDescent="0.3">
      <c r="AA1760"/>
      <c r="AB1760"/>
      <c r="AC1760"/>
      <c r="AD1760"/>
    </row>
    <row r="1761" spans="27:30" ht="12" customHeight="1" x14ac:dyDescent="0.3">
      <c r="AA1761"/>
      <c r="AB1761"/>
      <c r="AC1761"/>
      <c r="AD1761"/>
    </row>
    <row r="1762" spans="27:30" ht="12" customHeight="1" x14ac:dyDescent="0.3">
      <c r="AA1762"/>
      <c r="AB1762"/>
      <c r="AC1762"/>
      <c r="AD1762"/>
    </row>
    <row r="1763" spans="27:30" ht="12" customHeight="1" x14ac:dyDescent="0.3">
      <c r="AA1763"/>
      <c r="AB1763"/>
      <c r="AC1763"/>
      <c r="AD1763"/>
    </row>
    <row r="1764" spans="27:30" ht="12" customHeight="1" x14ac:dyDescent="0.3">
      <c r="AA1764"/>
      <c r="AB1764"/>
      <c r="AC1764"/>
      <c r="AD1764"/>
    </row>
    <row r="1765" spans="27:30" ht="12" customHeight="1" x14ac:dyDescent="0.3">
      <c r="AA1765"/>
      <c r="AB1765"/>
      <c r="AC1765"/>
      <c r="AD1765"/>
    </row>
    <row r="1766" spans="27:30" ht="12" customHeight="1" x14ac:dyDescent="0.3">
      <c r="AA1766"/>
      <c r="AB1766"/>
      <c r="AC1766"/>
      <c r="AD1766"/>
    </row>
    <row r="1767" spans="27:30" ht="12" customHeight="1" x14ac:dyDescent="0.3">
      <c r="AA1767"/>
      <c r="AB1767"/>
      <c r="AC1767"/>
      <c r="AD1767"/>
    </row>
    <row r="1768" spans="27:30" ht="12" customHeight="1" x14ac:dyDescent="0.3">
      <c r="AA1768"/>
      <c r="AB1768"/>
      <c r="AC1768"/>
      <c r="AD1768"/>
    </row>
    <row r="1769" spans="27:30" ht="12" customHeight="1" x14ac:dyDescent="0.3">
      <c r="AA1769"/>
      <c r="AB1769"/>
      <c r="AC1769"/>
      <c r="AD1769"/>
    </row>
    <row r="1770" spans="27:30" ht="12" customHeight="1" x14ac:dyDescent="0.3">
      <c r="AA1770"/>
      <c r="AB1770"/>
      <c r="AC1770"/>
      <c r="AD1770"/>
    </row>
    <row r="1771" spans="27:30" ht="12" customHeight="1" x14ac:dyDescent="0.3">
      <c r="AA1771"/>
      <c r="AB1771"/>
      <c r="AC1771"/>
      <c r="AD1771"/>
    </row>
    <row r="1772" spans="27:30" ht="12" customHeight="1" x14ac:dyDescent="0.3">
      <c r="AA1772"/>
      <c r="AB1772"/>
      <c r="AC1772"/>
      <c r="AD1772"/>
    </row>
    <row r="1773" spans="27:30" ht="12" customHeight="1" x14ac:dyDescent="0.3">
      <c r="AA1773"/>
      <c r="AB1773"/>
      <c r="AC1773"/>
      <c r="AD1773"/>
    </row>
    <row r="1774" spans="27:30" ht="12" customHeight="1" x14ac:dyDescent="0.3">
      <c r="AA1774"/>
      <c r="AB1774"/>
      <c r="AC1774"/>
      <c r="AD1774"/>
    </row>
    <row r="1775" spans="27:30" ht="12" customHeight="1" x14ac:dyDescent="0.3">
      <c r="AA1775"/>
      <c r="AB1775"/>
      <c r="AC1775"/>
      <c r="AD1775"/>
    </row>
    <row r="1776" spans="27:30" ht="12" customHeight="1" x14ac:dyDescent="0.3">
      <c r="AA1776"/>
      <c r="AB1776"/>
      <c r="AC1776"/>
      <c r="AD1776"/>
    </row>
    <row r="1777" spans="27:30" ht="12" customHeight="1" x14ac:dyDescent="0.3">
      <c r="AA1777"/>
      <c r="AB1777"/>
      <c r="AC1777"/>
      <c r="AD1777"/>
    </row>
    <row r="1778" spans="27:30" ht="12" customHeight="1" x14ac:dyDescent="0.3">
      <c r="AA1778"/>
      <c r="AB1778"/>
      <c r="AC1778"/>
      <c r="AD1778"/>
    </row>
    <row r="1779" spans="27:30" ht="12" customHeight="1" x14ac:dyDescent="0.3">
      <c r="AA1779"/>
      <c r="AB1779"/>
      <c r="AC1779"/>
      <c r="AD1779"/>
    </row>
    <row r="1780" spans="27:30" ht="12" customHeight="1" x14ac:dyDescent="0.3">
      <c r="AA1780"/>
      <c r="AB1780"/>
      <c r="AC1780"/>
      <c r="AD1780"/>
    </row>
    <row r="1781" spans="27:30" ht="12" customHeight="1" x14ac:dyDescent="0.3">
      <c r="AA1781"/>
      <c r="AB1781"/>
      <c r="AC1781"/>
      <c r="AD1781"/>
    </row>
    <row r="1782" spans="27:30" ht="12" customHeight="1" x14ac:dyDescent="0.3">
      <c r="AA1782"/>
      <c r="AB1782"/>
      <c r="AC1782"/>
      <c r="AD1782"/>
    </row>
    <row r="1783" spans="27:30" ht="12" customHeight="1" x14ac:dyDescent="0.3">
      <c r="AA1783"/>
      <c r="AB1783"/>
      <c r="AC1783"/>
      <c r="AD1783"/>
    </row>
    <row r="1784" spans="27:30" ht="12" customHeight="1" x14ac:dyDescent="0.3">
      <c r="AA1784"/>
      <c r="AB1784"/>
      <c r="AC1784"/>
      <c r="AD1784"/>
    </row>
    <row r="1785" spans="27:30" ht="12" customHeight="1" x14ac:dyDescent="0.3">
      <c r="AA1785"/>
      <c r="AB1785"/>
      <c r="AC1785"/>
      <c r="AD1785"/>
    </row>
    <row r="1786" spans="27:30" ht="12" customHeight="1" x14ac:dyDescent="0.3">
      <c r="AA1786"/>
      <c r="AB1786"/>
      <c r="AC1786"/>
      <c r="AD1786"/>
    </row>
    <row r="1787" spans="27:30" ht="12" customHeight="1" x14ac:dyDescent="0.3">
      <c r="AA1787"/>
      <c r="AB1787"/>
      <c r="AC1787"/>
      <c r="AD1787"/>
    </row>
    <row r="1788" spans="27:30" ht="12" customHeight="1" x14ac:dyDescent="0.3">
      <c r="AA1788"/>
      <c r="AB1788"/>
      <c r="AC1788"/>
      <c r="AD1788"/>
    </row>
    <row r="1789" spans="27:30" ht="12" customHeight="1" x14ac:dyDescent="0.3">
      <c r="AA1789"/>
      <c r="AB1789"/>
      <c r="AC1789"/>
      <c r="AD1789"/>
    </row>
    <row r="1790" spans="27:30" ht="12" customHeight="1" x14ac:dyDescent="0.3">
      <c r="AA1790"/>
      <c r="AB1790"/>
      <c r="AC1790"/>
      <c r="AD1790"/>
    </row>
    <row r="1791" spans="27:30" ht="12" customHeight="1" x14ac:dyDescent="0.3">
      <c r="AA1791"/>
      <c r="AB1791"/>
      <c r="AC1791"/>
      <c r="AD1791"/>
    </row>
    <row r="1792" spans="27:30" ht="12" customHeight="1" x14ac:dyDescent="0.3">
      <c r="AA1792"/>
      <c r="AB1792"/>
      <c r="AC1792"/>
      <c r="AD1792"/>
    </row>
    <row r="1793" spans="27:30" ht="12" customHeight="1" x14ac:dyDescent="0.3">
      <c r="AA1793"/>
      <c r="AB1793"/>
      <c r="AC1793"/>
      <c r="AD1793"/>
    </row>
    <row r="1794" spans="27:30" ht="12" customHeight="1" x14ac:dyDescent="0.3">
      <c r="AA1794"/>
      <c r="AB1794"/>
      <c r="AC1794"/>
      <c r="AD1794"/>
    </row>
    <row r="1795" spans="27:30" ht="12" customHeight="1" x14ac:dyDescent="0.3">
      <c r="AA1795"/>
      <c r="AB1795"/>
      <c r="AC1795"/>
      <c r="AD1795"/>
    </row>
    <row r="1796" spans="27:30" ht="12" customHeight="1" x14ac:dyDescent="0.3">
      <c r="AA1796"/>
      <c r="AB1796"/>
      <c r="AC1796"/>
      <c r="AD1796"/>
    </row>
    <row r="1797" spans="27:30" ht="12" customHeight="1" x14ac:dyDescent="0.3">
      <c r="AA1797"/>
      <c r="AB1797"/>
      <c r="AC1797"/>
      <c r="AD1797"/>
    </row>
    <row r="1798" spans="27:30" ht="12" customHeight="1" x14ac:dyDescent="0.3">
      <c r="AA1798"/>
      <c r="AB1798"/>
      <c r="AC1798"/>
      <c r="AD1798"/>
    </row>
    <row r="1799" spans="27:30" ht="12" customHeight="1" x14ac:dyDescent="0.3">
      <c r="AA1799"/>
      <c r="AB1799"/>
      <c r="AC1799"/>
      <c r="AD1799"/>
    </row>
    <row r="1800" spans="27:30" ht="12" customHeight="1" x14ac:dyDescent="0.3">
      <c r="AA1800"/>
      <c r="AB1800"/>
      <c r="AC1800"/>
      <c r="AD1800"/>
    </row>
    <row r="1801" spans="27:30" ht="12" customHeight="1" x14ac:dyDescent="0.3">
      <c r="AA1801"/>
      <c r="AB1801"/>
      <c r="AC1801"/>
      <c r="AD1801"/>
    </row>
    <row r="1802" spans="27:30" ht="12" customHeight="1" x14ac:dyDescent="0.3">
      <c r="AA1802"/>
      <c r="AB1802"/>
      <c r="AC1802"/>
      <c r="AD1802"/>
    </row>
    <row r="1803" spans="27:30" ht="12" customHeight="1" x14ac:dyDescent="0.3">
      <c r="AA1803"/>
      <c r="AB1803"/>
      <c r="AC1803"/>
      <c r="AD1803"/>
    </row>
    <row r="1804" spans="27:30" ht="12" customHeight="1" x14ac:dyDescent="0.3">
      <c r="AA1804"/>
      <c r="AB1804"/>
      <c r="AC1804"/>
      <c r="AD1804"/>
    </row>
    <row r="1805" spans="27:30" ht="12" customHeight="1" x14ac:dyDescent="0.3">
      <c r="AA1805"/>
      <c r="AB1805"/>
      <c r="AC1805"/>
      <c r="AD1805"/>
    </row>
    <row r="1806" spans="27:30" ht="12" customHeight="1" x14ac:dyDescent="0.3">
      <c r="AA1806"/>
      <c r="AB1806"/>
      <c r="AC1806"/>
      <c r="AD1806"/>
    </row>
    <row r="1807" spans="27:30" ht="12" customHeight="1" x14ac:dyDescent="0.3">
      <c r="AA1807"/>
      <c r="AB1807"/>
      <c r="AC1807"/>
      <c r="AD1807"/>
    </row>
    <row r="1808" spans="27:30" ht="12" customHeight="1" x14ac:dyDescent="0.3">
      <c r="AA1808"/>
      <c r="AB1808"/>
      <c r="AC1808"/>
      <c r="AD1808"/>
    </row>
    <row r="1809" spans="27:30" ht="12" customHeight="1" x14ac:dyDescent="0.3">
      <c r="AA1809"/>
      <c r="AB1809"/>
      <c r="AC1809"/>
      <c r="AD1809"/>
    </row>
    <row r="1810" spans="27:30" ht="12" customHeight="1" x14ac:dyDescent="0.3">
      <c r="AA1810"/>
      <c r="AB1810"/>
      <c r="AC1810"/>
      <c r="AD1810"/>
    </row>
    <row r="1811" spans="27:30" ht="12" customHeight="1" x14ac:dyDescent="0.3">
      <c r="AA1811"/>
      <c r="AB1811"/>
      <c r="AC1811"/>
      <c r="AD1811"/>
    </row>
    <row r="1812" spans="27:30" ht="12" customHeight="1" x14ac:dyDescent="0.3">
      <c r="AA1812"/>
      <c r="AB1812"/>
      <c r="AC1812"/>
      <c r="AD1812"/>
    </row>
    <row r="1813" spans="27:30" ht="12" customHeight="1" x14ac:dyDescent="0.3">
      <c r="AA1813"/>
      <c r="AB1813"/>
      <c r="AC1813"/>
      <c r="AD1813"/>
    </row>
    <row r="1814" spans="27:30" ht="12" customHeight="1" x14ac:dyDescent="0.3">
      <c r="AA1814"/>
      <c r="AB1814"/>
      <c r="AC1814"/>
      <c r="AD1814"/>
    </row>
    <row r="1815" spans="27:30" ht="12" customHeight="1" x14ac:dyDescent="0.3">
      <c r="AA1815"/>
      <c r="AB1815"/>
      <c r="AC1815"/>
      <c r="AD1815"/>
    </row>
    <row r="1816" spans="27:30" ht="12" customHeight="1" x14ac:dyDescent="0.3">
      <c r="AA1816"/>
      <c r="AB1816"/>
      <c r="AC1816"/>
      <c r="AD1816"/>
    </row>
    <row r="1817" spans="27:30" ht="12" customHeight="1" x14ac:dyDescent="0.3">
      <c r="AA1817"/>
      <c r="AB1817"/>
      <c r="AC1817"/>
      <c r="AD1817"/>
    </row>
    <row r="1818" spans="27:30" ht="12" customHeight="1" x14ac:dyDescent="0.3">
      <c r="AA1818"/>
      <c r="AB1818"/>
      <c r="AC1818"/>
      <c r="AD1818"/>
    </row>
    <row r="1819" spans="27:30" ht="12" customHeight="1" x14ac:dyDescent="0.3">
      <c r="AA1819"/>
      <c r="AB1819"/>
      <c r="AC1819"/>
      <c r="AD1819"/>
    </row>
    <row r="1820" spans="27:30" ht="12" customHeight="1" x14ac:dyDescent="0.3">
      <c r="AA1820"/>
      <c r="AB1820"/>
      <c r="AC1820"/>
      <c r="AD1820"/>
    </row>
    <row r="1821" spans="27:30" ht="12" customHeight="1" x14ac:dyDescent="0.3">
      <c r="AA1821"/>
      <c r="AB1821"/>
      <c r="AC1821"/>
      <c r="AD1821"/>
    </row>
    <row r="1822" spans="27:30" ht="12" customHeight="1" x14ac:dyDescent="0.3">
      <c r="AA1822"/>
      <c r="AB1822"/>
      <c r="AC1822"/>
      <c r="AD1822"/>
    </row>
    <row r="1823" spans="27:30" ht="12" customHeight="1" x14ac:dyDescent="0.3">
      <c r="AA1823"/>
      <c r="AB1823"/>
      <c r="AC1823"/>
      <c r="AD1823"/>
    </row>
    <row r="1824" spans="27:30" ht="12" customHeight="1" x14ac:dyDescent="0.3">
      <c r="AA1824"/>
      <c r="AB1824"/>
      <c r="AC1824"/>
      <c r="AD1824"/>
    </row>
    <row r="1825" spans="27:30" ht="12" customHeight="1" x14ac:dyDescent="0.3">
      <c r="AA1825"/>
      <c r="AB1825"/>
      <c r="AC1825"/>
      <c r="AD1825"/>
    </row>
    <row r="1826" spans="27:30" ht="12" customHeight="1" x14ac:dyDescent="0.3">
      <c r="AA1826"/>
      <c r="AB1826"/>
      <c r="AC1826"/>
      <c r="AD1826"/>
    </row>
    <row r="1827" spans="27:30" ht="12" customHeight="1" x14ac:dyDescent="0.3">
      <c r="AA1827"/>
      <c r="AB1827"/>
      <c r="AC1827"/>
      <c r="AD1827"/>
    </row>
    <row r="1828" spans="27:30" ht="12" customHeight="1" x14ac:dyDescent="0.3">
      <c r="AA1828"/>
      <c r="AB1828"/>
      <c r="AC1828"/>
      <c r="AD1828"/>
    </row>
    <row r="1829" spans="27:30" ht="12" customHeight="1" x14ac:dyDescent="0.3">
      <c r="AA1829"/>
      <c r="AB1829"/>
      <c r="AC1829"/>
      <c r="AD1829"/>
    </row>
    <row r="1830" spans="27:30" ht="12" customHeight="1" x14ac:dyDescent="0.3">
      <c r="AA1830"/>
      <c r="AB1830"/>
      <c r="AC1830"/>
      <c r="AD1830"/>
    </row>
    <row r="1831" spans="27:30" ht="12" customHeight="1" x14ac:dyDescent="0.3">
      <c r="AA1831"/>
      <c r="AB1831"/>
      <c r="AC1831"/>
      <c r="AD1831"/>
    </row>
    <row r="1832" spans="27:30" ht="12" customHeight="1" x14ac:dyDescent="0.3">
      <c r="AA1832"/>
      <c r="AB1832"/>
      <c r="AC1832"/>
      <c r="AD1832"/>
    </row>
    <row r="1833" spans="27:30" ht="12" customHeight="1" x14ac:dyDescent="0.3">
      <c r="AA1833"/>
      <c r="AB1833"/>
      <c r="AC1833"/>
      <c r="AD1833"/>
    </row>
    <row r="1834" spans="27:30" ht="12" customHeight="1" x14ac:dyDescent="0.3">
      <c r="AA1834"/>
      <c r="AB1834"/>
      <c r="AC1834"/>
      <c r="AD1834"/>
    </row>
    <row r="1835" spans="27:30" ht="12" customHeight="1" x14ac:dyDescent="0.3">
      <c r="AA1835"/>
      <c r="AB1835"/>
      <c r="AC1835"/>
      <c r="AD1835"/>
    </row>
    <row r="1836" spans="27:30" ht="12" customHeight="1" x14ac:dyDescent="0.3">
      <c r="AA1836"/>
      <c r="AB1836"/>
      <c r="AC1836"/>
      <c r="AD1836"/>
    </row>
    <row r="1837" spans="27:30" ht="12" customHeight="1" x14ac:dyDescent="0.3">
      <c r="AA1837"/>
      <c r="AB1837"/>
      <c r="AC1837"/>
      <c r="AD1837"/>
    </row>
    <row r="1838" spans="27:30" ht="12" customHeight="1" x14ac:dyDescent="0.3">
      <c r="AA1838"/>
      <c r="AB1838"/>
      <c r="AC1838"/>
      <c r="AD1838"/>
    </row>
    <row r="1839" spans="27:30" ht="12" customHeight="1" x14ac:dyDescent="0.3">
      <c r="AA1839"/>
      <c r="AB1839"/>
      <c r="AC1839"/>
      <c r="AD1839"/>
    </row>
    <row r="1840" spans="27:30" ht="12" customHeight="1" x14ac:dyDescent="0.3">
      <c r="AA1840"/>
      <c r="AB1840"/>
      <c r="AC1840"/>
      <c r="AD1840"/>
    </row>
    <row r="1841" spans="27:30" ht="12" customHeight="1" x14ac:dyDescent="0.3">
      <c r="AA1841"/>
      <c r="AB1841"/>
      <c r="AC1841"/>
      <c r="AD1841"/>
    </row>
    <row r="1842" spans="27:30" ht="12" customHeight="1" x14ac:dyDescent="0.3">
      <c r="AA1842"/>
      <c r="AB1842"/>
      <c r="AC1842"/>
      <c r="AD1842"/>
    </row>
    <row r="1843" spans="27:30" ht="12" customHeight="1" x14ac:dyDescent="0.3">
      <c r="AA1843"/>
      <c r="AB1843"/>
      <c r="AC1843"/>
      <c r="AD1843"/>
    </row>
    <row r="1844" spans="27:30" ht="12" customHeight="1" x14ac:dyDescent="0.3">
      <c r="AA1844"/>
      <c r="AB1844"/>
      <c r="AC1844"/>
      <c r="AD1844"/>
    </row>
    <row r="1845" spans="27:30" ht="12" customHeight="1" x14ac:dyDescent="0.3">
      <c r="AA1845"/>
      <c r="AB1845"/>
      <c r="AC1845"/>
      <c r="AD1845"/>
    </row>
    <row r="1846" spans="27:30" ht="12" customHeight="1" x14ac:dyDescent="0.3">
      <c r="AA1846"/>
      <c r="AB1846"/>
      <c r="AC1846"/>
      <c r="AD1846"/>
    </row>
    <row r="1847" spans="27:30" ht="12" customHeight="1" x14ac:dyDescent="0.3">
      <c r="AA1847"/>
      <c r="AB1847"/>
      <c r="AC1847"/>
      <c r="AD1847"/>
    </row>
    <row r="1848" spans="27:30" ht="12" customHeight="1" x14ac:dyDescent="0.3">
      <c r="AA1848"/>
      <c r="AB1848"/>
      <c r="AC1848"/>
      <c r="AD1848"/>
    </row>
    <row r="1849" spans="27:30" ht="12" customHeight="1" x14ac:dyDescent="0.3">
      <c r="AA1849"/>
      <c r="AB1849"/>
      <c r="AC1849"/>
      <c r="AD1849"/>
    </row>
    <row r="1850" spans="27:30" ht="12" customHeight="1" x14ac:dyDescent="0.3">
      <c r="AA1850"/>
      <c r="AB1850"/>
      <c r="AC1850"/>
      <c r="AD1850"/>
    </row>
    <row r="1851" spans="27:30" ht="12" customHeight="1" x14ac:dyDescent="0.3">
      <c r="AA1851"/>
      <c r="AB1851"/>
      <c r="AC1851"/>
      <c r="AD1851"/>
    </row>
    <row r="1852" spans="27:30" ht="12" customHeight="1" x14ac:dyDescent="0.3">
      <c r="AA1852"/>
      <c r="AB1852"/>
      <c r="AC1852"/>
      <c r="AD1852"/>
    </row>
    <row r="1853" spans="27:30" ht="12" customHeight="1" x14ac:dyDescent="0.3">
      <c r="AA1853"/>
      <c r="AB1853"/>
      <c r="AC1853"/>
      <c r="AD1853"/>
    </row>
    <row r="1854" spans="27:30" ht="12" customHeight="1" x14ac:dyDescent="0.3">
      <c r="AA1854"/>
      <c r="AB1854"/>
      <c r="AC1854"/>
      <c r="AD1854"/>
    </row>
    <row r="1855" spans="27:30" ht="12" customHeight="1" x14ac:dyDescent="0.3">
      <c r="AA1855"/>
      <c r="AB1855"/>
      <c r="AC1855"/>
      <c r="AD1855"/>
    </row>
    <row r="1856" spans="27:30" ht="12" customHeight="1" x14ac:dyDescent="0.3">
      <c r="AA1856"/>
      <c r="AB1856"/>
      <c r="AC1856"/>
      <c r="AD1856"/>
    </row>
    <row r="1857" spans="27:30" ht="12" customHeight="1" x14ac:dyDescent="0.3">
      <c r="AA1857"/>
      <c r="AB1857"/>
      <c r="AC1857"/>
      <c r="AD1857"/>
    </row>
    <row r="1858" spans="27:30" ht="12" customHeight="1" x14ac:dyDescent="0.3">
      <c r="AA1858"/>
      <c r="AB1858"/>
      <c r="AC1858"/>
      <c r="AD1858"/>
    </row>
    <row r="1859" spans="27:30" ht="12" customHeight="1" x14ac:dyDescent="0.3">
      <c r="AA1859"/>
      <c r="AB1859"/>
      <c r="AC1859"/>
      <c r="AD1859"/>
    </row>
    <row r="1860" spans="27:30" ht="12" customHeight="1" x14ac:dyDescent="0.3">
      <c r="AA1860"/>
      <c r="AB1860"/>
      <c r="AC1860"/>
      <c r="AD1860"/>
    </row>
    <row r="1861" spans="27:30" ht="12" customHeight="1" x14ac:dyDescent="0.3">
      <c r="AA1861"/>
      <c r="AB1861"/>
      <c r="AC1861"/>
      <c r="AD1861"/>
    </row>
    <row r="1862" spans="27:30" ht="12" customHeight="1" x14ac:dyDescent="0.3">
      <c r="AA1862"/>
      <c r="AB1862"/>
      <c r="AC1862"/>
      <c r="AD1862"/>
    </row>
    <row r="1863" spans="27:30" ht="12" customHeight="1" x14ac:dyDescent="0.3">
      <c r="AA1863"/>
      <c r="AB1863"/>
      <c r="AC1863"/>
      <c r="AD1863"/>
    </row>
    <row r="1864" spans="27:30" ht="12" customHeight="1" x14ac:dyDescent="0.3">
      <c r="AA1864"/>
      <c r="AB1864"/>
      <c r="AC1864"/>
      <c r="AD1864"/>
    </row>
    <row r="1865" spans="27:30" ht="12" customHeight="1" x14ac:dyDescent="0.3">
      <c r="AA1865"/>
      <c r="AB1865"/>
      <c r="AC1865"/>
      <c r="AD1865"/>
    </row>
    <row r="1866" spans="27:30" ht="12" customHeight="1" x14ac:dyDescent="0.3">
      <c r="AA1866"/>
      <c r="AB1866"/>
      <c r="AC1866"/>
      <c r="AD1866"/>
    </row>
    <row r="1867" spans="27:30" ht="12" customHeight="1" x14ac:dyDescent="0.3">
      <c r="AA1867"/>
      <c r="AB1867"/>
      <c r="AC1867"/>
      <c r="AD1867"/>
    </row>
    <row r="1868" spans="27:30" ht="12" customHeight="1" x14ac:dyDescent="0.3">
      <c r="AA1868"/>
      <c r="AB1868"/>
      <c r="AC1868"/>
      <c r="AD1868"/>
    </row>
    <row r="1869" spans="27:30" ht="12" customHeight="1" x14ac:dyDescent="0.3">
      <c r="AA1869"/>
      <c r="AB1869"/>
      <c r="AC1869"/>
      <c r="AD1869"/>
    </row>
    <row r="1870" spans="27:30" ht="12" customHeight="1" x14ac:dyDescent="0.3">
      <c r="AA1870"/>
      <c r="AB1870"/>
      <c r="AC1870"/>
      <c r="AD1870"/>
    </row>
    <row r="1871" spans="27:30" ht="12" customHeight="1" x14ac:dyDescent="0.3">
      <c r="AA1871"/>
      <c r="AB1871"/>
      <c r="AC1871"/>
      <c r="AD1871"/>
    </row>
    <row r="1872" spans="27:30" ht="12" customHeight="1" x14ac:dyDescent="0.3">
      <c r="AA1872"/>
      <c r="AB1872"/>
      <c r="AC1872"/>
      <c r="AD1872"/>
    </row>
    <row r="1873" spans="27:30" ht="12" customHeight="1" x14ac:dyDescent="0.3">
      <c r="AA1873"/>
      <c r="AB1873"/>
      <c r="AC1873"/>
      <c r="AD1873"/>
    </row>
    <row r="1874" spans="27:30" ht="12" customHeight="1" x14ac:dyDescent="0.3">
      <c r="AA1874"/>
      <c r="AB1874"/>
      <c r="AC1874"/>
      <c r="AD1874"/>
    </row>
    <row r="1875" spans="27:30" ht="12" customHeight="1" x14ac:dyDescent="0.3">
      <c r="AA1875"/>
      <c r="AB1875"/>
      <c r="AC1875"/>
      <c r="AD1875"/>
    </row>
    <row r="1876" spans="27:30" ht="12" customHeight="1" x14ac:dyDescent="0.3">
      <c r="AA1876"/>
      <c r="AB1876"/>
      <c r="AC1876"/>
      <c r="AD1876"/>
    </row>
    <row r="1877" spans="27:30" ht="12" customHeight="1" x14ac:dyDescent="0.3">
      <c r="AA1877"/>
      <c r="AB1877"/>
      <c r="AC1877"/>
      <c r="AD1877"/>
    </row>
    <row r="1878" spans="27:30" ht="12" customHeight="1" x14ac:dyDescent="0.3">
      <c r="AA1878"/>
      <c r="AB1878"/>
      <c r="AC1878"/>
      <c r="AD1878"/>
    </row>
    <row r="1879" spans="27:30" ht="12" customHeight="1" x14ac:dyDescent="0.3">
      <c r="AA1879"/>
      <c r="AB1879"/>
      <c r="AC1879"/>
      <c r="AD1879"/>
    </row>
    <row r="1880" spans="27:30" ht="12" customHeight="1" x14ac:dyDescent="0.3">
      <c r="AA1880"/>
      <c r="AB1880"/>
      <c r="AC1880"/>
      <c r="AD1880"/>
    </row>
    <row r="1881" spans="27:30" ht="12" customHeight="1" x14ac:dyDescent="0.3">
      <c r="AA1881"/>
      <c r="AB1881"/>
      <c r="AC1881"/>
      <c r="AD1881"/>
    </row>
    <row r="1882" spans="27:30" ht="12" customHeight="1" x14ac:dyDescent="0.3">
      <c r="AA1882"/>
      <c r="AB1882"/>
      <c r="AC1882"/>
      <c r="AD1882"/>
    </row>
    <row r="1883" spans="27:30" ht="12" customHeight="1" x14ac:dyDescent="0.3">
      <c r="AA1883"/>
      <c r="AB1883"/>
      <c r="AC1883"/>
      <c r="AD1883"/>
    </row>
    <row r="1884" spans="27:30" ht="12" customHeight="1" x14ac:dyDescent="0.3">
      <c r="AA1884"/>
      <c r="AB1884"/>
      <c r="AC1884"/>
      <c r="AD1884"/>
    </row>
    <row r="1885" spans="27:30" ht="12" customHeight="1" x14ac:dyDescent="0.3">
      <c r="AA1885"/>
      <c r="AB1885"/>
      <c r="AC1885"/>
      <c r="AD1885"/>
    </row>
    <row r="1886" spans="27:30" ht="12" customHeight="1" x14ac:dyDescent="0.3">
      <c r="AA1886"/>
      <c r="AB1886"/>
      <c r="AC1886"/>
      <c r="AD1886"/>
    </row>
    <row r="1887" spans="27:30" ht="12" customHeight="1" x14ac:dyDescent="0.3">
      <c r="AA1887"/>
      <c r="AB1887"/>
      <c r="AC1887"/>
      <c r="AD1887"/>
    </row>
    <row r="1888" spans="27:30" ht="12" customHeight="1" x14ac:dyDescent="0.3">
      <c r="AA1888"/>
      <c r="AB1888"/>
      <c r="AC1888"/>
      <c r="AD1888"/>
    </row>
    <row r="1889" spans="27:30" ht="12" customHeight="1" x14ac:dyDescent="0.3">
      <c r="AA1889"/>
      <c r="AB1889"/>
      <c r="AC1889"/>
      <c r="AD1889"/>
    </row>
    <row r="1890" spans="27:30" ht="12" customHeight="1" x14ac:dyDescent="0.3">
      <c r="AA1890"/>
      <c r="AB1890"/>
      <c r="AC1890"/>
      <c r="AD1890"/>
    </row>
    <row r="1891" spans="27:30" ht="12" customHeight="1" x14ac:dyDescent="0.3">
      <c r="AA1891"/>
      <c r="AB1891"/>
      <c r="AC1891"/>
      <c r="AD1891"/>
    </row>
    <row r="1892" spans="27:30" ht="12" customHeight="1" x14ac:dyDescent="0.3">
      <c r="AA1892"/>
      <c r="AB1892"/>
      <c r="AC1892"/>
      <c r="AD1892"/>
    </row>
    <row r="1893" spans="27:30" ht="12" customHeight="1" x14ac:dyDescent="0.3">
      <c r="AA1893"/>
      <c r="AB1893"/>
      <c r="AC1893"/>
      <c r="AD1893"/>
    </row>
    <row r="1894" spans="27:30" ht="12" customHeight="1" x14ac:dyDescent="0.3">
      <c r="AA1894"/>
      <c r="AB1894"/>
      <c r="AC1894"/>
      <c r="AD1894"/>
    </row>
    <row r="1895" spans="27:30" ht="12" customHeight="1" x14ac:dyDescent="0.3">
      <c r="AA1895"/>
      <c r="AB1895"/>
      <c r="AC1895"/>
      <c r="AD1895"/>
    </row>
    <row r="1896" spans="27:30" ht="12" customHeight="1" x14ac:dyDescent="0.3">
      <c r="AA1896"/>
      <c r="AB1896"/>
      <c r="AC1896"/>
      <c r="AD1896"/>
    </row>
    <row r="1897" spans="27:30" ht="12" customHeight="1" x14ac:dyDescent="0.3">
      <c r="AA1897"/>
      <c r="AB1897"/>
      <c r="AC1897"/>
      <c r="AD1897"/>
    </row>
    <row r="1898" spans="27:30" ht="12" customHeight="1" x14ac:dyDescent="0.3">
      <c r="AA1898"/>
      <c r="AB1898"/>
      <c r="AC1898"/>
      <c r="AD1898"/>
    </row>
    <row r="1899" spans="27:30" ht="12" customHeight="1" x14ac:dyDescent="0.3">
      <c r="AA1899"/>
      <c r="AB1899"/>
      <c r="AC1899"/>
      <c r="AD1899"/>
    </row>
    <row r="1900" spans="27:30" ht="12" customHeight="1" x14ac:dyDescent="0.3">
      <c r="AA1900"/>
      <c r="AB1900"/>
      <c r="AC1900"/>
      <c r="AD1900"/>
    </row>
    <row r="1901" spans="27:30" ht="12" customHeight="1" x14ac:dyDescent="0.3">
      <c r="AA1901"/>
      <c r="AB1901"/>
      <c r="AC1901"/>
      <c r="AD1901"/>
    </row>
    <row r="1902" spans="27:30" ht="12" customHeight="1" x14ac:dyDescent="0.3">
      <c r="AA1902"/>
      <c r="AB1902"/>
      <c r="AC1902"/>
      <c r="AD1902"/>
    </row>
    <row r="1903" spans="27:30" ht="12" customHeight="1" x14ac:dyDescent="0.3">
      <c r="AA1903"/>
      <c r="AB1903"/>
      <c r="AC1903"/>
      <c r="AD1903"/>
    </row>
    <row r="1904" spans="27:30" ht="12" customHeight="1" x14ac:dyDescent="0.3">
      <c r="AA1904"/>
      <c r="AB1904"/>
      <c r="AC1904"/>
      <c r="AD1904"/>
    </row>
    <row r="1905" spans="27:30" ht="12" customHeight="1" x14ac:dyDescent="0.3">
      <c r="AA1905"/>
      <c r="AB1905"/>
      <c r="AC1905"/>
      <c r="AD1905"/>
    </row>
    <row r="1906" spans="27:30" ht="12" customHeight="1" x14ac:dyDescent="0.3">
      <c r="AA1906"/>
      <c r="AB1906"/>
      <c r="AC1906"/>
      <c r="AD1906"/>
    </row>
    <row r="1907" spans="27:30" ht="12" customHeight="1" x14ac:dyDescent="0.3">
      <c r="AA1907"/>
      <c r="AB1907"/>
      <c r="AC1907"/>
      <c r="AD1907"/>
    </row>
    <row r="1908" spans="27:30" ht="12" customHeight="1" x14ac:dyDescent="0.3">
      <c r="AA1908"/>
      <c r="AB1908"/>
      <c r="AC1908"/>
      <c r="AD1908"/>
    </row>
    <row r="1909" spans="27:30" ht="12" customHeight="1" x14ac:dyDescent="0.3">
      <c r="AA1909"/>
      <c r="AB1909"/>
      <c r="AC1909"/>
      <c r="AD1909"/>
    </row>
    <row r="1910" spans="27:30" ht="12" customHeight="1" x14ac:dyDescent="0.3">
      <c r="AA1910"/>
      <c r="AB1910"/>
      <c r="AC1910"/>
      <c r="AD1910"/>
    </row>
    <row r="1911" spans="27:30" ht="12" customHeight="1" x14ac:dyDescent="0.3">
      <c r="AA1911"/>
      <c r="AB1911"/>
      <c r="AC1911"/>
      <c r="AD1911"/>
    </row>
    <row r="1912" spans="27:30" ht="12" customHeight="1" x14ac:dyDescent="0.3">
      <c r="AA1912"/>
      <c r="AB1912"/>
      <c r="AC1912"/>
      <c r="AD1912"/>
    </row>
    <row r="1913" spans="27:30" ht="12" customHeight="1" x14ac:dyDescent="0.3">
      <c r="AA1913"/>
      <c r="AB1913"/>
      <c r="AC1913"/>
      <c r="AD1913"/>
    </row>
    <row r="1914" spans="27:30" ht="12" customHeight="1" x14ac:dyDescent="0.3">
      <c r="AA1914"/>
      <c r="AB1914"/>
      <c r="AC1914"/>
      <c r="AD1914"/>
    </row>
    <row r="1915" spans="27:30" ht="12" customHeight="1" x14ac:dyDescent="0.3">
      <c r="AA1915"/>
      <c r="AB1915"/>
      <c r="AC1915"/>
      <c r="AD1915"/>
    </row>
    <row r="1916" spans="27:30" ht="12" customHeight="1" x14ac:dyDescent="0.3">
      <c r="AA1916"/>
      <c r="AB1916"/>
      <c r="AC1916"/>
      <c r="AD1916"/>
    </row>
    <row r="1917" spans="27:30" ht="12" customHeight="1" x14ac:dyDescent="0.3">
      <c r="AA1917"/>
      <c r="AB1917"/>
      <c r="AC1917"/>
      <c r="AD1917"/>
    </row>
    <row r="1918" spans="27:30" ht="12" customHeight="1" x14ac:dyDescent="0.3">
      <c r="AA1918"/>
      <c r="AB1918"/>
      <c r="AC1918"/>
      <c r="AD1918"/>
    </row>
    <row r="1919" spans="27:30" ht="12" customHeight="1" x14ac:dyDescent="0.3">
      <c r="AA1919"/>
      <c r="AB1919"/>
      <c r="AC1919"/>
      <c r="AD1919"/>
    </row>
    <row r="1920" spans="27:30" ht="12" customHeight="1" x14ac:dyDescent="0.3">
      <c r="AA1920"/>
      <c r="AB1920"/>
      <c r="AC1920"/>
      <c r="AD1920"/>
    </row>
    <row r="1921" spans="27:30" ht="12" customHeight="1" x14ac:dyDescent="0.3">
      <c r="AA1921"/>
      <c r="AB1921"/>
      <c r="AC1921"/>
      <c r="AD1921"/>
    </row>
    <row r="1922" spans="27:30" ht="12" customHeight="1" x14ac:dyDescent="0.3">
      <c r="AA1922"/>
      <c r="AB1922"/>
      <c r="AC1922"/>
      <c r="AD1922"/>
    </row>
    <row r="1923" spans="27:30" ht="12" customHeight="1" x14ac:dyDescent="0.3">
      <c r="AA1923"/>
      <c r="AB1923"/>
      <c r="AC1923"/>
      <c r="AD1923"/>
    </row>
    <row r="1924" spans="27:30" ht="12" customHeight="1" x14ac:dyDescent="0.3">
      <c r="AA1924"/>
      <c r="AB1924"/>
      <c r="AC1924"/>
      <c r="AD1924"/>
    </row>
    <row r="1925" spans="27:30" ht="12" customHeight="1" x14ac:dyDescent="0.3">
      <c r="AA1925"/>
      <c r="AB1925"/>
      <c r="AC1925"/>
      <c r="AD1925"/>
    </row>
    <row r="1926" spans="27:30" ht="12" customHeight="1" x14ac:dyDescent="0.3">
      <c r="AA1926"/>
      <c r="AB1926"/>
      <c r="AC1926"/>
      <c r="AD1926"/>
    </row>
    <row r="1927" spans="27:30" ht="12" customHeight="1" x14ac:dyDescent="0.3">
      <c r="AA1927"/>
      <c r="AB1927"/>
      <c r="AC1927"/>
      <c r="AD1927"/>
    </row>
    <row r="1928" spans="27:30" ht="12" customHeight="1" x14ac:dyDescent="0.3">
      <c r="AA1928"/>
      <c r="AB1928"/>
      <c r="AC1928"/>
      <c r="AD1928"/>
    </row>
    <row r="1929" spans="27:30" ht="12" customHeight="1" x14ac:dyDescent="0.3">
      <c r="AA1929"/>
      <c r="AB1929"/>
      <c r="AC1929"/>
      <c r="AD1929"/>
    </row>
    <row r="1930" spans="27:30" ht="12" customHeight="1" x14ac:dyDescent="0.3">
      <c r="AA1930"/>
      <c r="AB1930"/>
      <c r="AC1930"/>
      <c r="AD1930"/>
    </row>
    <row r="1931" spans="27:30" ht="12" customHeight="1" x14ac:dyDescent="0.3">
      <c r="AA1931"/>
      <c r="AB1931"/>
      <c r="AC1931"/>
      <c r="AD1931"/>
    </row>
    <row r="1932" spans="27:30" ht="12" customHeight="1" x14ac:dyDescent="0.3">
      <c r="AA1932"/>
      <c r="AB1932"/>
      <c r="AC1932"/>
      <c r="AD1932"/>
    </row>
    <row r="1933" spans="27:30" ht="12" customHeight="1" x14ac:dyDescent="0.3">
      <c r="AA1933"/>
      <c r="AB1933"/>
      <c r="AC1933"/>
      <c r="AD1933"/>
    </row>
    <row r="1934" spans="27:30" ht="12" customHeight="1" x14ac:dyDescent="0.3">
      <c r="AA1934"/>
      <c r="AB1934"/>
      <c r="AC1934"/>
      <c r="AD1934"/>
    </row>
    <row r="1935" spans="27:30" ht="12" customHeight="1" x14ac:dyDescent="0.3">
      <c r="AA1935"/>
      <c r="AB1935"/>
      <c r="AC1935"/>
      <c r="AD1935"/>
    </row>
    <row r="1936" spans="27:30" ht="12" customHeight="1" x14ac:dyDescent="0.3">
      <c r="AA1936"/>
      <c r="AB1936"/>
      <c r="AC1936"/>
      <c r="AD1936"/>
    </row>
    <row r="1937" spans="27:30" ht="12" customHeight="1" x14ac:dyDescent="0.3">
      <c r="AA1937"/>
      <c r="AB1937"/>
      <c r="AC1937"/>
      <c r="AD1937"/>
    </row>
    <row r="1938" spans="27:30" ht="12" customHeight="1" x14ac:dyDescent="0.3">
      <c r="AA1938"/>
      <c r="AB1938"/>
      <c r="AC1938"/>
      <c r="AD1938"/>
    </row>
    <row r="1939" spans="27:30" ht="12" customHeight="1" x14ac:dyDescent="0.3">
      <c r="AA1939"/>
      <c r="AB1939"/>
      <c r="AC1939"/>
      <c r="AD1939"/>
    </row>
    <row r="1940" spans="27:30" ht="12" customHeight="1" x14ac:dyDescent="0.3">
      <c r="AA1940"/>
      <c r="AB1940"/>
      <c r="AC1940"/>
      <c r="AD1940"/>
    </row>
    <row r="1941" spans="27:30" ht="12" customHeight="1" x14ac:dyDescent="0.3">
      <c r="AA1941"/>
      <c r="AB1941"/>
      <c r="AC1941"/>
      <c r="AD1941"/>
    </row>
    <row r="1942" spans="27:30" ht="12" customHeight="1" x14ac:dyDescent="0.3">
      <c r="AA1942"/>
      <c r="AB1942"/>
      <c r="AC1942"/>
      <c r="AD1942"/>
    </row>
    <row r="1943" spans="27:30" ht="12" customHeight="1" x14ac:dyDescent="0.3">
      <c r="AA1943"/>
      <c r="AB1943"/>
      <c r="AC1943"/>
      <c r="AD1943"/>
    </row>
    <row r="1944" spans="27:30" ht="12" customHeight="1" x14ac:dyDescent="0.3">
      <c r="AA1944"/>
      <c r="AB1944"/>
      <c r="AC1944"/>
      <c r="AD1944"/>
    </row>
    <row r="1945" spans="27:30" ht="12" customHeight="1" x14ac:dyDescent="0.3">
      <c r="AA1945"/>
      <c r="AB1945"/>
      <c r="AC1945"/>
      <c r="AD1945"/>
    </row>
    <row r="1946" spans="27:30" ht="12" customHeight="1" x14ac:dyDescent="0.3">
      <c r="AA1946"/>
      <c r="AB1946"/>
      <c r="AC1946"/>
      <c r="AD1946"/>
    </row>
    <row r="1947" spans="27:30" ht="12" customHeight="1" x14ac:dyDescent="0.3">
      <c r="AA1947"/>
      <c r="AB1947"/>
      <c r="AC1947"/>
      <c r="AD1947"/>
    </row>
    <row r="1948" spans="27:30" ht="12" customHeight="1" x14ac:dyDescent="0.3">
      <c r="AA1948"/>
      <c r="AB1948"/>
      <c r="AC1948"/>
      <c r="AD1948"/>
    </row>
    <row r="1949" spans="27:30" ht="12" customHeight="1" x14ac:dyDescent="0.3">
      <c r="AA1949"/>
      <c r="AB1949"/>
      <c r="AC1949"/>
      <c r="AD1949"/>
    </row>
    <row r="1950" spans="27:30" ht="12" customHeight="1" x14ac:dyDescent="0.3">
      <c r="AA1950"/>
      <c r="AB1950"/>
      <c r="AC1950"/>
      <c r="AD1950"/>
    </row>
    <row r="1951" spans="27:30" ht="12" customHeight="1" x14ac:dyDescent="0.3">
      <c r="AA1951"/>
      <c r="AB1951"/>
      <c r="AC1951"/>
      <c r="AD1951"/>
    </row>
    <row r="1952" spans="27:30" ht="12" customHeight="1" x14ac:dyDescent="0.3">
      <c r="AA1952"/>
      <c r="AB1952"/>
      <c r="AC1952"/>
      <c r="AD1952"/>
    </row>
    <row r="1953" spans="27:30" ht="12" customHeight="1" x14ac:dyDescent="0.3">
      <c r="AA1953"/>
      <c r="AB1953"/>
      <c r="AC1953"/>
      <c r="AD1953"/>
    </row>
    <row r="1954" spans="27:30" ht="12" customHeight="1" x14ac:dyDescent="0.3">
      <c r="AA1954"/>
      <c r="AB1954"/>
      <c r="AC1954"/>
      <c r="AD1954"/>
    </row>
    <row r="1955" spans="27:30" ht="12" customHeight="1" x14ac:dyDescent="0.3">
      <c r="AA1955"/>
      <c r="AB1955"/>
      <c r="AC1955"/>
      <c r="AD1955"/>
    </row>
    <row r="1956" spans="27:30" ht="12" customHeight="1" x14ac:dyDescent="0.3">
      <c r="AA1956"/>
      <c r="AB1956"/>
      <c r="AC1956"/>
      <c r="AD1956"/>
    </row>
    <row r="1957" spans="27:30" ht="12" customHeight="1" x14ac:dyDescent="0.3">
      <c r="AA1957"/>
      <c r="AB1957"/>
      <c r="AC1957"/>
      <c r="AD1957"/>
    </row>
    <row r="1958" spans="27:30" ht="12" customHeight="1" x14ac:dyDescent="0.3">
      <c r="AA1958"/>
      <c r="AB1958"/>
      <c r="AC1958"/>
      <c r="AD1958"/>
    </row>
    <row r="1959" spans="27:30" ht="12" customHeight="1" x14ac:dyDescent="0.3">
      <c r="AA1959"/>
      <c r="AB1959"/>
      <c r="AC1959"/>
      <c r="AD1959"/>
    </row>
    <row r="1960" spans="27:30" ht="12" customHeight="1" x14ac:dyDescent="0.3">
      <c r="AA1960"/>
      <c r="AB1960"/>
      <c r="AC1960"/>
      <c r="AD1960"/>
    </row>
    <row r="1961" spans="27:30" ht="12" customHeight="1" x14ac:dyDescent="0.3">
      <c r="AA1961"/>
      <c r="AB1961"/>
      <c r="AC1961"/>
      <c r="AD1961"/>
    </row>
    <row r="1962" spans="27:30" ht="12" customHeight="1" x14ac:dyDescent="0.3">
      <c r="AA1962"/>
      <c r="AB1962"/>
      <c r="AC1962"/>
      <c r="AD1962"/>
    </row>
    <row r="1963" spans="27:30" ht="12" customHeight="1" x14ac:dyDescent="0.3">
      <c r="AA1963"/>
      <c r="AB1963"/>
      <c r="AC1963"/>
      <c r="AD1963"/>
    </row>
    <row r="1964" spans="27:30" ht="12" customHeight="1" x14ac:dyDescent="0.3">
      <c r="AA1964"/>
      <c r="AB1964"/>
      <c r="AC1964"/>
      <c r="AD1964"/>
    </row>
    <row r="1965" spans="27:30" ht="12" customHeight="1" x14ac:dyDescent="0.3">
      <c r="AA1965"/>
      <c r="AB1965"/>
      <c r="AC1965"/>
      <c r="AD1965"/>
    </row>
    <row r="1966" spans="27:30" ht="12" customHeight="1" x14ac:dyDescent="0.3">
      <c r="AA1966"/>
      <c r="AB1966"/>
      <c r="AC1966"/>
      <c r="AD1966"/>
    </row>
    <row r="1967" spans="27:30" ht="12" customHeight="1" x14ac:dyDescent="0.3">
      <c r="AA1967"/>
      <c r="AB1967"/>
      <c r="AC1967"/>
      <c r="AD1967"/>
    </row>
    <row r="1968" spans="27:30" ht="12" customHeight="1" x14ac:dyDescent="0.3">
      <c r="AA1968"/>
      <c r="AB1968"/>
      <c r="AC1968"/>
      <c r="AD1968"/>
    </row>
    <row r="1969" spans="27:30" ht="12" customHeight="1" x14ac:dyDescent="0.3">
      <c r="AA1969"/>
      <c r="AB1969"/>
      <c r="AC1969"/>
      <c r="AD1969"/>
    </row>
    <row r="1970" spans="27:30" ht="12" customHeight="1" x14ac:dyDescent="0.3">
      <c r="AA1970"/>
      <c r="AB1970"/>
      <c r="AC1970"/>
      <c r="AD1970"/>
    </row>
    <row r="1971" spans="27:30" ht="12" customHeight="1" x14ac:dyDescent="0.3">
      <c r="AA1971"/>
      <c r="AB1971"/>
      <c r="AC1971"/>
      <c r="AD1971"/>
    </row>
    <row r="1972" spans="27:30" ht="12" customHeight="1" x14ac:dyDescent="0.3">
      <c r="AA1972"/>
      <c r="AB1972"/>
      <c r="AC1972"/>
      <c r="AD1972"/>
    </row>
    <row r="1973" spans="27:30" ht="12" customHeight="1" x14ac:dyDescent="0.3">
      <c r="AA1973"/>
      <c r="AB1973"/>
      <c r="AC1973"/>
      <c r="AD1973"/>
    </row>
    <row r="1974" spans="27:30" ht="12" customHeight="1" x14ac:dyDescent="0.3">
      <c r="AA1974"/>
      <c r="AB1974"/>
      <c r="AC1974"/>
      <c r="AD1974"/>
    </row>
    <row r="1975" spans="27:30" ht="12" customHeight="1" x14ac:dyDescent="0.3">
      <c r="AA1975"/>
      <c r="AB1975"/>
      <c r="AC1975"/>
      <c r="AD1975"/>
    </row>
    <row r="1976" spans="27:30" ht="12" customHeight="1" x14ac:dyDescent="0.3">
      <c r="AA1976"/>
      <c r="AB1976"/>
      <c r="AC1976"/>
      <c r="AD1976"/>
    </row>
    <row r="1977" spans="27:30" ht="12" customHeight="1" x14ac:dyDescent="0.3">
      <c r="AA1977"/>
      <c r="AB1977"/>
      <c r="AC1977"/>
      <c r="AD1977"/>
    </row>
    <row r="1978" spans="27:30" ht="12" customHeight="1" x14ac:dyDescent="0.3">
      <c r="AA1978"/>
      <c r="AB1978"/>
      <c r="AC1978"/>
      <c r="AD1978"/>
    </row>
    <row r="1979" spans="27:30" ht="12" customHeight="1" x14ac:dyDescent="0.3">
      <c r="AA1979"/>
      <c r="AB1979"/>
      <c r="AC1979"/>
      <c r="AD1979"/>
    </row>
    <row r="1980" spans="27:30" ht="12" customHeight="1" x14ac:dyDescent="0.3">
      <c r="AA1980"/>
      <c r="AB1980"/>
      <c r="AC1980"/>
      <c r="AD1980"/>
    </row>
    <row r="1981" spans="27:30" ht="12" customHeight="1" x14ac:dyDescent="0.3">
      <c r="AA1981"/>
      <c r="AB1981"/>
      <c r="AC1981"/>
      <c r="AD1981"/>
    </row>
    <row r="1982" spans="27:30" ht="12" customHeight="1" x14ac:dyDescent="0.3">
      <c r="AA1982"/>
      <c r="AB1982"/>
      <c r="AC1982"/>
      <c r="AD1982"/>
    </row>
    <row r="1983" spans="27:30" ht="12" customHeight="1" x14ac:dyDescent="0.3">
      <c r="AA1983"/>
      <c r="AB1983"/>
      <c r="AC1983"/>
      <c r="AD1983"/>
    </row>
    <row r="1984" spans="27:30" ht="12" customHeight="1" x14ac:dyDescent="0.3">
      <c r="AA1984"/>
      <c r="AB1984"/>
      <c r="AC1984"/>
      <c r="AD1984"/>
    </row>
    <row r="1985" spans="27:30" ht="12" customHeight="1" x14ac:dyDescent="0.3">
      <c r="AA1985"/>
      <c r="AB1985"/>
      <c r="AC1985"/>
      <c r="AD1985"/>
    </row>
    <row r="1986" spans="27:30" ht="12" customHeight="1" x14ac:dyDescent="0.3">
      <c r="AA1986"/>
      <c r="AB1986"/>
      <c r="AC1986"/>
      <c r="AD1986"/>
    </row>
    <row r="1987" spans="27:30" ht="12" customHeight="1" x14ac:dyDescent="0.3">
      <c r="AA1987"/>
      <c r="AB1987"/>
      <c r="AC1987"/>
      <c r="AD1987"/>
    </row>
    <row r="1988" spans="27:30" ht="12" customHeight="1" x14ac:dyDescent="0.3">
      <c r="AA1988"/>
      <c r="AB1988"/>
      <c r="AC1988"/>
      <c r="AD1988"/>
    </row>
    <row r="1989" spans="27:30" ht="12" customHeight="1" x14ac:dyDescent="0.3">
      <c r="AA1989"/>
      <c r="AB1989"/>
      <c r="AC1989"/>
      <c r="AD1989"/>
    </row>
    <row r="1990" spans="27:30" ht="12" customHeight="1" x14ac:dyDescent="0.3">
      <c r="AA1990"/>
      <c r="AB1990"/>
      <c r="AC1990"/>
      <c r="AD1990"/>
    </row>
    <row r="1991" spans="27:30" ht="12" customHeight="1" x14ac:dyDescent="0.3">
      <c r="AA1991"/>
      <c r="AB1991"/>
      <c r="AC1991"/>
      <c r="AD1991"/>
    </row>
    <row r="1992" spans="27:30" ht="12" customHeight="1" x14ac:dyDescent="0.3">
      <c r="AA1992"/>
      <c r="AB1992"/>
      <c r="AC1992"/>
      <c r="AD1992"/>
    </row>
    <row r="1993" spans="27:30" ht="12" customHeight="1" x14ac:dyDescent="0.3">
      <c r="AA1993"/>
      <c r="AB1993"/>
      <c r="AC1993"/>
      <c r="AD1993"/>
    </row>
    <row r="1994" spans="27:30" ht="12" customHeight="1" x14ac:dyDescent="0.3">
      <c r="AA1994"/>
      <c r="AB1994"/>
      <c r="AC1994"/>
      <c r="AD1994"/>
    </row>
    <row r="1995" spans="27:30" ht="12" customHeight="1" x14ac:dyDescent="0.3">
      <c r="AA1995"/>
      <c r="AB1995"/>
      <c r="AC1995"/>
      <c r="AD1995"/>
    </row>
    <row r="1996" spans="27:30" ht="12" customHeight="1" x14ac:dyDescent="0.3">
      <c r="AA1996"/>
      <c r="AB1996"/>
      <c r="AC1996"/>
      <c r="AD1996"/>
    </row>
    <row r="1997" spans="27:30" ht="12" customHeight="1" x14ac:dyDescent="0.3">
      <c r="AA1997"/>
      <c r="AB1997"/>
      <c r="AC1997"/>
      <c r="AD1997"/>
    </row>
    <row r="1998" spans="27:30" ht="12" customHeight="1" x14ac:dyDescent="0.3">
      <c r="AA1998"/>
      <c r="AB1998"/>
      <c r="AC1998"/>
      <c r="AD1998"/>
    </row>
    <row r="1999" spans="27:30" ht="12" customHeight="1" x14ac:dyDescent="0.3">
      <c r="AA1999"/>
      <c r="AB1999"/>
      <c r="AC1999"/>
      <c r="AD1999"/>
    </row>
    <row r="2000" spans="27:30" ht="12" customHeight="1" x14ac:dyDescent="0.3">
      <c r="AA2000"/>
      <c r="AB2000"/>
      <c r="AC2000"/>
      <c r="AD2000"/>
    </row>
    <row r="2001" spans="27:30" ht="12" customHeight="1" x14ac:dyDescent="0.3">
      <c r="AA2001"/>
      <c r="AB2001"/>
      <c r="AC2001"/>
      <c r="AD2001"/>
    </row>
    <row r="2002" spans="27:30" ht="12" customHeight="1" x14ac:dyDescent="0.3">
      <c r="AA2002"/>
      <c r="AB2002"/>
      <c r="AC2002"/>
      <c r="AD2002"/>
    </row>
    <row r="2003" spans="27:30" ht="12" customHeight="1" x14ac:dyDescent="0.3">
      <c r="AA2003"/>
      <c r="AB2003"/>
      <c r="AC2003"/>
      <c r="AD2003"/>
    </row>
    <row r="2004" spans="27:30" ht="12" customHeight="1" x14ac:dyDescent="0.3">
      <c r="AA2004"/>
      <c r="AB2004"/>
      <c r="AC2004"/>
      <c r="AD2004"/>
    </row>
    <row r="2005" spans="27:30" ht="12" customHeight="1" x14ac:dyDescent="0.3">
      <c r="AA2005"/>
      <c r="AB2005"/>
      <c r="AC2005"/>
      <c r="AD2005"/>
    </row>
    <row r="2006" spans="27:30" ht="12" customHeight="1" x14ac:dyDescent="0.3">
      <c r="AA2006"/>
      <c r="AB2006"/>
      <c r="AC2006"/>
      <c r="AD2006"/>
    </row>
    <row r="2007" spans="27:30" ht="12" customHeight="1" x14ac:dyDescent="0.3">
      <c r="AA2007"/>
      <c r="AB2007"/>
      <c r="AC2007"/>
      <c r="AD2007"/>
    </row>
    <row r="2008" spans="27:30" ht="12" customHeight="1" x14ac:dyDescent="0.3">
      <c r="AA2008"/>
      <c r="AB2008"/>
      <c r="AC2008"/>
      <c r="AD2008"/>
    </row>
    <row r="2009" spans="27:30" ht="12" customHeight="1" x14ac:dyDescent="0.3">
      <c r="AA2009"/>
      <c r="AB2009"/>
      <c r="AC2009"/>
      <c r="AD2009"/>
    </row>
    <row r="2010" spans="27:30" ht="12" customHeight="1" x14ac:dyDescent="0.3">
      <c r="AA2010"/>
      <c r="AB2010"/>
      <c r="AC2010"/>
      <c r="AD2010"/>
    </row>
    <row r="2011" spans="27:30" ht="12" customHeight="1" x14ac:dyDescent="0.3">
      <c r="AA2011"/>
      <c r="AB2011"/>
      <c r="AC2011"/>
      <c r="AD2011"/>
    </row>
    <row r="2012" spans="27:30" ht="12" customHeight="1" x14ac:dyDescent="0.3">
      <c r="AA2012"/>
      <c r="AB2012"/>
      <c r="AC2012"/>
      <c r="AD2012"/>
    </row>
    <row r="2013" spans="27:30" ht="12" customHeight="1" x14ac:dyDescent="0.3">
      <c r="AA2013"/>
      <c r="AB2013"/>
      <c r="AC2013"/>
      <c r="AD2013"/>
    </row>
    <row r="2014" spans="27:30" ht="12" customHeight="1" x14ac:dyDescent="0.3">
      <c r="AA2014"/>
      <c r="AB2014"/>
      <c r="AC2014"/>
      <c r="AD2014"/>
    </row>
    <row r="2015" spans="27:30" ht="12" customHeight="1" x14ac:dyDescent="0.3">
      <c r="AA2015"/>
      <c r="AB2015"/>
      <c r="AC2015"/>
      <c r="AD2015"/>
    </row>
    <row r="2016" spans="27:30" ht="12" customHeight="1" x14ac:dyDescent="0.3">
      <c r="AA2016"/>
      <c r="AB2016"/>
      <c r="AC2016"/>
      <c r="AD2016"/>
    </row>
    <row r="2017" spans="27:30" ht="12" customHeight="1" x14ac:dyDescent="0.3">
      <c r="AA2017"/>
      <c r="AB2017"/>
      <c r="AC2017"/>
      <c r="AD2017"/>
    </row>
    <row r="2018" spans="27:30" ht="12" customHeight="1" x14ac:dyDescent="0.3">
      <c r="AA2018"/>
      <c r="AB2018"/>
      <c r="AC2018"/>
      <c r="AD2018"/>
    </row>
    <row r="2019" spans="27:30" ht="12" customHeight="1" x14ac:dyDescent="0.3">
      <c r="AA2019"/>
      <c r="AB2019"/>
      <c r="AC2019"/>
      <c r="AD2019"/>
    </row>
    <row r="2020" spans="27:30" ht="12" customHeight="1" x14ac:dyDescent="0.3">
      <c r="AA2020"/>
      <c r="AB2020"/>
      <c r="AC2020"/>
      <c r="AD2020"/>
    </row>
    <row r="2021" spans="27:30" ht="12" customHeight="1" x14ac:dyDescent="0.3">
      <c r="AA2021"/>
      <c r="AB2021"/>
      <c r="AC2021"/>
      <c r="AD2021"/>
    </row>
    <row r="2022" spans="27:30" ht="12" customHeight="1" x14ac:dyDescent="0.3">
      <c r="AA2022"/>
      <c r="AB2022"/>
      <c r="AC2022"/>
      <c r="AD2022"/>
    </row>
    <row r="2023" spans="27:30" ht="12" customHeight="1" x14ac:dyDescent="0.3">
      <c r="AA2023"/>
      <c r="AB2023"/>
      <c r="AC2023"/>
      <c r="AD2023"/>
    </row>
    <row r="2024" spans="27:30" ht="12" customHeight="1" x14ac:dyDescent="0.3">
      <c r="AA2024"/>
      <c r="AB2024"/>
      <c r="AC2024"/>
      <c r="AD2024"/>
    </row>
    <row r="2025" spans="27:30" ht="12" customHeight="1" x14ac:dyDescent="0.3">
      <c r="AA2025"/>
      <c r="AB2025"/>
      <c r="AC2025"/>
      <c r="AD2025"/>
    </row>
    <row r="2026" spans="27:30" ht="12" customHeight="1" x14ac:dyDescent="0.3">
      <c r="AA2026"/>
      <c r="AB2026"/>
      <c r="AC2026"/>
      <c r="AD2026"/>
    </row>
    <row r="2027" spans="27:30" ht="12" customHeight="1" x14ac:dyDescent="0.3">
      <c r="AA2027"/>
      <c r="AB2027"/>
      <c r="AC2027"/>
      <c r="AD2027"/>
    </row>
    <row r="2028" spans="27:30" ht="12" customHeight="1" x14ac:dyDescent="0.3">
      <c r="AA2028"/>
      <c r="AB2028"/>
      <c r="AC2028"/>
      <c r="AD2028"/>
    </row>
    <row r="2029" spans="27:30" ht="12" customHeight="1" x14ac:dyDescent="0.3">
      <c r="AA2029"/>
      <c r="AB2029"/>
      <c r="AC2029"/>
      <c r="AD2029"/>
    </row>
    <row r="2030" spans="27:30" ht="12" customHeight="1" x14ac:dyDescent="0.3">
      <c r="AA2030"/>
      <c r="AB2030"/>
      <c r="AC2030"/>
      <c r="AD2030"/>
    </row>
    <row r="2031" spans="27:30" ht="12" customHeight="1" x14ac:dyDescent="0.3">
      <c r="AA2031"/>
      <c r="AB2031"/>
      <c r="AC2031"/>
      <c r="AD2031"/>
    </row>
    <row r="2032" spans="27:30" ht="12" customHeight="1" x14ac:dyDescent="0.3">
      <c r="AA2032"/>
      <c r="AB2032"/>
      <c r="AC2032"/>
      <c r="AD2032"/>
    </row>
    <row r="2033" spans="27:30" ht="12" customHeight="1" x14ac:dyDescent="0.3">
      <c r="AA2033"/>
      <c r="AB2033"/>
      <c r="AC2033"/>
      <c r="AD2033"/>
    </row>
    <row r="2034" spans="27:30" ht="12" customHeight="1" x14ac:dyDescent="0.3">
      <c r="AA2034"/>
      <c r="AB2034"/>
      <c r="AC2034"/>
      <c r="AD2034"/>
    </row>
    <row r="2035" spans="27:30" ht="12" customHeight="1" x14ac:dyDescent="0.3">
      <c r="AA2035"/>
      <c r="AB2035"/>
      <c r="AC2035"/>
      <c r="AD2035"/>
    </row>
    <row r="2036" spans="27:30" ht="12" customHeight="1" x14ac:dyDescent="0.3">
      <c r="AA2036"/>
      <c r="AB2036"/>
      <c r="AC2036"/>
      <c r="AD2036"/>
    </row>
    <row r="2037" spans="27:30" ht="12" customHeight="1" x14ac:dyDescent="0.3">
      <c r="AA2037"/>
      <c r="AB2037"/>
      <c r="AC2037"/>
      <c r="AD2037"/>
    </row>
    <row r="2038" spans="27:30" ht="12" customHeight="1" x14ac:dyDescent="0.3">
      <c r="AA2038"/>
      <c r="AB2038"/>
      <c r="AC2038"/>
      <c r="AD2038"/>
    </row>
    <row r="2039" spans="27:30" ht="12" customHeight="1" x14ac:dyDescent="0.3">
      <c r="AA2039"/>
      <c r="AB2039"/>
      <c r="AC2039"/>
      <c r="AD2039"/>
    </row>
    <row r="2040" spans="27:30" ht="12" customHeight="1" x14ac:dyDescent="0.3">
      <c r="AA2040"/>
      <c r="AB2040"/>
      <c r="AC2040"/>
      <c r="AD2040"/>
    </row>
    <row r="2041" spans="27:30" ht="12" customHeight="1" x14ac:dyDescent="0.3">
      <c r="AA2041"/>
      <c r="AB2041"/>
      <c r="AC2041"/>
      <c r="AD2041"/>
    </row>
    <row r="2042" spans="27:30" ht="12" customHeight="1" x14ac:dyDescent="0.3">
      <c r="AA2042"/>
      <c r="AB2042"/>
      <c r="AC2042"/>
      <c r="AD2042"/>
    </row>
    <row r="2043" spans="27:30" ht="12" customHeight="1" x14ac:dyDescent="0.3">
      <c r="AA2043"/>
      <c r="AB2043"/>
      <c r="AC2043"/>
      <c r="AD2043"/>
    </row>
    <row r="2044" spans="27:30" ht="12" customHeight="1" x14ac:dyDescent="0.3">
      <c r="AA2044"/>
      <c r="AB2044"/>
      <c r="AC2044"/>
      <c r="AD2044"/>
    </row>
    <row r="2045" spans="27:30" ht="12" customHeight="1" x14ac:dyDescent="0.3">
      <c r="AA2045"/>
      <c r="AB2045"/>
      <c r="AC2045"/>
      <c r="AD2045"/>
    </row>
    <row r="2046" spans="27:30" ht="12" customHeight="1" x14ac:dyDescent="0.3">
      <c r="AA2046"/>
      <c r="AB2046"/>
      <c r="AC2046"/>
      <c r="AD2046"/>
    </row>
    <row r="2047" spans="27:30" ht="12" customHeight="1" x14ac:dyDescent="0.3">
      <c r="AA2047"/>
      <c r="AB2047"/>
      <c r="AC2047"/>
      <c r="AD2047"/>
    </row>
    <row r="2048" spans="27:30" ht="12" customHeight="1" x14ac:dyDescent="0.3">
      <c r="AA2048"/>
      <c r="AB2048"/>
      <c r="AC2048"/>
      <c r="AD2048"/>
    </row>
    <row r="2049" spans="27:30" ht="12" customHeight="1" x14ac:dyDescent="0.3">
      <c r="AA2049"/>
      <c r="AB2049"/>
      <c r="AC2049"/>
      <c r="AD2049"/>
    </row>
    <row r="2050" spans="27:30" ht="12" customHeight="1" x14ac:dyDescent="0.3">
      <c r="AA2050"/>
      <c r="AB2050"/>
      <c r="AC2050"/>
      <c r="AD2050"/>
    </row>
    <row r="2051" spans="27:30" ht="12" customHeight="1" x14ac:dyDescent="0.3">
      <c r="AA2051"/>
      <c r="AB2051"/>
      <c r="AC2051"/>
      <c r="AD2051"/>
    </row>
    <row r="2052" spans="27:30" ht="12" customHeight="1" x14ac:dyDescent="0.3">
      <c r="AA2052"/>
      <c r="AB2052"/>
      <c r="AC2052"/>
      <c r="AD2052"/>
    </row>
    <row r="2053" spans="27:30" ht="12" customHeight="1" x14ac:dyDescent="0.3">
      <c r="AA2053"/>
      <c r="AB2053"/>
      <c r="AC2053"/>
      <c r="AD2053"/>
    </row>
    <row r="2054" spans="27:30" ht="12" customHeight="1" x14ac:dyDescent="0.3">
      <c r="AA2054"/>
      <c r="AB2054"/>
      <c r="AC2054"/>
      <c r="AD2054"/>
    </row>
    <row r="2055" spans="27:30" ht="12" customHeight="1" x14ac:dyDescent="0.3">
      <c r="AA2055"/>
      <c r="AB2055"/>
      <c r="AC2055"/>
      <c r="AD2055"/>
    </row>
    <row r="2056" spans="27:30" ht="12" customHeight="1" x14ac:dyDescent="0.3">
      <c r="AA2056"/>
      <c r="AB2056"/>
      <c r="AC2056"/>
      <c r="AD2056"/>
    </row>
    <row r="2057" spans="27:30" ht="12" customHeight="1" x14ac:dyDescent="0.3">
      <c r="AA2057"/>
      <c r="AB2057"/>
      <c r="AC2057"/>
      <c r="AD2057"/>
    </row>
    <row r="2058" spans="27:30" ht="12" customHeight="1" x14ac:dyDescent="0.3">
      <c r="AA2058"/>
      <c r="AB2058"/>
      <c r="AC2058"/>
      <c r="AD2058"/>
    </row>
    <row r="2059" spans="27:30" ht="12" customHeight="1" x14ac:dyDescent="0.3">
      <c r="AA2059"/>
      <c r="AB2059"/>
      <c r="AC2059"/>
      <c r="AD2059"/>
    </row>
    <row r="2060" spans="27:30" ht="12" customHeight="1" x14ac:dyDescent="0.3">
      <c r="AA2060"/>
      <c r="AB2060"/>
      <c r="AC2060"/>
      <c r="AD2060"/>
    </row>
    <row r="2061" spans="27:30" ht="12" customHeight="1" x14ac:dyDescent="0.3">
      <c r="AA2061"/>
      <c r="AB2061"/>
      <c r="AC2061"/>
      <c r="AD2061"/>
    </row>
    <row r="2062" spans="27:30" ht="12" customHeight="1" x14ac:dyDescent="0.3">
      <c r="AA2062"/>
      <c r="AB2062"/>
      <c r="AC2062"/>
      <c r="AD2062"/>
    </row>
    <row r="2063" spans="27:30" ht="12" customHeight="1" x14ac:dyDescent="0.3">
      <c r="AA2063"/>
      <c r="AB2063"/>
      <c r="AC2063"/>
      <c r="AD2063"/>
    </row>
    <row r="2064" spans="27:30" ht="12" customHeight="1" x14ac:dyDescent="0.3">
      <c r="AA2064"/>
      <c r="AB2064"/>
      <c r="AC2064"/>
      <c r="AD2064"/>
    </row>
    <row r="2065" spans="27:30" ht="12" customHeight="1" x14ac:dyDescent="0.3">
      <c r="AA2065"/>
      <c r="AB2065"/>
      <c r="AC2065"/>
      <c r="AD2065"/>
    </row>
    <row r="2066" spans="27:30" ht="12" customHeight="1" x14ac:dyDescent="0.3">
      <c r="AA2066"/>
      <c r="AB2066"/>
      <c r="AC2066"/>
      <c r="AD2066"/>
    </row>
    <row r="2067" spans="27:30" ht="12" customHeight="1" x14ac:dyDescent="0.3">
      <c r="AA2067"/>
      <c r="AB2067"/>
      <c r="AC2067"/>
      <c r="AD2067"/>
    </row>
    <row r="2068" spans="27:30" ht="12" customHeight="1" x14ac:dyDescent="0.3">
      <c r="AA2068"/>
      <c r="AB2068"/>
      <c r="AC2068"/>
      <c r="AD2068"/>
    </row>
    <row r="2069" spans="27:30" ht="12" customHeight="1" x14ac:dyDescent="0.3">
      <c r="AA2069"/>
      <c r="AB2069"/>
      <c r="AC2069"/>
      <c r="AD2069"/>
    </row>
    <row r="2070" spans="27:30" ht="12" customHeight="1" x14ac:dyDescent="0.3">
      <c r="AA2070"/>
      <c r="AB2070"/>
      <c r="AC2070"/>
      <c r="AD2070"/>
    </row>
    <row r="2071" spans="27:30" ht="12" customHeight="1" x14ac:dyDescent="0.3">
      <c r="AA2071"/>
      <c r="AB2071"/>
      <c r="AC2071"/>
      <c r="AD2071"/>
    </row>
    <row r="2072" spans="27:30" ht="12" customHeight="1" x14ac:dyDescent="0.3">
      <c r="AA2072"/>
      <c r="AB2072"/>
      <c r="AC2072"/>
      <c r="AD2072"/>
    </row>
    <row r="2073" spans="27:30" ht="12" customHeight="1" x14ac:dyDescent="0.3">
      <c r="AA2073"/>
      <c r="AB2073"/>
      <c r="AC2073"/>
      <c r="AD2073"/>
    </row>
    <row r="2074" spans="27:30" ht="12" customHeight="1" x14ac:dyDescent="0.3">
      <c r="AA2074"/>
      <c r="AB2074"/>
      <c r="AC2074"/>
      <c r="AD2074"/>
    </row>
    <row r="2075" spans="27:30" ht="12" customHeight="1" x14ac:dyDescent="0.3">
      <c r="AA2075"/>
      <c r="AB2075"/>
      <c r="AC2075"/>
      <c r="AD2075"/>
    </row>
    <row r="2076" spans="27:30" ht="12" customHeight="1" x14ac:dyDescent="0.3">
      <c r="AA2076"/>
      <c r="AB2076"/>
      <c r="AC2076"/>
      <c r="AD2076"/>
    </row>
    <row r="2077" spans="27:30" ht="12" customHeight="1" x14ac:dyDescent="0.3">
      <c r="AA2077"/>
      <c r="AB2077"/>
      <c r="AC2077"/>
      <c r="AD2077"/>
    </row>
    <row r="2078" spans="27:30" ht="12" customHeight="1" x14ac:dyDescent="0.3">
      <c r="AA2078"/>
      <c r="AB2078"/>
      <c r="AC2078"/>
      <c r="AD2078"/>
    </row>
    <row r="2079" spans="27:30" ht="12" customHeight="1" x14ac:dyDescent="0.3">
      <c r="AA2079"/>
      <c r="AB2079"/>
      <c r="AC2079"/>
      <c r="AD2079"/>
    </row>
    <row r="2080" spans="27:30" ht="12" customHeight="1" x14ac:dyDescent="0.3">
      <c r="AA2080"/>
      <c r="AB2080"/>
      <c r="AC2080"/>
      <c r="AD2080"/>
    </row>
    <row r="2081" spans="27:30" ht="12" customHeight="1" x14ac:dyDescent="0.3">
      <c r="AA2081"/>
      <c r="AB2081"/>
      <c r="AC2081"/>
      <c r="AD2081"/>
    </row>
    <row r="2082" spans="27:30" ht="12" customHeight="1" x14ac:dyDescent="0.3">
      <c r="AA2082"/>
      <c r="AB2082"/>
      <c r="AC2082"/>
      <c r="AD2082"/>
    </row>
    <row r="2083" spans="27:30" ht="12" customHeight="1" x14ac:dyDescent="0.3">
      <c r="AA2083"/>
      <c r="AB2083"/>
      <c r="AC2083"/>
      <c r="AD2083"/>
    </row>
    <row r="2084" spans="27:30" ht="12" customHeight="1" x14ac:dyDescent="0.3">
      <c r="AA2084"/>
      <c r="AB2084"/>
      <c r="AC2084"/>
      <c r="AD2084"/>
    </row>
    <row r="2085" spans="27:30" ht="12" customHeight="1" x14ac:dyDescent="0.3">
      <c r="AA2085"/>
      <c r="AB2085"/>
      <c r="AC2085"/>
      <c r="AD2085"/>
    </row>
    <row r="2086" spans="27:30" ht="12" customHeight="1" x14ac:dyDescent="0.3">
      <c r="AA2086"/>
      <c r="AB2086"/>
      <c r="AC2086"/>
      <c r="AD2086"/>
    </row>
    <row r="2087" spans="27:30" ht="12" customHeight="1" x14ac:dyDescent="0.3">
      <c r="AA2087"/>
      <c r="AB2087"/>
      <c r="AC2087"/>
      <c r="AD2087"/>
    </row>
    <row r="2088" spans="27:30" ht="12" customHeight="1" x14ac:dyDescent="0.3">
      <c r="AA2088"/>
      <c r="AB2088"/>
      <c r="AC2088"/>
      <c r="AD2088"/>
    </row>
    <row r="2089" spans="27:30" ht="12" customHeight="1" x14ac:dyDescent="0.3">
      <c r="AA2089"/>
      <c r="AB2089"/>
      <c r="AC2089"/>
      <c r="AD2089"/>
    </row>
    <row r="2090" spans="27:30" ht="12" customHeight="1" x14ac:dyDescent="0.3">
      <c r="AA2090"/>
      <c r="AB2090"/>
      <c r="AC2090"/>
      <c r="AD2090"/>
    </row>
    <row r="2091" spans="27:30" ht="12" customHeight="1" x14ac:dyDescent="0.3">
      <c r="AA2091"/>
      <c r="AB2091"/>
      <c r="AC2091"/>
      <c r="AD2091"/>
    </row>
    <row r="2092" spans="27:30" ht="12" customHeight="1" x14ac:dyDescent="0.3">
      <c r="AA2092"/>
      <c r="AB2092"/>
      <c r="AC2092"/>
      <c r="AD2092"/>
    </row>
    <row r="2093" spans="27:30" ht="12" customHeight="1" x14ac:dyDescent="0.3">
      <c r="AA2093"/>
      <c r="AB2093"/>
      <c r="AC2093"/>
      <c r="AD2093"/>
    </row>
    <row r="2094" spans="27:30" ht="12" customHeight="1" x14ac:dyDescent="0.3">
      <c r="AA2094"/>
      <c r="AB2094"/>
      <c r="AC2094"/>
      <c r="AD2094"/>
    </row>
    <row r="2095" spans="27:30" ht="12" customHeight="1" x14ac:dyDescent="0.3">
      <c r="AA2095"/>
      <c r="AB2095"/>
      <c r="AC2095"/>
      <c r="AD2095"/>
    </row>
    <row r="2096" spans="27:30" ht="12" customHeight="1" x14ac:dyDescent="0.3">
      <c r="AA2096"/>
      <c r="AB2096"/>
      <c r="AC2096"/>
      <c r="AD2096"/>
    </row>
    <row r="2097" spans="27:30" ht="12" customHeight="1" x14ac:dyDescent="0.3">
      <c r="AA2097"/>
      <c r="AB2097"/>
      <c r="AC2097"/>
      <c r="AD2097"/>
    </row>
    <row r="2098" spans="27:30" ht="12" customHeight="1" x14ac:dyDescent="0.3">
      <c r="AA2098"/>
      <c r="AB2098"/>
      <c r="AC2098"/>
      <c r="AD2098"/>
    </row>
    <row r="2099" spans="27:30" ht="12" customHeight="1" x14ac:dyDescent="0.3">
      <c r="AA2099"/>
      <c r="AB2099"/>
      <c r="AC2099"/>
      <c r="AD2099"/>
    </row>
    <row r="2100" spans="27:30" ht="12" customHeight="1" x14ac:dyDescent="0.3">
      <c r="AA2100"/>
      <c r="AB2100"/>
      <c r="AC2100"/>
      <c r="AD2100"/>
    </row>
    <row r="2101" spans="27:30" ht="12" customHeight="1" x14ac:dyDescent="0.3">
      <c r="AA2101"/>
      <c r="AB2101"/>
      <c r="AC2101"/>
      <c r="AD2101"/>
    </row>
    <row r="2102" spans="27:30" ht="12" customHeight="1" x14ac:dyDescent="0.3">
      <c r="AA2102"/>
      <c r="AB2102"/>
      <c r="AC2102"/>
      <c r="AD2102"/>
    </row>
    <row r="2103" spans="27:30" ht="12" customHeight="1" x14ac:dyDescent="0.3">
      <c r="AA2103"/>
      <c r="AB2103"/>
      <c r="AC2103"/>
      <c r="AD2103"/>
    </row>
    <row r="2104" spans="27:30" ht="12" customHeight="1" x14ac:dyDescent="0.3">
      <c r="AA2104"/>
      <c r="AB2104"/>
      <c r="AC2104"/>
      <c r="AD2104"/>
    </row>
    <row r="2105" spans="27:30" ht="12" customHeight="1" x14ac:dyDescent="0.3">
      <c r="AA2105"/>
      <c r="AB2105"/>
      <c r="AC2105"/>
      <c r="AD2105"/>
    </row>
    <row r="2106" spans="27:30" ht="12" customHeight="1" x14ac:dyDescent="0.3">
      <c r="AA2106"/>
      <c r="AB2106"/>
      <c r="AC2106"/>
      <c r="AD2106"/>
    </row>
    <row r="2107" spans="27:30" ht="12" customHeight="1" x14ac:dyDescent="0.3">
      <c r="AA2107"/>
      <c r="AB2107"/>
      <c r="AC2107"/>
      <c r="AD2107"/>
    </row>
    <row r="2108" spans="27:30" ht="12" customHeight="1" x14ac:dyDescent="0.3">
      <c r="AA2108"/>
      <c r="AB2108"/>
      <c r="AC2108"/>
      <c r="AD2108"/>
    </row>
    <row r="2109" spans="27:30" ht="12" customHeight="1" x14ac:dyDescent="0.3">
      <c r="AA2109"/>
      <c r="AB2109"/>
      <c r="AC2109"/>
      <c r="AD2109"/>
    </row>
    <row r="2110" spans="27:30" ht="12" customHeight="1" x14ac:dyDescent="0.3">
      <c r="AA2110"/>
      <c r="AB2110"/>
      <c r="AC2110"/>
      <c r="AD2110"/>
    </row>
    <row r="2111" spans="27:30" ht="12" customHeight="1" x14ac:dyDescent="0.3">
      <c r="AA2111"/>
      <c r="AB2111"/>
      <c r="AC2111"/>
      <c r="AD2111"/>
    </row>
    <row r="2112" spans="27:30" ht="12" customHeight="1" x14ac:dyDescent="0.3">
      <c r="AA2112"/>
      <c r="AB2112"/>
      <c r="AC2112"/>
      <c r="AD2112"/>
    </row>
    <row r="2113" spans="27:30" ht="12" customHeight="1" x14ac:dyDescent="0.3">
      <c r="AA2113"/>
      <c r="AB2113"/>
      <c r="AC2113"/>
      <c r="AD2113"/>
    </row>
    <row r="2114" spans="27:30" ht="12" customHeight="1" x14ac:dyDescent="0.3">
      <c r="AA2114"/>
      <c r="AB2114"/>
      <c r="AC2114"/>
      <c r="AD2114"/>
    </row>
    <row r="2115" spans="27:30" ht="12" customHeight="1" x14ac:dyDescent="0.3">
      <c r="AA2115"/>
      <c r="AB2115"/>
      <c r="AC2115"/>
      <c r="AD2115"/>
    </row>
    <row r="2116" spans="27:30" ht="12" customHeight="1" x14ac:dyDescent="0.3">
      <c r="AA2116"/>
      <c r="AB2116"/>
      <c r="AC2116"/>
      <c r="AD2116"/>
    </row>
    <row r="2117" spans="27:30" ht="12" customHeight="1" x14ac:dyDescent="0.3">
      <c r="AA2117"/>
      <c r="AB2117"/>
      <c r="AC2117"/>
      <c r="AD2117"/>
    </row>
    <row r="2118" spans="27:30" ht="12" customHeight="1" x14ac:dyDescent="0.3">
      <c r="AA2118"/>
      <c r="AB2118"/>
      <c r="AC2118"/>
      <c r="AD2118"/>
    </row>
    <row r="2119" spans="27:30" ht="12" customHeight="1" x14ac:dyDescent="0.3">
      <c r="AA2119"/>
      <c r="AB2119"/>
      <c r="AC2119"/>
      <c r="AD2119"/>
    </row>
    <row r="2120" spans="27:30" ht="12" customHeight="1" x14ac:dyDescent="0.3">
      <c r="AA2120"/>
      <c r="AB2120"/>
      <c r="AC2120"/>
      <c r="AD2120"/>
    </row>
    <row r="2121" spans="27:30" ht="12" customHeight="1" x14ac:dyDescent="0.3">
      <c r="AA2121"/>
      <c r="AB2121"/>
      <c r="AC2121"/>
      <c r="AD2121"/>
    </row>
    <row r="2122" spans="27:30" ht="12" customHeight="1" x14ac:dyDescent="0.3">
      <c r="AA2122"/>
      <c r="AB2122"/>
      <c r="AC2122"/>
      <c r="AD2122"/>
    </row>
    <row r="2123" spans="27:30" ht="12" customHeight="1" x14ac:dyDescent="0.3">
      <c r="AA2123"/>
      <c r="AB2123"/>
      <c r="AC2123"/>
      <c r="AD2123"/>
    </row>
    <row r="2124" spans="27:30" ht="12" customHeight="1" x14ac:dyDescent="0.3">
      <c r="AA2124"/>
      <c r="AB2124"/>
      <c r="AC2124"/>
      <c r="AD2124"/>
    </row>
    <row r="2125" spans="27:30" ht="12" customHeight="1" x14ac:dyDescent="0.3">
      <c r="AA2125"/>
      <c r="AB2125"/>
      <c r="AC2125"/>
      <c r="AD2125"/>
    </row>
    <row r="2126" spans="27:30" ht="12" customHeight="1" x14ac:dyDescent="0.3">
      <c r="AA2126"/>
      <c r="AB2126"/>
      <c r="AC2126"/>
      <c r="AD2126"/>
    </row>
    <row r="2127" spans="27:30" ht="12" customHeight="1" x14ac:dyDescent="0.3">
      <c r="AA2127"/>
      <c r="AB2127"/>
      <c r="AC2127"/>
      <c r="AD2127"/>
    </row>
    <row r="2128" spans="27:30" ht="12" customHeight="1" x14ac:dyDescent="0.3">
      <c r="AA2128"/>
      <c r="AB2128"/>
      <c r="AC2128"/>
      <c r="AD2128"/>
    </row>
    <row r="2129" spans="27:30" ht="12" customHeight="1" x14ac:dyDescent="0.3">
      <c r="AA2129"/>
      <c r="AB2129"/>
      <c r="AC2129"/>
      <c r="AD2129"/>
    </row>
    <row r="2130" spans="27:30" ht="12" customHeight="1" x14ac:dyDescent="0.3">
      <c r="AA2130"/>
      <c r="AB2130"/>
      <c r="AC2130"/>
      <c r="AD2130"/>
    </row>
    <row r="2131" spans="27:30" ht="12" customHeight="1" x14ac:dyDescent="0.3">
      <c r="AA2131"/>
      <c r="AB2131"/>
      <c r="AC2131"/>
      <c r="AD2131"/>
    </row>
    <row r="2132" spans="27:30" ht="12" customHeight="1" x14ac:dyDescent="0.3">
      <c r="AA2132"/>
      <c r="AB2132"/>
      <c r="AC2132"/>
      <c r="AD2132"/>
    </row>
    <row r="2133" spans="27:30" ht="12" customHeight="1" x14ac:dyDescent="0.3">
      <c r="AA2133"/>
      <c r="AB2133"/>
      <c r="AC2133"/>
      <c r="AD2133"/>
    </row>
    <row r="2134" spans="27:30" ht="12" customHeight="1" x14ac:dyDescent="0.3">
      <c r="AA2134"/>
      <c r="AB2134"/>
      <c r="AC2134"/>
      <c r="AD2134"/>
    </row>
    <row r="2135" spans="27:30" ht="12" customHeight="1" x14ac:dyDescent="0.3">
      <c r="AA2135"/>
      <c r="AB2135"/>
      <c r="AC2135"/>
      <c r="AD2135"/>
    </row>
    <row r="2136" spans="27:30" ht="12" customHeight="1" x14ac:dyDescent="0.3">
      <c r="AA2136"/>
      <c r="AB2136"/>
      <c r="AC2136"/>
      <c r="AD2136"/>
    </row>
    <row r="2137" spans="27:30" ht="12" customHeight="1" x14ac:dyDescent="0.3">
      <c r="AA2137"/>
      <c r="AB2137"/>
      <c r="AC2137"/>
      <c r="AD2137"/>
    </row>
    <row r="2138" spans="27:30" ht="12" customHeight="1" x14ac:dyDescent="0.3">
      <c r="AA2138"/>
      <c r="AB2138"/>
      <c r="AC2138"/>
      <c r="AD2138"/>
    </row>
    <row r="2139" spans="27:30" ht="12" customHeight="1" x14ac:dyDescent="0.3">
      <c r="AA2139"/>
      <c r="AB2139"/>
      <c r="AC2139"/>
      <c r="AD2139"/>
    </row>
    <row r="2140" spans="27:30" ht="12" customHeight="1" x14ac:dyDescent="0.3">
      <c r="AA2140"/>
      <c r="AB2140"/>
      <c r="AC2140"/>
      <c r="AD2140"/>
    </row>
    <row r="2141" spans="27:30" ht="12" customHeight="1" x14ac:dyDescent="0.3">
      <c r="AA2141"/>
      <c r="AB2141"/>
      <c r="AC2141"/>
      <c r="AD2141"/>
    </row>
    <row r="2142" spans="27:30" ht="12" customHeight="1" x14ac:dyDescent="0.3">
      <c r="AA2142"/>
      <c r="AB2142"/>
      <c r="AC2142"/>
      <c r="AD2142"/>
    </row>
    <row r="2143" spans="27:30" ht="12" customHeight="1" x14ac:dyDescent="0.3">
      <c r="AA2143"/>
      <c r="AB2143"/>
      <c r="AC2143"/>
      <c r="AD2143"/>
    </row>
    <row r="2144" spans="27:30" ht="12" customHeight="1" x14ac:dyDescent="0.3">
      <c r="AA2144"/>
      <c r="AB2144"/>
      <c r="AC2144"/>
      <c r="AD2144"/>
    </row>
    <row r="2145" spans="27:30" ht="12" customHeight="1" x14ac:dyDescent="0.3">
      <c r="AA2145"/>
      <c r="AB2145"/>
      <c r="AC2145"/>
      <c r="AD2145"/>
    </row>
    <row r="2146" spans="27:30" ht="12" customHeight="1" x14ac:dyDescent="0.3">
      <c r="AA2146"/>
      <c r="AB2146"/>
      <c r="AC2146"/>
      <c r="AD2146"/>
    </row>
    <row r="2147" spans="27:30" ht="12" customHeight="1" x14ac:dyDescent="0.3">
      <c r="AA2147"/>
      <c r="AB2147"/>
      <c r="AC2147"/>
      <c r="AD2147"/>
    </row>
    <row r="2148" spans="27:30" ht="12" customHeight="1" x14ac:dyDescent="0.3">
      <c r="AA2148"/>
      <c r="AB2148"/>
      <c r="AC2148"/>
      <c r="AD2148"/>
    </row>
    <row r="2149" spans="27:30" ht="12" customHeight="1" x14ac:dyDescent="0.3">
      <c r="AA2149"/>
      <c r="AB2149"/>
      <c r="AC2149"/>
      <c r="AD2149"/>
    </row>
    <row r="2150" spans="27:30" ht="12" customHeight="1" x14ac:dyDescent="0.3">
      <c r="AA2150"/>
      <c r="AB2150"/>
      <c r="AC2150"/>
      <c r="AD2150"/>
    </row>
    <row r="2151" spans="27:30" ht="12" customHeight="1" x14ac:dyDescent="0.3">
      <c r="AA2151"/>
      <c r="AB2151"/>
      <c r="AC2151"/>
      <c r="AD2151"/>
    </row>
    <row r="2152" spans="27:30" ht="12" customHeight="1" x14ac:dyDescent="0.3">
      <c r="AA2152"/>
      <c r="AB2152"/>
      <c r="AC2152"/>
      <c r="AD2152"/>
    </row>
    <row r="2153" spans="27:30" ht="12" customHeight="1" x14ac:dyDescent="0.3">
      <c r="AA2153"/>
      <c r="AB2153"/>
      <c r="AC2153"/>
      <c r="AD2153"/>
    </row>
    <row r="2154" spans="27:30" ht="12" customHeight="1" x14ac:dyDescent="0.3">
      <c r="AA2154"/>
      <c r="AB2154"/>
      <c r="AC2154"/>
      <c r="AD2154"/>
    </row>
    <row r="2155" spans="27:30" ht="12" customHeight="1" x14ac:dyDescent="0.3">
      <c r="AA2155"/>
      <c r="AB2155"/>
      <c r="AC2155"/>
      <c r="AD2155"/>
    </row>
    <row r="2156" spans="27:30" ht="12" customHeight="1" x14ac:dyDescent="0.3">
      <c r="AA2156"/>
      <c r="AB2156"/>
      <c r="AC2156"/>
      <c r="AD2156"/>
    </row>
    <row r="2157" spans="27:30" ht="12" customHeight="1" x14ac:dyDescent="0.3">
      <c r="AA2157"/>
      <c r="AB2157"/>
      <c r="AC2157"/>
      <c r="AD2157"/>
    </row>
    <row r="2158" spans="27:30" ht="12" customHeight="1" x14ac:dyDescent="0.3">
      <c r="AA2158"/>
      <c r="AB2158"/>
      <c r="AC2158"/>
      <c r="AD2158"/>
    </row>
    <row r="2159" spans="27:30" ht="12" customHeight="1" x14ac:dyDescent="0.3">
      <c r="AA2159"/>
      <c r="AB2159"/>
      <c r="AC2159"/>
      <c r="AD2159"/>
    </row>
    <row r="2160" spans="27:30" ht="12" customHeight="1" x14ac:dyDescent="0.3">
      <c r="AA2160"/>
      <c r="AB2160"/>
      <c r="AC2160"/>
      <c r="AD2160"/>
    </row>
    <row r="2161" spans="27:30" ht="12" customHeight="1" x14ac:dyDescent="0.3">
      <c r="AA2161"/>
      <c r="AB2161"/>
      <c r="AC2161"/>
      <c r="AD2161"/>
    </row>
    <row r="2162" spans="27:30" ht="12" customHeight="1" x14ac:dyDescent="0.3">
      <c r="AA2162"/>
      <c r="AB2162"/>
      <c r="AC2162"/>
      <c r="AD2162"/>
    </row>
    <row r="2163" spans="27:30" ht="12" customHeight="1" x14ac:dyDescent="0.3">
      <c r="AA2163"/>
      <c r="AB2163"/>
      <c r="AC2163"/>
      <c r="AD2163"/>
    </row>
    <row r="2164" spans="27:30" ht="12" customHeight="1" x14ac:dyDescent="0.3">
      <c r="AA2164"/>
      <c r="AB2164"/>
      <c r="AC2164"/>
      <c r="AD2164"/>
    </row>
    <row r="2165" spans="27:30" ht="12" customHeight="1" x14ac:dyDescent="0.3">
      <c r="AA2165"/>
      <c r="AB2165"/>
      <c r="AC2165"/>
      <c r="AD2165"/>
    </row>
    <row r="2166" spans="27:30" ht="12" customHeight="1" x14ac:dyDescent="0.3">
      <c r="AA2166"/>
      <c r="AB2166"/>
      <c r="AC2166"/>
      <c r="AD2166"/>
    </row>
    <row r="2167" spans="27:30" ht="12" customHeight="1" x14ac:dyDescent="0.3">
      <c r="AA2167"/>
      <c r="AB2167"/>
      <c r="AC2167"/>
      <c r="AD2167"/>
    </row>
    <row r="2168" spans="27:30" ht="12" customHeight="1" x14ac:dyDescent="0.3">
      <c r="AA2168"/>
      <c r="AB2168"/>
      <c r="AC2168"/>
      <c r="AD2168"/>
    </row>
    <row r="2169" spans="27:30" ht="12" customHeight="1" x14ac:dyDescent="0.3">
      <c r="AA2169"/>
      <c r="AB2169"/>
      <c r="AC2169"/>
      <c r="AD2169"/>
    </row>
    <row r="2170" spans="27:30" ht="12" customHeight="1" x14ac:dyDescent="0.3">
      <c r="AA2170"/>
      <c r="AB2170"/>
      <c r="AC2170"/>
      <c r="AD2170"/>
    </row>
    <row r="2171" spans="27:30" ht="12" customHeight="1" x14ac:dyDescent="0.3">
      <c r="AA2171"/>
      <c r="AB2171"/>
      <c r="AC2171"/>
      <c r="AD2171"/>
    </row>
    <row r="2172" spans="27:30" ht="12" customHeight="1" x14ac:dyDescent="0.3">
      <c r="AA2172"/>
      <c r="AB2172"/>
      <c r="AC2172"/>
      <c r="AD2172"/>
    </row>
    <row r="2173" spans="27:30" ht="12" customHeight="1" x14ac:dyDescent="0.3">
      <c r="AA2173"/>
      <c r="AB2173"/>
      <c r="AC2173"/>
      <c r="AD2173"/>
    </row>
    <row r="2174" spans="27:30" ht="12" customHeight="1" x14ac:dyDescent="0.3">
      <c r="AA2174"/>
      <c r="AB2174"/>
      <c r="AC2174"/>
      <c r="AD2174"/>
    </row>
    <row r="2175" spans="27:30" ht="12" customHeight="1" x14ac:dyDescent="0.3">
      <c r="AA2175"/>
      <c r="AB2175"/>
      <c r="AC2175"/>
      <c r="AD2175"/>
    </row>
    <row r="2176" spans="27:30" ht="12" customHeight="1" x14ac:dyDescent="0.3">
      <c r="AA2176"/>
      <c r="AB2176"/>
      <c r="AC2176"/>
      <c r="AD2176"/>
    </row>
    <row r="2177" spans="27:30" ht="12" customHeight="1" x14ac:dyDescent="0.3">
      <c r="AA2177"/>
      <c r="AB2177"/>
      <c r="AC2177"/>
      <c r="AD2177"/>
    </row>
    <row r="2178" spans="27:30" ht="12" customHeight="1" x14ac:dyDescent="0.3">
      <c r="AA2178"/>
      <c r="AB2178"/>
      <c r="AC2178"/>
      <c r="AD2178"/>
    </row>
    <row r="2179" spans="27:30" ht="12" customHeight="1" x14ac:dyDescent="0.3">
      <c r="AA2179"/>
      <c r="AB2179"/>
      <c r="AC2179"/>
      <c r="AD2179"/>
    </row>
    <row r="2180" spans="27:30" ht="12" customHeight="1" x14ac:dyDescent="0.3">
      <c r="AA2180"/>
      <c r="AB2180"/>
      <c r="AC2180"/>
      <c r="AD2180"/>
    </row>
    <row r="2181" spans="27:30" ht="12" customHeight="1" x14ac:dyDescent="0.3">
      <c r="AA2181"/>
      <c r="AB2181"/>
      <c r="AC2181"/>
      <c r="AD2181"/>
    </row>
    <row r="2182" spans="27:30" ht="12" customHeight="1" x14ac:dyDescent="0.3">
      <c r="AA2182"/>
      <c r="AB2182"/>
      <c r="AC2182"/>
      <c r="AD2182"/>
    </row>
    <row r="2183" spans="27:30" ht="12" customHeight="1" x14ac:dyDescent="0.3">
      <c r="AA2183"/>
      <c r="AB2183"/>
      <c r="AC2183"/>
      <c r="AD2183"/>
    </row>
    <row r="2184" spans="27:30" ht="12" customHeight="1" x14ac:dyDescent="0.3">
      <c r="AA2184"/>
      <c r="AB2184"/>
      <c r="AC2184"/>
      <c r="AD2184"/>
    </row>
    <row r="2185" spans="27:30" ht="12" customHeight="1" x14ac:dyDescent="0.3">
      <c r="AA2185"/>
      <c r="AB2185"/>
      <c r="AC2185"/>
      <c r="AD2185"/>
    </row>
    <row r="2186" spans="27:30" ht="12" customHeight="1" x14ac:dyDescent="0.3">
      <c r="AA2186"/>
      <c r="AB2186"/>
      <c r="AC2186"/>
      <c r="AD2186"/>
    </row>
    <row r="2187" spans="27:30" ht="12" customHeight="1" x14ac:dyDescent="0.3">
      <c r="AA2187"/>
      <c r="AB2187"/>
      <c r="AC2187"/>
      <c r="AD2187"/>
    </row>
    <row r="2188" spans="27:30" ht="12" customHeight="1" x14ac:dyDescent="0.3">
      <c r="AA2188"/>
      <c r="AB2188"/>
      <c r="AC2188"/>
      <c r="AD2188"/>
    </row>
    <row r="2189" spans="27:30" ht="12" customHeight="1" x14ac:dyDescent="0.3">
      <c r="AA2189"/>
      <c r="AB2189"/>
      <c r="AC2189"/>
      <c r="AD2189"/>
    </row>
    <row r="2190" spans="27:30" ht="12" customHeight="1" x14ac:dyDescent="0.3">
      <c r="AA2190"/>
      <c r="AB2190"/>
      <c r="AC2190"/>
      <c r="AD2190"/>
    </row>
    <row r="2191" spans="27:30" ht="12" customHeight="1" x14ac:dyDescent="0.3">
      <c r="AA2191"/>
      <c r="AB2191"/>
      <c r="AC2191"/>
      <c r="AD2191"/>
    </row>
    <row r="2192" spans="27:30" ht="12" customHeight="1" x14ac:dyDescent="0.3">
      <c r="AA2192"/>
      <c r="AB2192"/>
      <c r="AC2192"/>
      <c r="AD2192"/>
    </row>
    <row r="2193" spans="27:30" ht="12" customHeight="1" x14ac:dyDescent="0.3">
      <c r="AA2193"/>
      <c r="AB2193"/>
      <c r="AC2193"/>
      <c r="AD2193"/>
    </row>
    <row r="2194" spans="27:30" ht="12" customHeight="1" x14ac:dyDescent="0.3">
      <c r="AA2194"/>
      <c r="AB2194"/>
      <c r="AC2194"/>
      <c r="AD2194"/>
    </row>
    <row r="2195" spans="27:30" ht="12" customHeight="1" x14ac:dyDescent="0.3">
      <c r="AA2195"/>
      <c r="AB2195"/>
      <c r="AC2195"/>
      <c r="AD2195"/>
    </row>
    <row r="2196" spans="27:30" ht="12" customHeight="1" x14ac:dyDescent="0.3">
      <c r="AA2196"/>
      <c r="AB2196"/>
      <c r="AC2196"/>
      <c r="AD2196"/>
    </row>
    <row r="2197" spans="27:30" ht="12" customHeight="1" x14ac:dyDescent="0.3">
      <c r="AA2197"/>
      <c r="AB2197"/>
      <c r="AC2197"/>
      <c r="AD2197"/>
    </row>
    <row r="2198" spans="27:30" ht="12" customHeight="1" x14ac:dyDescent="0.3">
      <c r="AA2198"/>
      <c r="AB2198"/>
      <c r="AC2198"/>
      <c r="AD2198"/>
    </row>
    <row r="2199" spans="27:30" ht="12" customHeight="1" x14ac:dyDescent="0.3">
      <c r="AA2199"/>
      <c r="AB2199"/>
      <c r="AC2199"/>
      <c r="AD2199"/>
    </row>
    <row r="2200" spans="27:30" ht="12" customHeight="1" x14ac:dyDescent="0.3">
      <c r="AA2200"/>
      <c r="AB2200"/>
      <c r="AC2200"/>
      <c r="AD2200"/>
    </row>
    <row r="2201" spans="27:30" ht="12" customHeight="1" x14ac:dyDescent="0.3">
      <c r="AA2201"/>
      <c r="AB2201"/>
      <c r="AC2201"/>
      <c r="AD2201"/>
    </row>
    <row r="2202" spans="27:30" ht="12" customHeight="1" x14ac:dyDescent="0.3">
      <c r="AA2202"/>
      <c r="AB2202"/>
      <c r="AC2202"/>
      <c r="AD2202"/>
    </row>
    <row r="2203" spans="27:30" ht="12" customHeight="1" x14ac:dyDescent="0.3">
      <c r="AA2203"/>
      <c r="AB2203"/>
      <c r="AC2203"/>
      <c r="AD2203"/>
    </row>
    <row r="2204" spans="27:30" ht="12" customHeight="1" x14ac:dyDescent="0.3">
      <c r="AA2204"/>
      <c r="AB2204"/>
      <c r="AC2204"/>
      <c r="AD2204"/>
    </row>
    <row r="2205" spans="27:30" ht="12" customHeight="1" x14ac:dyDescent="0.3">
      <c r="AA2205"/>
      <c r="AB2205"/>
      <c r="AC2205"/>
      <c r="AD2205"/>
    </row>
    <row r="2206" spans="27:30" ht="12" customHeight="1" x14ac:dyDescent="0.3">
      <c r="AA2206"/>
      <c r="AB2206"/>
      <c r="AC2206"/>
      <c r="AD2206"/>
    </row>
    <row r="2207" spans="27:30" ht="12" customHeight="1" x14ac:dyDescent="0.3">
      <c r="AA2207"/>
      <c r="AB2207"/>
      <c r="AC2207"/>
      <c r="AD2207"/>
    </row>
    <row r="2208" spans="27:30" ht="12" customHeight="1" x14ac:dyDescent="0.3">
      <c r="AA2208"/>
      <c r="AB2208"/>
      <c r="AC2208"/>
      <c r="AD2208"/>
    </row>
    <row r="2209" spans="27:30" ht="12" customHeight="1" x14ac:dyDescent="0.3">
      <c r="AA2209"/>
      <c r="AB2209"/>
      <c r="AC2209"/>
      <c r="AD2209"/>
    </row>
    <row r="2210" spans="27:30" ht="12" customHeight="1" x14ac:dyDescent="0.3">
      <c r="AA2210"/>
      <c r="AB2210"/>
      <c r="AC2210"/>
      <c r="AD2210"/>
    </row>
    <row r="2211" spans="27:30" ht="12" customHeight="1" x14ac:dyDescent="0.3">
      <c r="AA2211"/>
      <c r="AB2211"/>
      <c r="AC2211"/>
      <c r="AD2211"/>
    </row>
    <row r="2212" spans="27:30" ht="12" customHeight="1" x14ac:dyDescent="0.3">
      <c r="AA2212"/>
      <c r="AB2212"/>
      <c r="AC2212"/>
      <c r="AD2212"/>
    </row>
    <row r="2213" spans="27:30" ht="12" customHeight="1" x14ac:dyDescent="0.3">
      <c r="AA2213"/>
      <c r="AB2213"/>
      <c r="AC2213"/>
      <c r="AD2213"/>
    </row>
    <row r="2214" spans="27:30" ht="12" customHeight="1" x14ac:dyDescent="0.3">
      <c r="AA2214"/>
      <c r="AB2214"/>
      <c r="AC2214"/>
      <c r="AD2214"/>
    </row>
    <row r="2215" spans="27:30" ht="12" customHeight="1" x14ac:dyDescent="0.3">
      <c r="AA2215"/>
      <c r="AB2215"/>
      <c r="AC2215"/>
      <c r="AD2215"/>
    </row>
    <row r="2216" spans="27:30" ht="12" customHeight="1" x14ac:dyDescent="0.3">
      <c r="AA2216"/>
      <c r="AB2216"/>
      <c r="AC2216"/>
      <c r="AD2216"/>
    </row>
    <row r="2217" spans="27:30" ht="12" customHeight="1" x14ac:dyDescent="0.3">
      <c r="AA2217"/>
      <c r="AB2217"/>
      <c r="AC2217"/>
      <c r="AD2217"/>
    </row>
    <row r="2218" spans="27:30" ht="12" customHeight="1" x14ac:dyDescent="0.3">
      <c r="AA2218"/>
      <c r="AB2218"/>
      <c r="AC2218"/>
      <c r="AD2218"/>
    </row>
    <row r="2219" spans="27:30" ht="12" customHeight="1" x14ac:dyDescent="0.3">
      <c r="AA2219"/>
      <c r="AB2219"/>
      <c r="AC2219"/>
      <c r="AD2219"/>
    </row>
    <row r="2220" spans="27:30" ht="12" customHeight="1" x14ac:dyDescent="0.3">
      <c r="AA2220"/>
      <c r="AB2220"/>
      <c r="AC2220"/>
      <c r="AD2220"/>
    </row>
    <row r="2221" spans="27:30" ht="12" customHeight="1" x14ac:dyDescent="0.3">
      <c r="AA2221"/>
      <c r="AB2221"/>
      <c r="AC2221"/>
      <c r="AD2221"/>
    </row>
    <row r="2222" spans="27:30" ht="12" customHeight="1" x14ac:dyDescent="0.3">
      <c r="AA2222"/>
      <c r="AB2222"/>
      <c r="AC2222"/>
      <c r="AD2222"/>
    </row>
    <row r="2223" spans="27:30" ht="12" customHeight="1" x14ac:dyDescent="0.3">
      <c r="AA2223"/>
      <c r="AB2223"/>
      <c r="AC2223"/>
      <c r="AD2223"/>
    </row>
    <row r="2224" spans="27:30" ht="12" customHeight="1" x14ac:dyDescent="0.3">
      <c r="AA2224"/>
      <c r="AB2224"/>
      <c r="AC2224"/>
      <c r="AD2224"/>
    </row>
    <row r="2225" spans="27:30" ht="12" customHeight="1" x14ac:dyDescent="0.3">
      <c r="AA2225"/>
      <c r="AB2225"/>
      <c r="AC2225"/>
      <c r="AD2225"/>
    </row>
    <row r="2226" spans="27:30" ht="12" customHeight="1" x14ac:dyDescent="0.3">
      <c r="AA2226"/>
      <c r="AB2226"/>
      <c r="AC2226"/>
      <c r="AD2226"/>
    </row>
    <row r="2227" spans="27:30" ht="12" customHeight="1" x14ac:dyDescent="0.3">
      <c r="AA2227"/>
      <c r="AB2227"/>
      <c r="AC2227"/>
      <c r="AD2227"/>
    </row>
    <row r="2228" spans="27:30" ht="12" customHeight="1" x14ac:dyDescent="0.3">
      <c r="AA2228"/>
      <c r="AB2228"/>
      <c r="AC2228"/>
      <c r="AD2228"/>
    </row>
    <row r="2229" spans="27:30" ht="12" customHeight="1" x14ac:dyDescent="0.3">
      <c r="AA2229"/>
      <c r="AB2229"/>
      <c r="AC2229"/>
      <c r="AD2229"/>
    </row>
    <row r="2230" spans="27:30" ht="12" customHeight="1" x14ac:dyDescent="0.3">
      <c r="AA2230"/>
      <c r="AB2230"/>
      <c r="AC2230"/>
      <c r="AD2230"/>
    </row>
    <row r="2231" spans="27:30" ht="12" customHeight="1" x14ac:dyDescent="0.3">
      <c r="AA2231"/>
      <c r="AB2231"/>
      <c r="AC2231"/>
      <c r="AD2231"/>
    </row>
    <row r="2232" spans="27:30" ht="12" customHeight="1" x14ac:dyDescent="0.3">
      <c r="AA2232"/>
      <c r="AB2232"/>
      <c r="AC2232"/>
      <c r="AD2232"/>
    </row>
    <row r="2233" spans="27:30" ht="12" customHeight="1" x14ac:dyDescent="0.3">
      <c r="AA2233"/>
      <c r="AB2233"/>
      <c r="AC2233"/>
      <c r="AD2233"/>
    </row>
    <row r="2234" spans="27:30" ht="12" customHeight="1" x14ac:dyDescent="0.3">
      <c r="AA2234"/>
      <c r="AB2234"/>
      <c r="AC2234"/>
      <c r="AD2234"/>
    </row>
    <row r="2235" spans="27:30" ht="12" customHeight="1" x14ac:dyDescent="0.3">
      <c r="AA2235"/>
      <c r="AB2235"/>
      <c r="AC2235"/>
      <c r="AD2235"/>
    </row>
    <row r="2236" spans="27:30" ht="12" customHeight="1" x14ac:dyDescent="0.3">
      <c r="AA2236"/>
      <c r="AB2236"/>
      <c r="AC2236"/>
      <c r="AD2236"/>
    </row>
    <row r="2237" spans="27:30" ht="12" customHeight="1" x14ac:dyDescent="0.3">
      <c r="AA2237"/>
      <c r="AB2237"/>
      <c r="AC2237"/>
      <c r="AD2237"/>
    </row>
    <row r="2238" spans="27:30" ht="12" customHeight="1" x14ac:dyDescent="0.3">
      <c r="AA2238"/>
      <c r="AB2238"/>
      <c r="AC2238"/>
      <c r="AD2238"/>
    </row>
    <row r="2239" spans="27:30" ht="12" customHeight="1" x14ac:dyDescent="0.3">
      <c r="AA2239"/>
      <c r="AB2239"/>
      <c r="AC2239"/>
      <c r="AD2239"/>
    </row>
    <row r="2240" spans="27:30" ht="12" customHeight="1" x14ac:dyDescent="0.3">
      <c r="AA2240"/>
      <c r="AB2240"/>
      <c r="AC2240"/>
      <c r="AD2240"/>
    </row>
    <row r="2241" spans="27:30" ht="12" customHeight="1" x14ac:dyDescent="0.3">
      <c r="AA2241"/>
      <c r="AB2241"/>
      <c r="AC2241"/>
      <c r="AD2241"/>
    </row>
    <row r="2242" spans="27:30" ht="12" customHeight="1" x14ac:dyDescent="0.3">
      <c r="AA2242"/>
      <c r="AB2242"/>
      <c r="AC2242"/>
      <c r="AD2242"/>
    </row>
    <row r="2243" spans="27:30" ht="12" customHeight="1" x14ac:dyDescent="0.3">
      <c r="AA2243"/>
      <c r="AB2243"/>
      <c r="AC2243"/>
      <c r="AD2243"/>
    </row>
    <row r="2244" spans="27:30" ht="12" customHeight="1" x14ac:dyDescent="0.3">
      <c r="AA2244"/>
      <c r="AB2244"/>
      <c r="AC2244"/>
      <c r="AD2244"/>
    </row>
    <row r="2245" spans="27:30" ht="12" customHeight="1" x14ac:dyDescent="0.3">
      <c r="AA2245"/>
      <c r="AB2245"/>
      <c r="AC2245"/>
      <c r="AD2245"/>
    </row>
    <row r="2246" spans="27:30" ht="12" customHeight="1" x14ac:dyDescent="0.3">
      <c r="AA2246"/>
      <c r="AB2246"/>
      <c r="AC2246"/>
      <c r="AD2246"/>
    </row>
    <row r="2247" spans="27:30" ht="12" customHeight="1" x14ac:dyDescent="0.3">
      <c r="AA2247"/>
      <c r="AB2247"/>
      <c r="AC2247"/>
      <c r="AD2247"/>
    </row>
    <row r="2248" spans="27:30" ht="12" customHeight="1" x14ac:dyDescent="0.3">
      <c r="AA2248"/>
      <c r="AB2248"/>
      <c r="AC2248"/>
      <c r="AD2248"/>
    </row>
    <row r="2249" spans="27:30" ht="12" customHeight="1" x14ac:dyDescent="0.3">
      <c r="AA2249"/>
      <c r="AB2249"/>
      <c r="AC2249"/>
      <c r="AD2249"/>
    </row>
    <row r="2250" spans="27:30" ht="12" customHeight="1" x14ac:dyDescent="0.3">
      <c r="AA2250"/>
      <c r="AB2250"/>
      <c r="AC2250"/>
      <c r="AD2250"/>
    </row>
    <row r="2251" spans="27:30" ht="12" customHeight="1" x14ac:dyDescent="0.3">
      <c r="AA2251"/>
      <c r="AB2251"/>
      <c r="AC2251"/>
      <c r="AD2251"/>
    </row>
    <row r="2252" spans="27:30" ht="12" customHeight="1" x14ac:dyDescent="0.3">
      <c r="AA2252"/>
      <c r="AB2252"/>
      <c r="AC2252"/>
      <c r="AD2252"/>
    </row>
    <row r="2253" spans="27:30" ht="12" customHeight="1" x14ac:dyDescent="0.3">
      <c r="AA2253"/>
      <c r="AB2253"/>
      <c r="AC2253"/>
      <c r="AD2253"/>
    </row>
    <row r="2254" spans="27:30" ht="12" customHeight="1" x14ac:dyDescent="0.3">
      <c r="AA2254"/>
      <c r="AB2254"/>
      <c r="AC2254"/>
      <c r="AD2254"/>
    </row>
    <row r="2255" spans="27:30" ht="12" customHeight="1" x14ac:dyDescent="0.3">
      <c r="AA2255"/>
      <c r="AB2255"/>
      <c r="AC2255"/>
      <c r="AD2255"/>
    </row>
    <row r="2256" spans="27:30" ht="12" customHeight="1" x14ac:dyDescent="0.3">
      <c r="AA2256"/>
      <c r="AB2256"/>
      <c r="AC2256"/>
      <c r="AD2256"/>
    </row>
    <row r="2257" spans="27:30" ht="12" customHeight="1" x14ac:dyDescent="0.3">
      <c r="AA2257"/>
      <c r="AB2257"/>
      <c r="AC2257"/>
      <c r="AD2257"/>
    </row>
    <row r="2258" spans="27:30" ht="12" customHeight="1" x14ac:dyDescent="0.3">
      <c r="AA2258"/>
      <c r="AB2258"/>
      <c r="AC2258"/>
      <c r="AD2258"/>
    </row>
    <row r="2259" spans="27:30" ht="12" customHeight="1" x14ac:dyDescent="0.3">
      <c r="AA2259"/>
      <c r="AB2259"/>
      <c r="AC2259"/>
      <c r="AD2259"/>
    </row>
    <row r="2260" spans="27:30" ht="12" customHeight="1" x14ac:dyDescent="0.3">
      <c r="AA2260"/>
      <c r="AB2260"/>
      <c r="AC2260"/>
      <c r="AD2260"/>
    </row>
    <row r="2261" spans="27:30" ht="12" customHeight="1" x14ac:dyDescent="0.3">
      <c r="AA2261"/>
      <c r="AB2261"/>
      <c r="AC2261"/>
      <c r="AD2261"/>
    </row>
    <row r="2262" spans="27:30" ht="12" customHeight="1" x14ac:dyDescent="0.3">
      <c r="AA2262"/>
      <c r="AB2262"/>
      <c r="AC2262"/>
      <c r="AD2262"/>
    </row>
    <row r="2263" spans="27:30" ht="12" customHeight="1" x14ac:dyDescent="0.3">
      <c r="AA2263"/>
      <c r="AB2263"/>
      <c r="AC2263"/>
      <c r="AD2263"/>
    </row>
    <row r="2264" spans="27:30" ht="12" customHeight="1" x14ac:dyDescent="0.3">
      <c r="AA2264"/>
      <c r="AB2264"/>
      <c r="AC2264"/>
      <c r="AD2264"/>
    </row>
    <row r="2265" spans="27:30" ht="12" customHeight="1" x14ac:dyDescent="0.3">
      <c r="AA2265"/>
      <c r="AB2265"/>
      <c r="AC2265"/>
      <c r="AD2265"/>
    </row>
    <row r="2266" spans="27:30" ht="12" customHeight="1" x14ac:dyDescent="0.3">
      <c r="AA2266"/>
      <c r="AB2266"/>
      <c r="AC2266"/>
      <c r="AD2266"/>
    </row>
    <row r="2267" spans="27:30" ht="12" customHeight="1" x14ac:dyDescent="0.3">
      <c r="AA2267"/>
      <c r="AB2267"/>
      <c r="AC2267"/>
      <c r="AD2267"/>
    </row>
    <row r="2268" spans="27:30" ht="12" customHeight="1" x14ac:dyDescent="0.3">
      <c r="AA2268"/>
      <c r="AB2268"/>
      <c r="AC2268"/>
      <c r="AD2268"/>
    </row>
    <row r="2269" spans="27:30" ht="12" customHeight="1" x14ac:dyDescent="0.3">
      <c r="AA2269"/>
      <c r="AB2269"/>
      <c r="AC2269"/>
      <c r="AD2269"/>
    </row>
    <row r="2270" spans="27:30" ht="12" customHeight="1" x14ac:dyDescent="0.3">
      <c r="AA2270"/>
      <c r="AB2270"/>
      <c r="AC2270"/>
      <c r="AD2270"/>
    </row>
    <row r="2271" spans="27:30" ht="12" customHeight="1" x14ac:dyDescent="0.3">
      <c r="AA2271"/>
      <c r="AB2271"/>
      <c r="AC2271"/>
      <c r="AD2271"/>
    </row>
    <row r="2272" spans="27:30" ht="12" customHeight="1" x14ac:dyDescent="0.3">
      <c r="AA2272"/>
      <c r="AB2272"/>
      <c r="AC2272"/>
      <c r="AD2272"/>
    </row>
    <row r="2273" spans="27:30" ht="12" customHeight="1" x14ac:dyDescent="0.3">
      <c r="AA2273"/>
      <c r="AB2273"/>
      <c r="AC2273"/>
      <c r="AD2273"/>
    </row>
    <row r="2274" spans="27:30" ht="12" customHeight="1" x14ac:dyDescent="0.3">
      <c r="AA2274"/>
      <c r="AB2274"/>
      <c r="AC2274"/>
      <c r="AD2274"/>
    </row>
    <row r="2275" spans="27:30" ht="12" customHeight="1" x14ac:dyDescent="0.3">
      <c r="AA2275"/>
      <c r="AB2275"/>
      <c r="AC2275"/>
      <c r="AD2275"/>
    </row>
    <row r="2276" spans="27:30" ht="12" customHeight="1" x14ac:dyDescent="0.3">
      <c r="AA2276"/>
      <c r="AB2276"/>
      <c r="AC2276"/>
      <c r="AD2276"/>
    </row>
    <row r="2277" spans="27:30" ht="12" customHeight="1" x14ac:dyDescent="0.3">
      <c r="AA2277"/>
      <c r="AB2277"/>
      <c r="AC2277"/>
      <c r="AD2277"/>
    </row>
    <row r="2278" spans="27:30" ht="12" customHeight="1" x14ac:dyDescent="0.3">
      <c r="AA2278"/>
      <c r="AB2278"/>
      <c r="AC2278"/>
      <c r="AD2278"/>
    </row>
    <row r="2279" spans="27:30" ht="12" customHeight="1" x14ac:dyDescent="0.3">
      <c r="AA2279"/>
      <c r="AB2279"/>
      <c r="AC2279"/>
      <c r="AD2279"/>
    </row>
    <row r="2280" spans="27:30" ht="12" customHeight="1" x14ac:dyDescent="0.3">
      <c r="AA2280"/>
      <c r="AB2280"/>
      <c r="AC2280"/>
      <c r="AD2280"/>
    </row>
    <row r="2281" spans="27:30" ht="12" customHeight="1" x14ac:dyDescent="0.3">
      <c r="AA2281"/>
      <c r="AB2281"/>
      <c r="AC2281"/>
      <c r="AD2281"/>
    </row>
    <row r="2282" spans="27:30" ht="12" customHeight="1" x14ac:dyDescent="0.3">
      <c r="AA2282"/>
      <c r="AB2282"/>
      <c r="AC2282"/>
      <c r="AD2282"/>
    </row>
    <row r="2283" spans="27:30" ht="12" customHeight="1" x14ac:dyDescent="0.3">
      <c r="AA2283"/>
      <c r="AB2283"/>
      <c r="AC2283"/>
      <c r="AD2283"/>
    </row>
    <row r="2284" spans="27:30" ht="12" customHeight="1" x14ac:dyDescent="0.3">
      <c r="AA2284"/>
      <c r="AB2284"/>
      <c r="AC2284"/>
      <c r="AD2284"/>
    </row>
    <row r="2285" spans="27:30" ht="12" customHeight="1" x14ac:dyDescent="0.3">
      <c r="AA2285"/>
      <c r="AB2285"/>
      <c r="AC2285"/>
      <c r="AD2285"/>
    </row>
    <row r="2286" spans="27:30" ht="12" customHeight="1" x14ac:dyDescent="0.3">
      <c r="AA2286"/>
      <c r="AB2286"/>
      <c r="AC2286"/>
      <c r="AD2286"/>
    </row>
    <row r="2287" spans="27:30" ht="12" customHeight="1" x14ac:dyDescent="0.3">
      <c r="AA2287"/>
      <c r="AB2287"/>
      <c r="AC2287"/>
      <c r="AD2287"/>
    </row>
    <row r="2288" spans="27:30" ht="12" customHeight="1" x14ac:dyDescent="0.3">
      <c r="AA2288"/>
      <c r="AB2288"/>
      <c r="AC2288"/>
      <c r="AD2288"/>
    </row>
    <row r="2289" spans="27:30" ht="12" customHeight="1" x14ac:dyDescent="0.3">
      <c r="AA2289"/>
      <c r="AB2289"/>
      <c r="AC2289"/>
      <c r="AD2289"/>
    </row>
    <row r="2290" spans="27:30" ht="12" customHeight="1" x14ac:dyDescent="0.3">
      <c r="AA2290"/>
      <c r="AB2290"/>
      <c r="AC2290"/>
      <c r="AD2290"/>
    </row>
    <row r="2291" spans="27:30" ht="12" customHeight="1" x14ac:dyDescent="0.3">
      <c r="AA2291"/>
      <c r="AB2291"/>
      <c r="AC2291"/>
      <c r="AD2291"/>
    </row>
    <row r="2292" spans="27:30" ht="12" customHeight="1" x14ac:dyDescent="0.3">
      <c r="AA2292"/>
      <c r="AB2292"/>
      <c r="AC2292"/>
      <c r="AD2292"/>
    </row>
    <row r="2293" spans="27:30" ht="12" customHeight="1" x14ac:dyDescent="0.3">
      <c r="AA2293"/>
      <c r="AB2293"/>
      <c r="AC2293"/>
      <c r="AD2293"/>
    </row>
    <row r="2294" spans="27:30" ht="12" customHeight="1" x14ac:dyDescent="0.3">
      <c r="AA2294"/>
      <c r="AB2294"/>
      <c r="AC2294"/>
      <c r="AD2294"/>
    </row>
    <row r="2295" spans="27:30" ht="12" customHeight="1" x14ac:dyDescent="0.3">
      <c r="AA2295"/>
      <c r="AB2295"/>
      <c r="AC2295"/>
      <c r="AD2295"/>
    </row>
    <row r="2296" spans="27:30" ht="12" customHeight="1" x14ac:dyDescent="0.3">
      <c r="AA2296"/>
      <c r="AB2296"/>
      <c r="AC2296"/>
      <c r="AD2296"/>
    </row>
    <row r="2297" spans="27:30" ht="12" customHeight="1" x14ac:dyDescent="0.3">
      <c r="AA2297"/>
      <c r="AB2297"/>
      <c r="AC2297"/>
      <c r="AD2297"/>
    </row>
    <row r="2298" spans="27:30" ht="12" customHeight="1" x14ac:dyDescent="0.3">
      <c r="AA2298"/>
      <c r="AB2298"/>
      <c r="AC2298"/>
      <c r="AD2298"/>
    </row>
    <row r="2299" spans="27:30" ht="12" customHeight="1" x14ac:dyDescent="0.3">
      <c r="AA2299"/>
      <c r="AB2299"/>
      <c r="AC2299"/>
      <c r="AD2299"/>
    </row>
    <row r="2300" spans="27:30" ht="12" customHeight="1" x14ac:dyDescent="0.3">
      <c r="AA2300"/>
      <c r="AB2300"/>
      <c r="AC2300"/>
      <c r="AD2300"/>
    </row>
    <row r="2301" spans="27:30" ht="12" customHeight="1" x14ac:dyDescent="0.3">
      <c r="AA2301"/>
      <c r="AB2301"/>
      <c r="AC2301"/>
      <c r="AD2301"/>
    </row>
    <row r="2302" spans="27:30" ht="12" customHeight="1" x14ac:dyDescent="0.3">
      <c r="AA2302"/>
      <c r="AB2302"/>
      <c r="AC2302"/>
      <c r="AD2302"/>
    </row>
    <row r="2303" spans="27:30" ht="12" customHeight="1" x14ac:dyDescent="0.3">
      <c r="AA2303"/>
      <c r="AB2303"/>
      <c r="AC2303"/>
      <c r="AD2303"/>
    </row>
    <row r="2304" spans="27:30" ht="12" customHeight="1" x14ac:dyDescent="0.3">
      <c r="AA2304"/>
      <c r="AB2304"/>
      <c r="AC2304"/>
      <c r="AD2304"/>
    </row>
    <row r="2305" spans="27:30" ht="12" customHeight="1" x14ac:dyDescent="0.3">
      <c r="AA2305"/>
      <c r="AB2305"/>
      <c r="AC2305"/>
      <c r="AD2305"/>
    </row>
    <row r="2306" spans="27:30" ht="12" customHeight="1" x14ac:dyDescent="0.3">
      <c r="AA2306"/>
      <c r="AB2306"/>
      <c r="AC2306"/>
      <c r="AD2306"/>
    </row>
    <row r="2307" spans="27:30" ht="12" customHeight="1" x14ac:dyDescent="0.3">
      <c r="AA2307"/>
      <c r="AB2307"/>
      <c r="AC2307"/>
      <c r="AD2307"/>
    </row>
    <row r="2308" spans="27:30" ht="12" customHeight="1" x14ac:dyDescent="0.3">
      <c r="AA2308"/>
      <c r="AB2308"/>
      <c r="AC2308"/>
      <c r="AD2308"/>
    </row>
    <row r="2309" spans="27:30" ht="12" customHeight="1" x14ac:dyDescent="0.3">
      <c r="AA2309"/>
      <c r="AB2309"/>
      <c r="AC2309"/>
      <c r="AD2309"/>
    </row>
    <row r="2310" spans="27:30" ht="12" customHeight="1" x14ac:dyDescent="0.3">
      <c r="AA2310"/>
      <c r="AB2310"/>
      <c r="AC2310"/>
      <c r="AD2310"/>
    </row>
    <row r="2311" spans="27:30" ht="12" customHeight="1" x14ac:dyDescent="0.3">
      <c r="AA2311"/>
      <c r="AB2311"/>
      <c r="AC2311"/>
      <c r="AD2311"/>
    </row>
    <row r="2312" spans="27:30" ht="12" customHeight="1" x14ac:dyDescent="0.3">
      <c r="AA2312"/>
      <c r="AB2312"/>
      <c r="AC2312"/>
      <c r="AD2312"/>
    </row>
    <row r="2313" spans="27:30" ht="12" customHeight="1" x14ac:dyDescent="0.3">
      <c r="AA2313"/>
      <c r="AB2313"/>
      <c r="AC2313"/>
      <c r="AD2313"/>
    </row>
    <row r="2314" spans="27:30" ht="12" customHeight="1" x14ac:dyDescent="0.3">
      <c r="AA2314"/>
      <c r="AB2314"/>
      <c r="AC2314"/>
      <c r="AD2314"/>
    </row>
    <row r="2315" spans="27:30" ht="12" customHeight="1" x14ac:dyDescent="0.3">
      <c r="AA2315"/>
      <c r="AB2315"/>
      <c r="AC2315"/>
      <c r="AD2315"/>
    </row>
    <row r="2316" spans="27:30" ht="12" customHeight="1" x14ac:dyDescent="0.3">
      <c r="AA2316"/>
      <c r="AB2316"/>
      <c r="AC2316"/>
      <c r="AD2316"/>
    </row>
    <row r="2317" spans="27:30" ht="12" customHeight="1" x14ac:dyDescent="0.3">
      <c r="AA2317"/>
      <c r="AB2317"/>
      <c r="AC2317"/>
      <c r="AD2317"/>
    </row>
    <row r="2318" spans="27:30" ht="12" customHeight="1" x14ac:dyDescent="0.3">
      <c r="AA2318"/>
      <c r="AB2318"/>
      <c r="AC2318"/>
      <c r="AD2318"/>
    </row>
    <row r="2319" spans="27:30" ht="12" customHeight="1" x14ac:dyDescent="0.3">
      <c r="AA2319"/>
      <c r="AB2319"/>
      <c r="AC2319"/>
      <c r="AD2319"/>
    </row>
    <row r="2320" spans="27:30" ht="12" customHeight="1" x14ac:dyDescent="0.3">
      <c r="AA2320"/>
      <c r="AB2320"/>
      <c r="AC2320"/>
      <c r="AD2320"/>
    </row>
    <row r="2321" spans="27:30" ht="12" customHeight="1" x14ac:dyDescent="0.3">
      <c r="AA2321"/>
      <c r="AB2321"/>
      <c r="AC2321"/>
      <c r="AD2321"/>
    </row>
    <row r="2322" spans="27:30" ht="12" customHeight="1" x14ac:dyDescent="0.3">
      <c r="AA2322"/>
      <c r="AB2322"/>
      <c r="AC2322"/>
      <c r="AD2322"/>
    </row>
    <row r="2323" spans="27:30" ht="12" customHeight="1" x14ac:dyDescent="0.3">
      <c r="AA2323"/>
      <c r="AB2323"/>
      <c r="AC2323"/>
      <c r="AD2323"/>
    </row>
    <row r="2324" spans="27:30" ht="12" customHeight="1" x14ac:dyDescent="0.3">
      <c r="AA2324"/>
      <c r="AB2324"/>
      <c r="AC2324"/>
      <c r="AD2324"/>
    </row>
    <row r="2325" spans="27:30" ht="12" customHeight="1" x14ac:dyDescent="0.3">
      <c r="AA2325"/>
      <c r="AB2325"/>
      <c r="AC2325"/>
      <c r="AD2325"/>
    </row>
    <row r="2326" spans="27:30" ht="12" customHeight="1" x14ac:dyDescent="0.3">
      <c r="AA2326"/>
      <c r="AB2326"/>
      <c r="AC2326"/>
      <c r="AD2326"/>
    </row>
    <row r="2327" spans="27:30" ht="12" customHeight="1" x14ac:dyDescent="0.3">
      <c r="AA2327"/>
      <c r="AB2327"/>
      <c r="AC2327"/>
      <c r="AD2327"/>
    </row>
    <row r="2328" spans="27:30" ht="12" customHeight="1" x14ac:dyDescent="0.3">
      <c r="AA2328"/>
      <c r="AB2328"/>
      <c r="AC2328"/>
      <c r="AD2328"/>
    </row>
    <row r="2329" spans="27:30" ht="12" customHeight="1" x14ac:dyDescent="0.3">
      <c r="AA2329"/>
      <c r="AB2329"/>
      <c r="AC2329"/>
      <c r="AD2329"/>
    </row>
    <row r="2330" spans="27:30" ht="12" customHeight="1" x14ac:dyDescent="0.3">
      <c r="AA2330"/>
      <c r="AB2330"/>
      <c r="AC2330"/>
      <c r="AD2330"/>
    </row>
    <row r="2331" spans="27:30" ht="12" customHeight="1" x14ac:dyDescent="0.3">
      <c r="AA2331"/>
      <c r="AB2331"/>
      <c r="AC2331"/>
      <c r="AD2331"/>
    </row>
    <row r="2332" spans="27:30" ht="12" customHeight="1" x14ac:dyDescent="0.3">
      <c r="AA2332"/>
      <c r="AB2332"/>
      <c r="AC2332"/>
      <c r="AD2332"/>
    </row>
    <row r="2333" spans="27:30" ht="12" customHeight="1" x14ac:dyDescent="0.3">
      <c r="AA2333"/>
      <c r="AB2333"/>
      <c r="AC2333"/>
      <c r="AD2333"/>
    </row>
    <row r="2334" spans="27:30" ht="12" customHeight="1" x14ac:dyDescent="0.3">
      <c r="AA2334"/>
      <c r="AB2334"/>
      <c r="AC2334"/>
      <c r="AD2334"/>
    </row>
    <row r="2335" spans="27:30" ht="12" customHeight="1" x14ac:dyDescent="0.3">
      <c r="AA2335"/>
      <c r="AB2335"/>
      <c r="AC2335"/>
      <c r="AD2335"/>
    </row>
    <row r="2336" spans="27:30" ht="12" customHeight="1" x14ac:dyDescent="0.3">
      <c r="AA2336"/>
      <c r="AB2336"/>
      <c r="AC2336"/>
      <c r="AD2336"/>
    </row>
    <row r="2337" spans="27:30" ht="12" customHeight="1" x14ac:dyDescent="0.3">
      <c r="AA2337"/>
      <c r="AB2337"/>
      <c r="AC2337"/>
      <c r="AD2337"/>
    </row>
    <row r="2338" spans="27:30" ht="12" customHeight="1" x14ac:dyDescent="0.3">
      <c r="AA2338"/>
      <c r="AB2338"/>
      <c r="AC2338"/>
      <c r="AD2338"/>
    </row>
    <row r="2339" spans="27:30" ht="12" customHeight="1" x14ac:dyDescent="0.3">
      <c r="AA2339"/>
      <c r="AB2339"/>
      <c r="AC2339"/>
      <c r="AD2339"/>
    </row>
    <row r="2340" spans="27:30" ht="12" customHeight="1" x14ac:dyDescent="0.3">
      <c r="AA2340"/>
      <c r="AB2340"/>
      <c r="AC2340"/>
      <c r="AD2340"/>
    </row>
    <row r="2341" spans="27:30" ht="12" customHeight="1" x14ac:dyDescent="0.3">
      <c r="AA2341"/>
      <c r="AB2341"/>
      <c r="AC2341"/>
      <c r="AD2341"/>
    </row>
    <row r="2342" spans="27:30" ht="12" customHeight="1" x14ac:dyDescent="0.3">
      <c r="AA2342"/>
      <c r="AB2342"/>
      <c r="AC2342"/>
      <c r="AD2342"/>
    </row>
    <row r="2343" spans="27:30" ht="12" customHeight="1" x14ac:dyDescent="0.3">
      <c r="AA2343"/>
      <c r="AB2343"/>
      <c r="AC2343"/>
      <c r="AD2343"/>
    </row>
    <row r="2344" spans="27:30" ht="12" customHeight="1" x14ac:dyDescent="0.3">
      <c r="AA2344"/>
      <c r="AB2344"/>
      <c r="AC2344"/>
      <c r="AD2344"/>
    </row>
    <row r="2345" spans="27:30" ht="12" customHeight="1" x14ac:dyDescent="0.3">
      <c r="AA2345"/>
      <c r="AB2345"/>
      <c r="AC2345"/>
      <c r="AD2345"/>
    </row>
    <row r="2346" spans="27:30" ht="12" customHeight="1" x14ac:dyDescent="0.3">
      <c r="AA2346"/>
      <c r="AB2346"/>
      <c r="AC2346"/>
      <c r="AD2346"/>
    </row>
    <row r="2347" spans="27:30" ht="12" customHeight="1" x14ac:dyDescent="0.3">
      <c r="AA2347"/>
      <c r="AB2347"/>
      <c r="AC2347"/>
      <c r="AD2347"/>
    </row>
    <row r="2348" spans="27:30" ht="12" customHeight="1" x14ac:dyDescent="0.3">
      <c r="AA2348"/>
      <c r="AB2348"/>
      <c r="AC2348"/>
      <c r="AD2348"/>
    </row>
    <row r="2349" spans="27:30" ht="12" customHeight="1" x14ac:dyDescent="0.3">
      <c r="AA2349"/>
      <c r="AB2349"/>
      <c r="AC2349"/>
      <c r="AD2349"/>
    </row>
    <row r="2350" spans="27:30" ht="12" customHeight="1" x14ac:dyDescent="0.3">
      <c r="AA2350"/>
      <c r="AB2350"/>
      <c r="AC2350"/>
      <c r="AD2350"/>
    </row>
    <row r="2351" spans="27:30" ht="12" customHeight="1" x14ac:dyDescent="0.3">
      <c r="AA2351"/>
      <c r="AB2351"/>
      <c r="AC2351"/>
      <c r="AD2351"/>
    </row>
    <row r="2352" spans="27:30" ht="12" customHeight="1" x14ac:dyDescent="0.3">
      <c r="AA2352"/>
      <c r="AB2352"/>
      <c r="AC2352"/>
      <c r="AD2352"/>
    </row>
    <row r="2353" spans="27:30" ht="12" customHeight="1" x14ac:dyDescent="0.3">
      <c r="AA2353"/>
      <c r="AB2353"/>
      <c r="AC2353"/>
      <c r="AD2353"/>
    </row>
    <row r="2354" spans="27:30" ht="12" customHeight="1" x14ac:dyDescent="0.3">
      <c r="AA2354"/>
      <c r="AB2354"/>
      <c r="AC2354"/>
      <c r="AD2354"/>
    </row>
    <row r="2355" spans="27:30" ht="12" customHeight="1" x14ac:dyDescent="0.3">
      <c r="AA2355"/>
      <c r="AB2355"/>
      <c r="AC2355"/>
      <c r="AD2355"/>
    </row>
    <row r="2356" spans="27:30" ht="12" customHeight="1" x14ac:dyDescent="0.3">
      <c r="AA2356"/>
      <c r="AB2356"/>
      <c r="AC2356"/>
      <c r="AD2356"/>
    </row>
    <row r="2357" spans="27:30" ht="12" customHeight="1" x14ac:dyDescent="0.3">
      <c r="AA2357"/>
      <c r="AB2357"/>
      <c r="AC2357"/>
      <c r="AD2357"/>
    </row>
    <row r="2358" spans="27:30" ht="12" customHeight="1" x14ac:dyDescent="0.3">
      <c r="AA2358"/>
      <c r="AB2358"/>
      <c r="AC2358"/>
      <c r="AD2358"/>
    </row>
    <row r="2359" spans="27:30" ht="12" customHeight="1" x14ac:dyDescent="0.3">
      <c r="AA2359"/>
      <c r="AB2359"/>
      <c r="AC2359"/>
      <c r="AD2359"/>
    </row>
    <row r="2360" spans="27:30" ht="12" customHeight="1" x14ac:dyDescent="0.3">
      <c r="AA2360"/>
      <c r="AB2360"/>
      <c r="AC2360"/>
      <c r="AD2360"/>
    </row>
    <row r="2361" spans="27:30" ht="12" customHeight="1" x14ac:dyDescent="0.3">
      <c r="AA2361"/>
      <c r="AB2361"/>
      <c r="AC2361"/>
      <c r="AD2361"/>
    </row>
    <row r="2362" spans="27:30" ht="12" customHeight="1" x14ac:dyDescent="0.3">
      <c r="AA2362"/>
      <c r="AB2362"/>
      <c r="AC2362"/>
      <c r="AD2362"/>
    </row>
    <row r="2363" spans="27:30" ht="12" customHeight="1" x14ac:dyDescent="0.3">
      <c r="AA2363"/>
      <c r="AB2363"/>
      <c r="AC2363"/>
      <c r="AD2363"/>
    </row>
    <row r="2364" spans="27:30" ht="12" customHeight="1" x14ac:dyDescent="0.3">
      <c r="AA2364"/>
      <c r="AB2364"/>
      <c r="AC2364"/>
      <c r="AD2364"/>
    </row>
    <row r="2365" spans="27:30" ht="12" customHeight="1" x14ac:dyDescent="0.3">
      <c r="AA2365"/>
      <c r="AB2365"/>
      <c r="AC2365"/>
      <c r="AD2365"/>
    </row>
    <row r="2366" spans="27:30" ht="12" customHeight="1" x14ac:dyDescent="0.3">
      <c r="AA2366"/>
      <c r="AB2366"/>
      <c r="AC2366"/>
      <c r="AD2366"/>
    </row>
    <row r="2367" spans="27:30" ht="12" customHeight="1" x14ac:dyDescent="0.3">
      <c r="AA2367"/>
      <c r="AB2367"/>
      <c r="AC2367"/>
      <c r="AD2367"/>
    </row>
    <row r="2368" spans="27:30" ht="12" customHeight="1" x14ac:dyDescent="0.3">
      <c r="AA2368"/>
      <c r="AB2368"/>
      <c r="AC2368"/>
      <c r="AD2368"/>
    </row>
    <row r="2369" spans="27:30" ht="12" customHeight="1" x14ac:dyDescent="0.3">
      <c r="AA2369"/>
      <c r="AB2369"/>
      <c r="AC2369"/>
      <c r="AD2369"/>
    </row>
    <row r="2370" spans="27:30" ht="12" customHeight="1" x14ac:dyDescent="0.3">
      <c r="AA2370"/>
      <c r="AB2370"/>
      <c r="AC2370"/>
      <c r="AD2370"/>
    </row>
    <row r="2371" spans="27:30" ht="12" customHeight="1" x14ac:dyDescent="0.3">
      <c r="AA2371"/>
      <c r="AB2371"/>
      <c r="AC2371"/>
      <c r="AD2371"/>
    </row>
    <row r="2372" spans="27:30" ht="12" customHeight="1" x14ac:dyDescent="0.3">
      <c r="AA2372"/>
      <c r="AB2372"/>
      <c r="AC2372"/>
      <c r="AD2372"/>
    </row>
    <row r="2373" spans="27:30" ht="12" customHeight="1" x14ac:dyDescent="0.3">
      <c r="AA2373"/>
      <c r="AB2373"/>
      <c r="AC2373"/>
      <c r="AD2373"/>
    </row>
    <row r="2374" spans="27:30" ht="12" customHeight="1" x14ac:dyDescent="0.3">
      <c r="AA2374"/>
      <c r="AB2374"/>
      <c r="AC2374"/>
      <c r="AD2374"/>
    </row>
    <row r="2375" spans="27:30" ht="12" customHeight="1" x14ac:dyDescent="0.3">
      <c r="AA2375"/>
      <c r="AB2375"/>
      <c r="AC2375"/>
      <c r="AD2375"/>
    </row>
    <row r="2376" spans="27:30" ht="12" customHeight="1" x14ac:dyDescent="0.3">
      <c r="AA2376"/>
      <c r="AB2376"/>
      <c r="AC2376"/>
      <c r="AD2376"/>
    </row>
    <row r="2377" spans="27:30" ht="12" customHeight="1" x14ac:dyDescent="0.3">
      <c r="AA2377"/>
      <c r="AB2377"/>
      <c r="AC2377"/>
      <c r="AD2377"/>
    </row>
    <row r="2378" spans="27:30" ht="12" customHeight="1" x14ac:dyDescent="0.3">
      <c r="AA2378"/>
      <c r="AB2378"/>
      <c r="AC2378"/>
      <c r="AD2378"/>
    </row>
    <row r="2379" spans="27:30" ht="12" customHeight="1" x14ac:dyDescent="0.3">
      <c r="AA2379"/>
      <c r="AB2379"/>
      <c r="AC2379"/>
      <c r="AD2379"/>
    </row>
    <row r="2380" spans="27:30" ht="12" customHeight="1" x14ac:dyDescent="0.3">
      <c r="AA2380"/>
      <c r="AB2380"/>
      <c r="AC2380"/>
      <c r="AD2380"/>
    </row>
    <row r="2381" spans="27:30" ht="12" customHeight="1" x14ac:dyDescent="0.3">
      <c r="AA2381"/>
      <c r="AB2381"/>
      <c r="AC2381"/>
      <c r="AD2381"/>
    </row>
    <row r="2382" spans="27:30" ht="12" customHeight="1" x14ac:dyDescent="0.3">
      <c r="AA2382"/>
      <c r="AB2382"/>
      <c r="AC2382"/>
      <c r="AD2382"/>
    </row>
    <row r="2383" spans="27:30" ht="12" customHeight="1" x14ac:dyDescent="0.3">
      <c r="AA2383"/>
      <c r="AB2383"/>
      <c r="AC2383"/>
      <c r="AD2383"/>
    </row>
    <row r="2384" spans="27:30" ht="12" customHeight="1" x14ac:dyDescent="0.3">
      <c r="AA2384"/>
      <c r="AB2384"/>
      <c r="AC2384"/>
      <c r="AD2384"/>
    </row>
    <row r="2385" spans="27:30" ht="12" customHeight="1" x14ac:dyDescent="0.3">
      <c r="AA2385"/>
      <c r="AB2385"/>
      <c r="AC2385"/>
      <c r="AD2385"/>
    </row>
    <row r="2386" spans="27:30" ht="12" customHeight="1" x14ac:dyDescent="0.3">
      <c r="AA2386"/>
      <c r="AB2386"/>
      <c r="AC2386"/>
      <c r="AD2386"/>
    </row>
    <row r="2387" spans="27:30" ht="12" customHeight="1" x14ac:dyDescent="0.3">
      <c r="AA2387"/>
      <c r="AB2387"/>
      <c r="AC2387"/>
      <c r="AD2387"/>
    </row>
    <row r="2388" spans="27:30" ht="12" customHeight="1" x14ac:dyDescent="0.3">
      <c r="AA2388"/>
      <c r="AB2388"/>
      <c r="AC2388"/>
      <c r="AD2388"/>
    </row>
    <row r="2389" spans="27:30" ht="12" customHeight="1" x14ac:dyDescent="0.3">
      <c r="AA2389"/>
      <c r="AB2389"/>
      <c r="AC2389"/>
      <c r="AD2389"/>
    </row>
    <row r="2390" spans="27:30" ht="12" customHeight="1" x14ac:dyDescent="0.3">
      <c r="AA2390"/>
      <c r="AB2390"/>
      <c r="AC2390"/>
      <c r="AD2390"/>
    </row>
    <row r="2391" spans="27:30" ht="12" customHeight="1" x14ac:dyDescent="0.3">
      <c r="AA2391"/>
      <c r="AB2391"/>
      <c r="AC2391"/>
      <c r="AD2391"/>
    </row>
    <row r="2392" spans="27:30" ht="12" customHeight="1" x14ac:dyDescent="0.3">
      <c r="AA2392"/>
      <c r="AB2392"/>
      <c r="AC2392"/>
      <c r="AD2392"/>
    </row>
    <row r="2393" spans="27:30" ht="12" customHeight="1" x14ac:dyDescent="0.3">
      <c r="AA2393"/>
      <c r="AB2393"/>
      <c r="AC2393"/>
      <c r="AD2393"/>
    </row>
    <row r="2394" spans="27:30" ht="12" customHeight="1" x14ac:dyDescent="0.3">
      <c r="AA2394"/>
      <c r="AB2394"/>
      <c r="AC2394"/>
      <c r="AD2394"/>
    </row>
    <row r="2395" spans="27:30" ht="12" customHeight="1" x14ac:dyDescent="0.3">
      <c r="AA2395"/>
      <c r="AB2395"/>
      <c r="AC2395"/>
      <c r="AD2395"/>
    </row>
    <row r="2396" spans="27:30" ht="12" customHeight="1" x14ac:dyDescent="0.3">
      <c r="AA2396"/>
      <c r="AB2396"/>
      <c r="AC2396"/>
      <c r="AD2396"/>
    </row>
    <row r="2397" spans="27:30" ht="12" customHeight="1" x14ac:dyDescent="0.3">
      <c r="AA2397"/>
      <c r="AB2397"/>
      <c r="AC2397"/>
      <c r="AD2397"/>
    </row>
    <row r="2398" spans="27:30" ht="12" customHeight="1" x14ac:dyDescent="0.3">
      <c r="AA2398"/>
      <c r="AB2398"/>
      <c r="AC2398"/>
      <c r="AD2398"/>
    </row>
    <row r="2399" spans="27:30" ht="12" customHeight="1" x14ac:dyDescent="0.3">
      <c r="AA2399"/>
      <c r="AB2399"/>
      <c r="AC2399"/>
      <c r="AD2399"/>
    </row>
    <row r="2400" spans="27:30" ht="12" customHeight="1" x14ac:dyDescent="0.3">
      <c r="AA2400"/>
      <c r="AB2400"/>
      <c r="AC2400"/>
      <c r="AD2400"/>
    </row>
    <row r="2401" spans="27:30" ht="12" customHeight="1" x14ac:dyDescent="0.3">
      <c r="AA2401"/>
      <c r="AB2401"/>
      <c r="AC2401"/>
      <c r="AD2401"/>
    </row>
    <row r="2402" spans="27:30" ht="12" customHeight="1" x14ac:dyDescent="0.3">
      <c r="AA2402"/>
      <c r="AB2402"/>
      <c r="AC2402"/>
      <c r="AD2402"/>
    </row>
    <row r="2403" spans="27:30" ht="12" customHeight="1" x14ac:dyDescent="0.3">
      <c r="AA2403"/>
      <c r="AB2403"/>
      <c r="AC2403"/>
      <c r="AD2403"/>
    </row>
    <row r="2404" spans="27:30" ht="12" customHeight="1" x14ac:dyDescent="0.3">
      <c r="AA2404"/>
      <c r="AB2404"/>
      <c r="AC2404"/>
      <c r="AD2404"/>
    </row>
    <row r="2405" spans="27:30" ht="12" customHeight="1" x14ac:dyDescent="0.3">
      <c r="AA2405"/>
      <c r="AB2405"/>
      <c r="AC2405"/>
      <c r="AD2405"/>
    </row>
    <row r="2406" spans="27:30" ht="12" customHeight="1" x14ac:dyDescent="0.3">
      <c r="AA2406"/>
      <c r="AB2406"/>
      <c r="AC2406"/>
      <c r="AD2406"/>
    </row>
    <row r="2407" spans="27:30" ht="12" customHeight="1" x14ac:dyDescent="0.3">
      <c r="AA2407"/>
      <c r="AB2407"/>
      <c r="AC2407"/>
      <c r="AD2407"/>
    </row>
    <row r="2408" spans="27:30" ht="12" customHeight="1" x14ac:dyDescent="0.3">
      <c r="AA2408"/>
      <c r="AB2408"/>
      <c r="AC2408"/>
      <c r="AD2408"/>
    </row>
    <row r="2409" spans="27:30" ht="12" customHeight="1" x14ac:dyDescent="0.3">
      <c r="AA2409"/>
      <c r="AB2409"/>
      <c r="AC2409"/>
      <c r="AD2409"/>
    </row>
    <row r="2410" spans="27:30" ht="12" customHeight="1" x14ac:dyDescent="0.3">
      <c r="AA2410"/>
      <c r="AB2410"/>
      <c r="AC2410"/>
      <c r="AD2410"/>
    </row>
    <row r="2411" spans="27:30" ht="12" customHeight="1" x14ac:dyDescent="0.3">
      <c r="AA2411"/>
      <c r="AB2411"/>
      <c r="AC2411"/>
      <c r="AD2411"/>
    </row>
    <row r="2412" spans="27:30" ht="12" customHeight="1" x14ac:dyDescent="0.3">
      <c r="AA2412"/>
      <c r="AB2412"/>
      <c r="AC2412"/>
      <c r="AD2412"/>
    </row>
    <row r="2413" spans="27:30" ht="12" customHeight="1" x14ac:dyDescent="0.3">
      <c r="AA2413"/>
      <c r="AB2413"/>
      <c r="AC2413"/>
      <c r="AD2413"/>
    </row>
    <row r="2414" spans="27:30" ht="12" customHeight="1" x14ac:dyDescent="0.3">
      <c r="AA2414"/>
      <c r="AB2414"/>
      <c r="AC2414"/>
      <c r="AD2414"/>
    </row>
    <row r="2415" spans="27:30" ht="12" customHeight="1" x14ac:dyDescent="0.3">
      <c r="AA2415"/>
      <c r="AB2415"/>
      <c r="AC2415"/>
      <c r="AD2415"/>
    </row>
    <row r="2416" spans="27:30" ht="12" customHeight="1" x14ac:dyDescent="0.3">
      <c r="AA2416"/>
      <c r="AB2416"/>
      <c r="AC2416"/>
      <c r="AD2416"/>
    </row>
    <row r="2417" spans="27:30" ht="12" customHeight="1" x14ac:dyDescent="0.3">
      <c r="AA2417"/>
      <c r="AB2417"/>
      <c r="AC2417"/>
      <c r="AD2417"/>
    </row>
    <row r="2418" spans="27:30" ht="12" customHeight="1" x14ac:dyDescent="0.3">
      <c r="AA2418"/>
      <c r="AB2418"/>
      <c r="AC2418"/>
      <c r="AD2418"/>
    </row>
    <row r="2419" spans="27:30" ht="12" customHeight="1" x14ac:dyDescent="0.3">
      <c r="AA2419"/>
      <c r="AB2419"/>
      <c r="AC2419"/>
      <c r="AD2419"/>
    </row>
    <row r="2420" spans="27:30" ht="12" customHeight="1" x14ac:dyDescent="0.3">
      <c r="AA2420"/>
      <c r="AB2420"/>
      <c r="AC2420"/>
      <c r="AD2420"/>
    </row>
    <row r="2421" spans="27:30" ht="12" customHeight="1" x14ac:dyDescent="0.3">
      <c r="AA2421"/>
      <c r="AB2421"/>
      <c r="AC2421"/>
      <c r="AD2421"/>
    </row>
    <row r="2422" spans="27:30" ht="12" customHeight="1" x14ac:dyDescent="0.3">
      <c r="AA2422"/>
      <c r="AB2422"/>
      <c r="AC2422"/>
      <c r="AD2422"/>
    </row>
    <row r="2423" spans="27:30" ht="12" customHeight="1" x14ac:dyDescent="0.3">
      <c r="AA2423"/>
      <c r="AB2423"/>
      <c r="AC2423"/>
      <c r="AD2423"/>
    </row>
    <row r="2424" spans="27:30" ht="12" customHeight="1" x14ac:dyDescent="0.3">
      <c r="AA2424"/>
      <c r="AB2424"/>
      <c r="AC2424"/>
      <c r="AD2424"/>
    </row>
    <row r="2425" spans="27:30" ht="12" customHeight="1" x14ac:dyDescent="0.3">
      <c r="AA2425"/>
      <c r="AB2425"/>
      <c r="AC2425"/>
      <c r="AD2425"/>
    </row>
    <row r="2426" spans="27:30" ht="12" customHeight="1" x14ac:dyDescent="0.3">
      <c r="AA2426"/>
      <c r="AB2426"/>
      <c r="AC2426"/>
      <c r="AD2426"/>
    </row>
    <row r="2427" spans="27:30" ht="12" customHeight="1" x14ac:dyDescent="0.3">
      <c r="AA2427"/>
      <c r="AB2427"/>
      <c r="AC2427"/>
      <c r="AD2427"/>
    </row>
    <row r="2428" spans="27:30" ht="12" customHeight="1" x14ac:dyDescent="0.3">
      <c r="AA2428"/>
      <c r="AB2428"/>
      <c r="AC2428"/>
      <c r="AD2428"/>
    </row>
    <row r="2429" spans="27:30" ht="12" customHeight="1" x14ac:dyDescent="0.3">
      <c r="AA2429"/>
      <c r="AB2429"/>
      <c r="AC2429"/>
      <c r="AD2429"/>
    </row>
    <row r="2430" spans="27:30" ht="12" customHeight="1" x14ac:dyDescent="0.3">
      <c r="AA2430"/>
      <c r="AB2430"/>
      <c r="AC2430"/>
      <c r="AD2430"/>
    </row>
    <row r="2431" spans="27:30" ht="12" customHeight="1" x14ac:dyDescent="0.3">
      <c r="AA2431"/>
      <c r="AB2431"/>
      <c r="AC2431"/>
      <c r="AD2431"/>
    </row>
    <row r="2432" spans="27:30" ht="12" customHeight="1" x14ac:dyDescent="0.3">
      <c r="AA2432"/>
      <c r="AB2432"/>
      <c r="AC2432"/>
      <c r="AD2432"/>
    </row>
    <row r="2433" spans="27:30" ht="12" customHeight="1" x14ac:dyDescent="0.3">
      <c r="AA2433"/>
      <c r="AB2433"/>
      <c r="AC2433"/>
      <c r="AD2433"/>
    </row>
    <row r="2434" spans="27:30" ht="12" customHeight="1" x14ac:dyDescent="0.3">
      <c r="AA2434"/>
      <c r="AB2434"/>
      <c r="AC2434"/>
      <c r="AD2434"/>
    </row>
    <row r="2435" spans="27:30" ht="12" customHeight="1" x14ac:dyDescent="0.3">
      <c r="AA2435"/>
      <c r="AB2435"/>
      <c r="AC2435"/>
      <c r="AD2435"/>
    </row>
    <row r="2436" spans="27:30" ht="12" customHeight="1" x14ac:dyDescent="0.3">
      <c r="AA2436"/>
      <c r="AB2436"/>
      <c r="AC2436"/>
      <c r="AD2436"/>
    </row>
    <row r="2437" spans="27:30" ht="12" customHeight="1" x14ac:dyDescent="0.3">
      <c r="AA2437"/>
      <c r="AB2437"/>
      <c r="AC2437"/>
      <c r="AD2437"/>
    </row>
    <row r="2438" spans="27:30" ht="12" customHeight="1" x14ac:dyDescent="0.3">
      <c r="AA2438"/>
      <c r="AB2438"/>
      <c r="AC2438"/>
      <c r="AD2438"/>
    </row>
    <row r="2439" spans="27:30" ht="12" customHeight="1" x14ac:dyDescent="0.3">
      <c r="AA2439"/>
      <c r="AB2439"/>
      <c r="AC2439"/>
      <c r="AD2439"/>
    </row>
    <row r="2440" spans="27:30" ht="12" customHeight="1" x14ac:dyDescent="0.3">
      <c r="AA2440"/>
      <c r="AB2440"/>
      <c r="AC2440"/>
      <c r="AD2440"/>
    </row>
    <row r="2441" spans="27:30" ht="12" customHeight="1" x14ac:dyDescent="0.3">
      <c r="AA2441"/>
      <c r="AB2441"/>
      <c r="AC2441"/>
      <c r="AD2441"/>
    </row>
    <row r="2442" spans="27:30" ht="12" customHeight="1" x14ac:dyDescent="0.3">
      <c r="AA2442"/>
      <c r="AB2442"/>
      <c r="AC2442"/>
      <c r="AD2442"/>
    </row>
    <row r="2443" spans="27:30" ht="12" customHeight="1" x14ac:dyDescent="0.3">
      <c r="AA2443"/>
      <c r="AB2443"/>
      <c r="AC2443"/>
      <c r="AD2443"/>
    </row>
    <row r="2444" spans="27:30" ht="12" customHeight="1" x14ac:dyDescent="0.3">
      <c r="AA2444"/>
      <c r="AB2444"/>
      <c r="AC2444"/>
      <c r="AD2444"/>
    </row>
    <row r="2445" spans="27:30" ht="12" customHeight="1" x14ac:dyDescent="0.3">
      <c r="AA2445"/>
      <c r="AB2445"/>
      <c r="AC2445"/>
      <c r="AD2445"/>
    </row>
    <row r="2446" spans="27:30" ht="12" customHeight="1" x14ac:dyDescent="0.3">
      <c r="AA2446"/>
      <c r="AB2446"/>
      <c r="AC2446"/>
      <c r="AD2446"/>
    </row>
    <row r="2447" spans="27:30" ht="12" customHeight="1" x14ac:dyDescent="0.3">
      <c r="AA2447"/>
      <c r="AB2447"/>
      <c r="AC2447"/>
      <c r="AD2447"/>
    </row>
    <row r="2448" spans="27:30" ht="12" customHeight="1" x14ac:dyDescent="0.3">
      <c r="AA2448"/>
      <c r="AB2448"/>
      <c r="AC2448"/>
      <c r="AD2448"/>
    </row>
    <row r="2449" spans="27:30" ht="12" customHeight="1" x14ac:dyDescent="0.3">
      <c r="AA2449"/>
      <c r="AB2449"/>
      <c r="AC2449"/>
      <c r="AD2449"/>
    </row>
    <row r="2450" spans="27:30" ht="12" customHeight="1" x14ac:dyDescent="0.3">
      <c r="AA2450"/>
      <c r="AB2450"/>
      <c r="AC2450"/>
      <c r="AD2450"/>
    </row>
    <row r="2451" spans="27:30" ht="12" customHeight="1" x14ac:dyDescent="0.3">
      <c r="AA2451"/>
      <c r="AB2451"/>
      <c r="AC2451"/>
      <c r="AD2451"/>
    </row>
    <row r="2452" spans="27:30" ht="12" customHeight="1" x14ac:dyDescent="0.3">
      <c r="AA2452"/>
      <c r="AB2452"/>
      <c r="AC2452"/>
      <c r="AD2452"/>
    </row>
    <row r="2453" spans="27:30" ht="12" customHeight="1" x14ac:dyDescent="0.3">
      <c r="AA2453"/>
      <c r="AB2453"/>
      <c r="AC2453"/>
      <c r="AD2453"/>
    </row>
    <row r="2454" spans="27:30" ht="12" customHeight="1" x14ac:dyDescent="0.3">
      <c r="AA2454"/>
      <c r="AB2454"/>
      <c r="AC2454"/>
      <c r="AD2454"/>
    </row>
    <row r="2455" spans="27:30" ht="12" customHeight="1" x14ac:dyDescent="0.3">
      <c r="AA2455"/>
      <c r="AB2455"/>
      <c r="AC2455"/>
      <c r="AD2455"/>
    </row>
    <row r="2456" spans="27:30" ht="12" customHeight="1" x14ac:dyDescent="0.3">
      <c r="AA2456"/>
      <c r="AB2456"/>
      <c r="AC2456"/>
      <c r="AD2456"/>
    </row>
    <row r="2457" spans="27:30" ht="12" customHeight="1" x14ac:dyDescent="0.3">
      <c r="AA2457"/>
      <c r="AB2457"/>
      <c r="AC2457"/>
      <c r="AD2457"/>
    </row>
    <row r="2458" spans="27:30" ht="12" customHeight="1" x14ac:dyDescent="0.3">
      <c r="AA2458"/>
      <c r="AB2458"/>
      <c r="AC2458"/>
      <c r="AD2458"/>
    </row>
    <row r="2459" spans="27:30" ht="12" customHeight="1" x14ac:dyDescent="0.3">
      <c r="AA2459"/>
      <c r="AB2459"/>
      <c r="AC2459"/>
      <c r="AD2459"/>
    </row>
    <row r="2460" spans="27:30" ht="12" customHeight="1" x14ac:dyDescent="0.3">
      <c r="AA2460"/>
      <c r="AB2460"/>
      <c r="AC2460"/>
      <c r="AD2460"/>
    </row>
    <row r="2461" spans="27:30" ht="12" customHeight="1" x14ac:dyDescent="0.3">
      <c r="AA2461"/>
      <c r="AB2461"/>
      <c r="AC2461"/>
      <c r="AD2461"/>
    </row>
    <row r="2462" spans="27:30" ht="12" customHeight="1" x14ac:dyDescent="0.3">
      <c r="AA2462"/>
      <c r="AB2462"/>
      <c r="AC2462"/>
      <c r="AD2462"/>
    </row>
    <row r="2463" spans="27:30" ht="12" customHeight="1" x14ac:dyDescent="0.3">
      <c r="AA2463"/>
      <c r="AB2463"/>
      <c r="AC2463"/>
      <c r="AD2463"/>
    </row>
    <row r="2464" spans="27:30" ht="12" customHeight="1" x14ac:dyDescent="0.3">
      <c r="AA2464"/>
      <c r="AB2464"/>
      <c r="AC2464"/>
      <c r="AD2464"/>
    </row>
    <row r="2465" spans="27:30" ht="12" customHeight="1" x14ac:dyDescent="0.3">
      <c r="AA2465"/>
      <c r="AB2465"/>
      <c r="AC2465"/>
      <c r="AD2465"/>
    </row>
    <row r="2466" spans="27:30" ht="12" customHeight="1" x14ac:dyDescent="0.3">
      <c r="AA2466"/>
      <c r="AB2466"/>
      <c r="AC2466"/>
      <c r="AD2466"/>
    </row>
    <row r="2467" spans="27:30" ht="12" customHeight="1" x14ac:dyDescent="0.3">
      <c r="AA2467"/>
      <c r="AB2467"/>
      <c r="AC2467"/>
      <c r="AD2467"/>
    </row>
    <row r="2468" spans="27:30" ht="12" customHeight="1" x14ac:dyDescent="0.3">
      <c r="AA2468"/>
      <c r="AB2468"/>
      <c r="AC2468"/>
      <c r="AD2468"/>
    </row>
    <row r="2469" spans="27:30" ht="12" customHeight="1" x14ac:dyDescent="0.3">
      <c r="AA2469"/>
      <c r="AB2469"/>
      <c r="AC2469"/>
      <c r="AD2469"/>
    </row>
    <row r="2470" spans="27:30" ht="12" customHeight="1" x14ac:dyDescent="0.3">
      <c r="AA2470"/>
      <c r="AB2470"/>
      <c r="AC2470"/>
      <c r="AD2470"/>
    </row>
    <row r="2471" spans="27:30" ht="12" customHeight="1" x14ac:dyDescent="0.3">
      <c r="AA2471"/>
      <c r="AB2471"/>
      <c r="AC2471"/>
      <c r="AD2471"/>
    </row>
    <row r="2472" spans="27:30" ht="12" customHeight="1" x14ac:dyDescent="0.3">
      <c r="AA2472"/>
      <c r="AB2472"/>
      <c r="AC2472"/>
      <c r="AD2472"/>
    </row>
    <row r="2473" spans="27:30" ht="12" customHeight="1" x14ac:dyDescent="0.3">
      <c r="AA2473"/>
      <c r="AB2473"/>
      <c r="AC2473"/>
      <c r="AD2473"/>
    </row>
    <row r="2474" spans="27:30" ht="12" customHeight="1" x14ac:dyDescent="0.3">
      <c r="AA2474"/>
      <c r="AB2474"/>
      <c r="AC2474"/>
      <c r="AD2474"/>
    </row>
    <row r="2475" spans="27:30" ht="12" customHeight="1" x14ac:dyDescent="0.3">
      <c r="AA2475"/>
      <c r="AB2475"/>
      <c r="AC2475"/>
      <c r="AD2475"/>
    </row>
    <row r="2476" spans="27:30" ht="12" customHeight="1" x14ac:dyDescent="0.3">
      <c r="AA2476"/>
      <c r="AB2476"/>
      <c r="AC2476"/>
      <c r="AD2476"/>
    </row>
    <row r="2477" spans="27:30" ht="12" customHeight="1" x14ac:dyDescent="0.3">
      <c r="AA2477"/>
      <c r="AB2477"/>
      <c r="AC2477"/>
      <c r="AD2477"/>
    </row>
    <row r="2478" spans="27:30" ht="12" customHeight="1" x14ac:dyDescent="0.3">
      <c r="AA2478"/>
      <c r="AB2478"/>
      <c r="AC2478"/>
      <c r="AD2478"/>
    </row>
    <row r="2479" spans="27:30" ht="12" customHeight="1" x14ac:dyDescent="0.3">
      <c r="AA2479"/>
      <c r="AB2479"/>
      <c r="AC2479"/>
      <c r="AD2479"/>
    </row>
    <row r="2480" spans="27:30" ht="12" customHeight="1" x14ac:dyDescent="0.3">
      <c r="AA2480"/>
      <c r="AB2480"/>
      <c r="AC2480"/>
      <c r="AD2480"/>
    </row>
    <row r="2481" spans="27:30" ht="12" customHeight="1" x14ac:dyDescent="0.3">
      <c r="AA2481"/>
      <c r="AB2481"/>
      <c r="AC2481"/>
      <c r="AD2481"/>
    </row>
    <row r="2482" spans="27:30" ht="12" customHeight="1" x14ac:dyDescent="0.3">
      <c r="AA2482"/>
      <c r="AB2482"/>
      <c r="AC2482"/>
      <c r="AD2482"/>
    </row>
    <row r="2483" spans="27:30" ht="12" customHeight="1" x14ac:dyDescent="0.3">
      <c r="AA2483"/>
      <c r="AB2483"/>
      <c r="AC2483"/>
      <c r="AD2483"/>
    </row>
    <row r="2484" spans="27:30" ht="12" customHeight="1" x14ac:dyDescent="0.3">
      <c r="AA2484"/>
      <c r="AB2484"/>
      <c r="AC2484"/>
      <c r="AD2484"/>
    </row>
    <row r="2485" spans="27:30" ht="12" customHeight="1" x14ac:dyDescent="0.3">
      <c r="AA2485"/>
      <c r="AB2485"/>
      <c r="AC2485"/>
      <c r="AD2485"/>
    </row>
    <row r="2486" spans="27:30" ht="12" customHeight="1" x14ac:dyDescent="0.3">
      <c r="AA2486"/>
      <c r="AB2486"/>
      <c r="AC2486"/>
      <c r="AD2486"/>
    </row>
    <row r="2487" spans="27:30" ht="12" customHeight="1" x14ac:dyDescent="0.3">
      <c r="AA2487"/>
      <c r="AB2487"/>
      <c r="AC2487"/>
      <c r="AD2487"/>
    </row>
    <row r="2488" spans="27:30" ht="12" customHeight="1" x14ac:dyDescent="0.3">
      <c r="AA2488"/>
      <c r="AB2488"/>
      <c r="AC2488"/>
      <c r="AD2488"/>
    </row>
    <row r="2489" spans="27:30" ht="12" customHeight="1" x14ac:dyDescent="0.3">
      <c r="AA2489"/>
      <c r="AB2489"/>
      <c r="AC2489"/>
      <c r="AD2489"/>
    </row>
    <row r="2490" spans="27:30" ht="12" customHeight="1" x14ac:dyDescent="0.3">
      <c r="AA2490"/>
      <c r="AB2490"/>
      <c r="AC2490"/>
      <c r="AD2490"/>
    </row>
    <row r="2491" spans="27:30" ht="12" customHeight="1" x14ac:dyDescent="0.3">
      <c r="AA2491"/>
      <c r="AB2491"/>
      <c r="AC2491"/>
      <c r="AD2491"/>
    </row>
    <row r="2492" spans="27:30" ht="12" customHeight="1" x14ac:dyDescent="0.3">
      <c r="AA2492"/>
      <c r="AB2492"/>
      <c r="AC2492"/>
      <c r="AD2492"/>
    </row>
    <row r="2493" spans="27:30" ht="12" customHeight="1" x14ac:dyDescent="0.3">
      <c r="AA2493"/>
      <c r="AB2493"/>
      <c r="AC2493"/>
      <c r="AD2493"/>
    </row>
    <row r="2494" spans="27:30" ht="12" customHeight="1" x14ac:dyDescent="0.3">
      <c r="AA2494"/>
      <c r="AB2494"/>
      <c r="AC2494"/>
      <c r="AD2494"/>
    </row>
    <row r="2495" spans="27:30" ht="12" customHeight="1" x14ac:dyDescent="0.3">
      <c r="AA2495"/>
      <c r="AB2495"/>
      <c r="AC2495"/>
      <c r="AD2495"/>
    </row>
    <row r="2496" spans="27:30" ht="12" customHeight="1" x14ac:dyDescent="0.3">
      <c r="AA2496"/>
      <c r="AB2496"/>
      <c r="AC2496"/>
      <c r="AD2496"/>
    </row>
    <row r="2497" spans="27:30" ht="12" customHeight="1" x14ac:dyDescent="0.3">
      <c r="AA2497"/>
      <c r="AB2497"/>
      <c r="AC2497"/>
      <c r="AD2497"/>
    </row>
    <row r="2498" spans="27:30" ht="12" customHeight="1" x14ac:dyDescent="0.3">
      <c r="AA2498"/>
      <c r="AB2498"/>
      <c r="AC2498"/>
      <c r="AD2498"/>
    </row>
    <row r="2499" spans="27:30" ht="12" customHeight="1" x14ac:dyDescent="0.3">
      <c r="AA2499"/>
      <c r="AB2499"/>
      <c r="AC2499"/>
      <c r="AD2499"/>
    </row>
    <row r="2500" spans="27:30" ht="12" customHeight="1" x14ac:dyDescent="0.3">
      <c r="AA2500"/>
      <c r="AB2500"/>
      <c r="AC2500"/>
      <c r="AD2500"/>
    </row>
    <row r="2501" spans="27:30" ht="12" customHeight="1" x14ac:dyDescent="0.3">
      <c r="AA2501"/>
      <c r="AB2501"/>
      <c r="AC2501"/>
      <c r="AD2501"/>
    </row>
    <row r="2502" spans="27:30" ht="12" customHeight="1" x14ac:dyDescent="0.3">
      <c r="AA2502"/>
      <c r="AB2502"/>
      <c r="AC2502"/>
      <c r="AD2502"/>
    </row>
    <row r="2503" spans="27:30" ht="12" customHeight="1" x14ac:dyDescent="0.3">
      <c r="AA2503"/>
      <c r="AB2503"/>
      <c r="AC2503"/>
      <c r="AD2503"/>
    </row>
    <row r="2504" spans="27:30" ht="12" customHeight="1" x14ac:dyDescent="0.3">
      <c r="AA2504"/>
      <c r="AB2504"/>
      <c r="AC2504"/>
      <c r="AD2504"/>
    </row>
    <row r="2505" spans="27:30" ht="12" customHeight="1" x14ac:dyDescent="0.3">
      <c r="AA2505"/>
      <c r="AB2505"/>
      <c r="AC2505"/>
      <c r="AD2505"/>
    </row>
    <row r="2506" spans="27:30" ht="12" customHeight="1" x14ac:dyDescent="0.3">
      <c r="AA2506"/>
      <c r="AB2506"/>
      <c r="AC2506"/>
      <c r="AD2506"/>
    </row>
    <row r="2507" spans="27:30" ht="12" customHeight="1" x14ac:dyDescent="0.3">
      <c r="AA2507"/>
      <c r="AB2507"/>
      <c r="AC2507"/>
      <c r="AD2507"/>
    </row>
    <row r="2508" spans="27:30" ht="12" customHeight="1" x14ac:dyDescent="0.3">
      <c r="AA2508"/>
      <c r="AB2508"/>
      <c r="AC2508"/>
      <c r="AD2508"/>
    </row>
    <row r="2509" spans="27:30" ht="12" customHeight="1" x14ac:dyDescent="0.3">
      <c r="AA2509"/>
      <c r="AB2509"/>
      <c r="AC2509"/>
      <c r="AD2509"/>
    </row>
    <row r="2510" spans="27:30" ht="12" customHeight="1" x14ac:dyDescent="0.3">
      <c r="AA2510"/>
      <c r="AB2510"/>
      <c r="AC2510"/>
      <c r="AD2510"/>
    </row>
    <row r="2511" spans="27:30" ht="12" customHeight="1" x14ac:dyDescent="0.3">
      <c r="AA2511"/>
      <c r="AB2511"/>
      <c r="AC2511"/>
      <c r="AD2511"/>
    </row>
    <row r="2512" spans="27:30" ht="12" customHeight="1" x14ac:dyDescent="0.3">
      <c r="AA2512"/>
      <c r="AB2512"/>
      <c r="AC2512"/>
      <c r="AD2512"/>
    </row>
    <row r="2513" spans="27:30" ht="12" customHeight="1" x14ac:dyDescent="0.3">
      <c r="AA2513"/>
      <c r="AB2513"/>
      <c r="AC2513"/>
      <c r="AD2513"/>
    </row>
    <row r="2514" spans="27:30" ht="12" customHeight="1" x14ac:dyDescent="0.3">
      <c r="AA2514"/>
      <c r="AB2514"/>
      <c r="AC2514"/>
      <c r="AD2514"/>
    </row>
    <row r="2515" spans="27:30" ht="12" customHeight="1" x14ac:dyDescent="0.3">
      <c r="AA2515"/>
      <c r="AB2515"/>
      <c r="AC2515"/>
      <c r="AD2515"/>
    </row>
    <row r="2516" spans="27:30" ht="12" customHeight="1" x14ac:dyDescent="0.3">
      <c r="AA2516"/>
      <c r="AB2516"/>
      <c r="AC2516"/>
      <c r="AD2516"/>
    </row>
    <row r="2517" spans="27:30" ht="12" customHeight="1" x14ac:dyDescent="0.3">
      <c r="AA2517"/>
      <c r="AB2517"/>
      <c r="AC2517"/>
      <c r="AD2517"/>
    </row>
    <row r="2518" spans="27:30" ht="12" customHeight="1" x14ac:dyDescent="0.3">
      <c r="AA2518"/>
      <c r="AB2518"/>
      <c r="AC2518"/>
      <c r="AD2518"/>
    </row>
    <row r="2519" spans="27:30" ht="12" customHeight="1" x14ac:dyDescent="0.3">
      <c r="AA2519"/>
      <c r="AB2519"/>
      <c r="AC2519"/>
      <c r="AD2519"/>
    </row>
    <row r="2520" spans="27:30" ht="12" customHeight="1" x14ac:dyDescent="0.3">
      <c r="AA2520"/>
      <c r="AB2520"/>
      <c r="AC2520"/>
      <c r="AD2520"/>
    </row>
    <row r="2521" spans="27:30" ht="12" customHeight="1" x14ac:dyDescent="0.3">
      <c r="AA2521"/>
      <c r="AB2521"/>
      <c r="AC2521"/>
      <c r="AD2521"/>
    </row>
    <row r="2522" spans="27:30" ht="12" customHeight="1" x14ac:dyDescent="0.3">
      <c r="AA2522"/>
      <c r="AB2522"/>
      <c r="AC2522"/>
      <c r="AD2522"/>
    </row>
    <row r="2523" spans="27:30" ht="12" customHeight="1" x14ac:dyDescent="0.3">
      <c r="AA2523"/>
      <c r="AB2523"/>
      <c r="AC2523"/>
      <c r="AD2523"/>
    </row>
    <row r="2524" spans="27:30" ht="12" customHeight="1" x14ac:dyDescent="0.3">
      <c r="AA2524"/>
      <c r="AB2524"/>
      <c r="AC2524"/>
      <c r="AD2524"/>
    </row>
    <row r="2525" spans="27:30" ht="12" customHeight="1" x14ac:dyDescent="0.3">
      <c r="AA2525"/>
      <c r="AB2525"/>
      <c r="AC2525"/>
      <c r="AD2525"/>
    </row>
    <row r="2526" spans="27:30" ht="12" customHeight="1" x14ac:dyDescent="0.3">
      <c r="AA2526"/>
      <c r="AB2526"/>
      <c r="AC2526"/>
      <c r="AD2526"/>
    </row>
    <row r="2527" spans="27:30" ht="12" customHeight="1" x14ac:dyDescent="0.3">
      <c r="AA2527"/>
      <c r="AB2527"/>
      <c r="AC2527"/>
      <c r="AD2527"/>
    </row>
    <row r="2528" spans="27:30" ht="12" customHeight="1" x14ac:dyDescent="0.3">
      <c r="AA2528"/>
      <c r="AB2528"/>
      <c r="AC2528"/>
      <c r="AD2528"/>
    </row>
    <row r="2529" spans="27:30" ht="12" customHeight="1" x14ac:dyDescent="0.3">
      <c r="AA2529"/>
      <c r="AB2529"/>
      <c r="AC2529"/>
      <c r="AD2529"/>
    </row>
    <row r="2530" spans="27:30" ht="12" customHeight="1" x14ac:dyDescent="0.3">
      <c r="AA2530"/>
      <c r="AB2530"/>
      <c r="AC2530"/>
      <c r="AD2530"/>
    </row>
    <row r="2531" spans="27:30" ht="12" customHeight="1" x14ac:dyDescent="0.3">
      <c r="AA2531"/>
      <c r="AB2531"/>
      <c r="AC2531"/>
      <c r="AD2531"/>
    </row>
    <row r="2532" spans="27:30" ht="12" customHeight="1" x14ac:dyDescent="0.3">
      <c r="AA2532"/>
      <c r="AB2532"/>
      <c r="AC2532"/>
      <c r="AD2532"/>
    </row>
    <row r="2533" spans="27:30" ht="12" customHeight="1" x14ac:dyDescent="0.3">
      <c r="AA2533"/>
      <c r="AB2533"/>
      <c r="AC2533"/>
      <c r="AD2533"/>
    </row>
    <row r="2534" spans="27:30" ht="12" customHeight="1" x14ac:dyDescent="0.3">
      <c r="AA2534"/>
      <c r="AB2534"/>
      <c r="AC2534"/>
      <c r="AD2534"/>
    </row>
    <row r="2535" spans="27:30" ht="12" customHeight="1" x14ac:dyDescent="0.3">
      <c r="AA2535"/>
      <c r="AB2535"/>
      <c r="AC2535"/>
      <c r="AD2535"/>
    </row>
    <row r="2536" spans="27:30" ht="12" customHeight="1" x14ac:dyDescent="0.3">
      <c r="AA2536"/>
      <c r="AB2536"/>
      <c r="AC2536"/>
      <c r="AD2536"/>
    </row>
    <row r="2537" spans="27:30" ht="12" customHeight="1" x14ac:dyDescent="0.3">
      <c r="AA2537"/>
      <c r="AB2537"/>
      <c r="AC2537"/>
      <c r="AD2537"/>
    </row>
    <row r="2538" spans="27:30" ht="12" customHeight="1" x14ac:dyDescent="0.3">
      <c r="AA2538"/>
      <c r="AB2538"/>
      <c r="AC2538"/>
      <c r="AD2538"/>
    </row>
    <row r="2539" spans="27:30" ht="12" customHeight="1" x14ac:dyDescent="0.3">
      <c r="AA2539"/>
      <c r="AB2539"/>
      <c r="AC2539"/>
      <c r="AD2539"/>
    </row>
    <row r="2540" spans="27:30" ht="12" customHeight="1" x14ac:dyDescent="0.3">
      <c r="AA2540"/>
      <c r="AB2540"/>
      <c r="AC2540"/>
      <c r="AD2540"/>
    </row>
    <row r="2541" spans="27:30" ht="12" customHeight="1" x14ac:dyDescent="0.3">
      <c r="AA2541"/>
      <c r="AB2541"/>
      <c r="AC2541"/>
      <c r="AD2541"/>
    </row>
    <row r="2542" spans="27:30" ht="12" customHeight="1" x14ac:dyDescent="0.3">
      <c r="AA2542"/>
      <c r="AB2542"/>
      <c r="AC2542"/>
      <c r="AD2542"/>
    </row>
    <row r="2543" spans="27:30" ht="12" customHeight="1" x14ac:dyDescent="0.3">
      <c r="AA2543"/>
      <c r="AB2543"/>
      <c r="AC2543"/>
      <c r="AD2543"/>
    </row>
    <row r="2544" spans="27:30" ht="12" customHeight="1" x14ac:dyDescent="0.3">
      <c r="AA2544"/>
      <c r="AB2544"/>
      <c r="AC2544"/>
      <c r="AD2544"/>
    </row>
    <row r="2545" spans="27:30" ht="12" customHeight="1" x14ac:dyDescent="0.3">
      <c r="AA2545"/>
      <c r="AB2545"/>
      <c r="AC2545"/>
      <c r="AD2545"/>
    </row>
    <row r="2546" spans="27:30" ht="12" customHeight="1" x14ac:dyDescent="0.3">
      <c r="AA2546"/>
      <c r="AB2546"/>
      <c r="AC2546"/>
      <c r="AD2546"/>
    </row>
    <row r="2547" spans="27:30" ht="12" customHeight="1" x14ac:dyDescent="0.3">
      <c r="AA2547"/>
      <c r="AB2547"/>
      <c r="AC2547"/>
      <c r="AD2547"/>
    </row>
    <row r="2548" spans="27:30" ht="12" customHeight="1" x14ac:dyDescent="0.3">
      <c r="AA2548"/>
      <c r="AB2548"/>
      <c r="AC2548"/>
      <c r="AD2548"/>
    </row>
    <row r="2549" spans="27:30" ht="12" customHeight="1" x14ac:dyDescent="0.3">
      <c r="AA2549"/>
      <c r="AB2549"/>
      <c r="AC2549"/>
      <c r="AD2549"/>
    </row>
    <row r="2550" spans="27:30" ht="12" customHeight="1" x14ac:dyDescent="0.3">
      <c r="AA2550"/>
      <c r="AB2550"/>
      <c r="AC2550"/>
      <c r="AD2550"/>
    </row>
    <row r="2551" spans="27:30" ht="12" customHeight="1" x14ac:dyDescent="0.3">
      <c r="AA2551"/>
      <c r="AB2551"/>
      <c r="AC2551"/>
      <c r="AD2551"/>
    </row>
    <row r="2552" spans="27:30" ht="12" customHeight="1" x14ac:dyDescent="0.3">
      <c r="AA2552"/>
      <c r="AB2552"/>
      <c r="AC2552"/>
      <c r="AD2552"/>
    </row>
    <row r="2553" spans="27:30" ht="12" customHeight="1" x14ac:dyDescent="0.3">
      <c r="AA2553"/>
      <c r="AB2553"/>
      <c r="AC2553"/>
      <c r="AD2553"/>
    </row>
    <row r="2554" spans="27:30" ht="12" customHeight="1" x14ac:dyDescent="0.3">
      <c r="AA2554"/>
      <c r="AB2554"/>
      <c r="AC2554"/>
      <c r="AD2554"/>
    </row>
    <row r="2555" spans="27:30" ht="12" customHeight="1" x14ac:dyDescent="0.3">
      <c r="AA2555"/>
      <c r="AB2555"/>
      <c r="AC2555"/>
      <c r="AD2555"/>
    </row>
    <row r="2556" spans="27:30" ht="12" customHeight="1" x14ac:dyDescent="0.3">
      <c r="AA2556"/>
      <c r="AB2556"/>
      <c r="AC2556"/>
      <c r="AD2556"/>
    </row>
    <row r="2557" spans="27:30" ht="12" customHeight="1" x14ac:dyDescent="0.3">
      <c r="AA2557"/>
      <c r="AB2557"/>
      <c r="AC2557"/>
      <c r="AD2557"/>
    </row>
    <row r="2558" spans="27:30" ht="12" customHeight="1" x14ac:dyDescent="0.3">
      <c r="AA2558"/>
      <c r="AB2558"/>
      <c r="AC2558"/>
      <c r="AD2558"/>
    </row>
    <row r="2559" spans="27:30" ht="12" customHeight="1" x14ac:dyDescent="0.3">
      <c r="AA2559"/>
      <c r="AB2559"/>
      <c r="AC2559"/>
      <c r="AD2559"/>
    </row>
    <row r="2560" spans="27:30" ht="12" customHeight="1" x14ac:dyDescent="0.3">
      <c r="AA2560"/>
      <c r="AB2560"/>
      <c r="AC2560"/>
      <c r="AD2560"/>
    </row>
    <row r="2561" spans="27:30" ht="12" customHeight="1" x14ac:dyDescent="0.3">
      <c r="AA2561"/>
      <c r="AB2561"/>
      <c r="AC2561"/>
      <c r="AD2561"/>
    </row>
    <row r="2562" spans="27:30" ht="12" customHeight="1" x14ac:dyDescent="0.3">
      <c r="AA2562"/>
      <c r="AB2562"/>
      <c r="AC2562"/>
      <c r="AD2562"/>
    </row>
    <row r="2563" spans="27:30" ht="12" customHeight="1" x14ac:dyDescent="0.3">
      <c r="AA2563"/>
      <c r="AB2563"/>
      <c r="AC2563"/>
      <c r="AD2563"/>
    </row>
    <row r="2564" spans="27:30" ht="12" customHeight="1" x14ac:dyDescent="0.3">
      <c r="AA2564"/>
      <c r="AB2564"/>
      <c r="AC2564"/>
      <c r="AD2564"/>
    </row>
    <row r="2565" spans="27:30" ht="12" customHeight="1" x14ac:dyDescent="0.3">
      <c r="AA2565"/>
      <c r="AB2565"/>
      <c r="AC2565"/>
      <c r="AD2565"/>
    </row>
    <row r="2566" spans="27:30" ht="12" customHeight="1" x14ac:dyDescent="0.3">
      <c r="AA2566"/>
      <c r="AB2566"/>
      <c r="AC2566"/>
      <c r="AD2566"/>
    </row>
    <row r="2567" spans="27:30" ht="12" customHeight="1" x14ac:dyDescent="0.3">
      <c r="AA2567"/>
      <c r="AB2567"/>
      <c r="AC2567"/>
      <c r="AD2567"/>
    </row>
    <row r="2568" spans="27:30" ht="12" customHeight="1" x14ac:dyDescent="0.3">
      <c r="AA2568"/>
      <c r="AB2568"/>
      <c r="AC2568"/>
      <c r="AD2568"/>
    </row>
    <row r="2569" spans="27:30" ht="12" customHeight="1" x14ac:dyDescent="0.3">
      <c r="AA2569"/>
      <c r="AB2569"/>
      <c r="AC2569"/>
      <c r="AD2569"/>
    </row>
    <row r="2570" spans="27:30" ht="12" customHeight="1" x14ac:dyDescent="0.3">
      <c r="AA2570"/>
      <c r="AB2570"/>
      <c r="AC2570"/>
      <c r="AD2570"/>
    </row>
    <row r="2571" spans="27:30" ht="12" customHeight="1" x14ac:dyDescent="0.3">
      <c r="AA2571"/>
      <c r="AB2571"/>
      <c r="AC2571"/>
      <c r="AD2571"/>
    </row>
    <row r="2572" spans="27:30" ht="12" customHeight="1" x14ac:dyDescent="0.3">
      <c r="AA2572"/>
      <c r="AB2572"/>
      <c r="AC2572"/>
      <c r="AD2572"/>
    </row>
    <row r="2573" spans="27:30" ht="12" customHeight="1" x14ac:dyDescent="0.3">
      <c r="AA2573"/>
      <c r="AB2573"/>
      <c r="AC2573"/>
      <c r="AD2573"/>
    </row>
    <row r="2574" spans="27:30" ht="12" customHeight="1" x14ac:dyDescent="0.3">
      <c r="AA2574"/>
      <c r="AB2574"/>
      <c r="AC2574"/>
      <c r="AD2574"/>
    </row>
    <row r="2575" spans="27:30" ht="12" customHeight="1" x14ac:dyDescent="0.3">
      <c r="AA2575"/>
      <c r="AB2575"/>
      <c r="AC2575"/>
      <c r="AD2575"/>
    </row>
    <row r="2576" spans="27:30" ht="12" customHeight="1" x14ac:dyDescent="0.3">
      <c r="AA2576"/>
      <c r="AB2576"/>
      <c r="AC2576"/>
      <c r="AD2576"/>
    </row>
    <row r="2577" spans="27:30" ht="12" customHeight="1" x14ac:dyDescent="0.3">
      <c r="AA2577"/>
      <c r="AB2577"/>
      <c r="AC2577"/>
      <c r="AD2577"/>
    </row>
    <row r="2578" spans="27:30" ht="12" customHeight="1" x14ac:dyDescent="0.3">
      <c r="AA2578"/>
      <c r="AB2578"/>
      <c r="AC2578"/>
      <c r="AD2578"/>
    </row>
    <row r="2579" spans="27:30" ht="12" customHeight="1" x14ac:dyDescent="0.3">
      <c r="AA2579"/>
      <c r="AB2579"/>
      <c r="AC2579"/>
      <c r="AD2579"/>
    </row>
    <row r="2580" spans="27:30" ht="12" customHeight="1" x14ac:dyDescent="0.3">
      <c r="AA2580"/>
      <c r="AB2580"/>
      <c r="AC2580"/>
      <c r="AD2580"/>
    </row>
    <row r="2581" spans="27:30" ht="12" customHeight="1" x14ac:dyDescent="0.3">
      <c r="AA2581"/>
      <c r="AB2581"/>
      <c r="AC2581"/>
      <c r="AD2581"/>
    </row>
    <row r="2582" spans="27:30" ht="12" customHeight="1" x14ac:dyDescent="0.3">
      <c r="AA2582"/>
      <c r="AB2582"/>
      <c r="AC2582"/>
      <c r="AD2582"/>
    </row>
    <row r="2583" spans="27:30" ht="12" customHeight="1" x14ac:dyDescent="0.3">
      <c r="AA2583"/>
      <c r="AB2583"/>
      <c r="AC2583"/>
      <c r="AD2583"/>
    </row>
    <row r="2584" spans="27:30" ht="12" customHeight="1" x14ac:dyDescent="0.3">
      <c r="AA2584"/>
      <c r="AB2584"/>
      <c r="AC2584"/>
      <c r="AD2584"/>
    </row>
    <row r="2585" spans="27:30" ht="12" customHeight="1" x14ac:dyDescent="0.3">
      <c r="AA2585"/>
      <c r="AB2585"/>
      <c r="AC2585"/>
      <c r="AD2585"/>
    </row>
    <row r="2586" spans="27:30" ht="12" customHeight="1" x14ac:dyDescent="0.3">
      <c r="AA2586"/>
      <c r="AB2586"/>
      <c r="AC2586"/>
      <c r="AD2586"/>
    </row>
    <row r="2587" spans="27:30" ht="12" customHeight="1" x14ac:dyDescent="0.3">
      <c r="AA2587"/>
      <c r="AB2587"/>
      <c r="AC2587"/>
      <c r="AD2587"/>
    </row>
    <row r="2588" spans="27:30" ht="12" customHeight="1" x14ac:dyDescent="0.3">
      <c r="AA2588"/>
      <c r="AB2588"/>
      <c r="AC2588"/>
      <c r="AD2588"/>
    </row>
    <row r="2589" spans="27:30" ht="12" customHeight="1" x14ac:dyDescent="0.3">
      <c r="AA2589"/>
      <c r="AB2589"/>
      <c r="AC2589"/>
      <c r="AD2589"/>
    </row>
    <row r="2590" spans="27:30" ht="12" customHeight="1" x14ac:dyDescent="0.3">
      <c r="AA2590"/>
      <c r="AB2590"/>
      <c r="AC2590"/>
      <c r="AD2590"/>
    </row>
    <row r="2591" spans="27:30" ht="12" customHeight="1" x14ac:dyDescent="0.3">
      <c r="AA2591"/>
      <c r="AB2591"/>
      <c r="AC2591"/>
      <c r="AD2591"/>
    </row>
    <row r="2592" spans="27:30" ht="12" customHeight="1" x14ac:dyDescent="0.3">
      <c r="AA2592"/>
      <c r="AB2592"/>
      <c r="AC2592"/>
      <c r="AD2592"/>
    </row>
    <row r="2593" spans="27:30" ht="12" customHeight="1" x14ac:dyDescent="0.3">
      <c r="AA2593"/>
      <c r="AB2593"/>
      <c r="AC2593"/>
      <c r="AD2593"/>
    </row>
    <row r="2594" spans="27:30" ht="12" customHeight="1" x14ac:dyDescent="0.3">
      <c r="AA2594"/>
      <c r="AB2594"/>
      <c r="AC2594"/>
      <c r="AD2594"/>
    </row>
    <row r="2595" spans="27:30" ht="12" customHeight="1" x14ac:dyDescent="0.3">
      <c r="AA2595"/>
      <c r="AB2595"/>
      <c r="AC2595"/>
      <c r="AD2595"/>
    </row>
    <row r="2596" spans="27:30" ht="12" customHeight="1" x14ac:dyDescent="0.3">
      <c r="AA2596"/>
      <c r="AB2596"/>
      <c r="AC2596"/>
      <c r="AD2596"/>
    </row>
    <row r="2597" spans="27:30" ht="12" customHeight="1" x14ac:dyDescent="0.3">
      <c r="AA2597"/>
      <c r="AB2597"/>
      <c r="AC2597"/>
      <c r="AD2597"/>
    </row>
    <row r="2598" spans="27:30" ht="12" customHeight="1" x14ac:dyDescent="0.3">
      <c r="AA2598"/>
      <c r="AB2598"/>
      <c r="AC2598"/>
      <c r="AD2598"/>
    </row>
    <row r="2599" spans="27:30" ht="12" customHeight="1" x14ac:dyDescent="0.3">
      <c r="AA2599"/>
      <c r="AB2599"/>
      <c r="AC2599"/>
      <c r="AD2599"/>
    </row>
    <row r="2600" spans="27:30" ht="12" customHeight="1" x14ac:dyDescent="0.3">
      <c r="AA2600"/>
      <c r="AB2600"/>
      <c r="AC2600"/>
      <c r="AD2600"/>
    </row>
    <row r="2601" spans="27:30" ht="12" customHeight="1" x14ac:dyDescent="0.3">
      <c r="AA2601"/>
      <c r="AB2601"/>
      <c r="AC2601"/>
      <c r="AD2601"/>
    </row>
    <row r="2602" spans="27:30" ht="12" customHeight="1" x14ac:dyDescent="0.3">
      <c r="AA2602"/>
      <c r="AB2602"/>
      <c r="AC2602"/>
      <c r="AD2602"/>
    </row>
    <row r="2603" spans="27:30" ht="12" customHeight="1" x14ac:dyDescent="0.3">
      <c r="AA2603"/>
      <c r="AB2603"/>
      <c r="AC2603"/>
      <c r="AD2603"/>
    </row>
    <row r="2604" spans="27:30" ht="12" customHeight="1" x14ac:dyDescent="0.3">
      <c r="AA2604"/>
      <c r="AB2604"/>
      <c r="AC2604"/>
      <c r="AD2604"/>
    </row>
    <row r="2605" spans="27:30" ht="12" customHeight="1" x14ac:dyDescent="0.3">
      <c r="AA2605"/>
      <c r="AB2605"/>
      <c r="AC2605"/>
      <c r="AD2605"/>
    </row>
    <row r="2606" spans="27:30" ht="12" customHeight="1" x14ac:dyDescent="0.3">
      <c r="AA2606"/>
      <c r="AB2606"/>
      <c r="AC2606"/>
      <c r="AD2606"/>
    </row>
    <row r="2607" spans="27:30" ht="12" customHeight="1" x14ac:dyDescent="0.3">
      <c r="AA2607"/>
      <c r="AB2607"/>
      <c r="AC2607"/>
      <c r="AD2607"/>
    </row>
    <row r="2608" spans="27:30" ht="12" customHeight="1" x14ac:dyDescent="0.3">
      <c r="AA2608"/>
      <c r="AB2608"/>
      <c r="AC2608"/>
      <c r="AD2608"/>
    </row>
    <row r="2609" spans="27:30" ht="12" customHeight="1" x14ac:dyDescent="0.3">
      <c r="AA2609"/>
      <c r="AB2609"/>
      <c r="AC2609"/>
      <c r="AD2609"/>
    </row>
    <row r="2610" spans="27:30" ht="12" customHeight="1" x14ac:dyDescent="0.3">
      <c r="AA2610"/>
      <c r="AB2610"/>
      <c r="AC2610"/>
      <c r="AD2610"/>
    </row>
    <row r="2611" spans="27:30" ht="12" customHeight="1" x14ac:dyDescent="0.3">
      <c r="AA2611"/>
      <c r="AB2611"/>
      <c r="AC2611"/>
      <c r="AD2611"/>
    </row>
    <row r="2612" spans="27:30" ht="12" customHeight="1" x14ac:dyDescent="0.3">
      <c r="AA2612"/>
      <c r="AB2612"/>
      <c r="AC2612"/>
      <c r="AD2612"/>
    </row>
    <row r="2613" spans="27:30" ht="12" customHeight="1" x14ac:dyDescent="0.3">
      <c r="AA2613"/>
      <c r="AB2613"/>
      <c r="AC2613"/>
      <c r="AD2613"/>
    </row>
    <row r="2614" spans="27:30" ht="12" customHeight="1" x14ac:dyDescent="0.3">
      <c r="AA2614"/>
      <c r="AB2614"/>
      <c r="AC2614"/>
      <c r="AD2614"/>
    </row>
    <row r="2615" spans="27:30" ht="12" customHeight="1" x14ac:dyDescent="0.3">
      <c r="AA2615"/>
      <c r="AB2615"/>
      <c r="AC2615"/>
      <c r="AD2615"/>
    </row>
    <row r="2616" spans="27:30" ht="12" customHeight="1" x14ac:dyDescent="0.3">
      <c r="AA2616"/>
      <c r="AB2616"/>
      <c r="AC2616"/>
      <c r="AD2616"/>
    </row>
    <row r="2617" spans="27:30" ht="12" customHeight="1" x14ac:dyDescent="0.3">
      <c r="AA2617"/>
      <c r="AB2617"/>
      <c r="AC2617"/>
      <c r="AD2617"/>
    </row>
    <row r="2618" spans="27:30" ht="12" customHeight="1" x14ac:dyDescent="0.3">
      <c r="AA2618"/>
      <c r="AB2618"/>
      <c r="AC2618"/>
      <c r="AD2618"/>
    </row>
    <row r="2619" spans="27:30" ht="12" customHeight="1" x14ac:dyDescent="0.3">
      <c r="AA2619"/>
      <c r="AB2619"/>
      <c r="AC2619"/>
      <c r="AD2619"/>
    </row>
    <row r="2620" spans="27:30" ht="12" customHeight="1" x14ac:dyDescent="0.3">
      <c r="AA2620"/>
      <c r="AB2620"/>
      <c r="AC2620"/>
      <c r="AD2620"/>
    </row>
    <row r="2621" spans="27:30" ht="12" customHeight="1" x14ac:dyDescent="0.3">
      <c r="AA2621"/>
      <c r="AB2621"/>
      <c r="AC2621"/>
      <c r="AD2621"/>
    </row>
    <row r="2622" spans="27:30" ht="12" customHeight="1" x14ac:dyDescent="0.3">
      <c r="AA2622"/>
      <c r="AB2622"/>
      <c r="AC2622"/>
      <c r="AD2622"/>
    </row>
    <row r="2623" spans="27:30" ht="12" customHeight="1" x14ac:dyDescent="0.3">
      <c r="AA2623"/>
      <c r="AB2623"/>
      <c r="AC2623"/>
      <c r="AD2623"/>
    </row>
    <row r="2624" spans="27:30" ht="12" customHeight="1" x14ac:dyDescent="0.3">
      <c r="AA2624"/>
      <c r="AB2624"/>
      <c r="AC2624"/>
      <c r="AD2624"/>
    </row>
    <row r="2625" spans="27:30" ht="12" customHeight="1" x14ac:dyDescent="0.3">
      <c r="AA2625"/>
      <c r="AB2625"/>
      <c r="AC2625"/>
      <c r="AD2625"/>
    </row>
    <row r="2626" spans="27:30" ht="12" customHeight="1" x14ac:dyDescent="0.3">
      <c r="AA2626"/>
      <c r="AB2626"/>
      <c r="AC2626"/>
      <c r="AD2626"/>
    </row>
    <row r="2627" spans="27:30" ht="12" customHeight="1" x14ac:dyDescent="0.3">
      <c r="AA2627"/>
      <c r="AB2627"/>
      <c r="AC2627"/>
      <c r="AD2627"/>
    </row>
    <row r="2628" spans="27:30" ht="12" customHeight="1" x14ac:dyDescent="0.3">
      <c r="AA2628"/>
      <c r="AB2628"/>
      <c r="AC2628"/>
      <c r="AD2628"/>
    </row>
    <row r="2629" spans="27:30" ht="12" customHeight="1" x14ac:dyDescent="0.3">
      <c r="AA2629"/>
      <c r="AB2629"/>
      <c r="AC2629"/>
      <c r="AD2629"/>
    </row>
    <row r="2630" spans="27:30" ht="12" customHeight="1" x14ac:dyDescent="0.3">
      <c r="AA2630"/>
      <c r="AB2630"/>
      <c r="AC2630"/>
      <c r="AD2630"/>
    </row>
    <row r="2631" spans="27:30" ht="12" customHeight="1" x14ac:dyDescent="0.3">
      <c r="AA2631"/>
      <c r="AB2631"/>
      <c r="AC2631"/>
      <c r="AD2631"/>
    </row>
    <row r="2632" spans="27:30" ht="12" customHeight="1" x14ac:dyDescent="0.3">
      <c r="AA2632"/>
      <c r="AB2632"/>
      <c r="AC2632"/>
      <c r="AD2632"/>
    </row>
    <row r="2633" spans="27:30" ht="12" customHeight="1" x14ac:dyDescent="0.3">
      <c r="AA2633"/>
      <c r="AB2633"/>
      <c r="AC2633"/>
      <c r="AD2633"/>
    </row>
    <row r="2634" spans="27:30" ht="12" customHeight="1" x14ac:dyDescent="0.3">
      <c r="AA2634"/>
      <c r="AB2634"/>
      <c r="AC2634"/>
      <c r="AD2634"/>
    </row>
    <row r="2635" spans="27:30" ht="12" customHeight="1" x14ac:dyDescent="0.3">
      <c r="AA2635"/>
      <c r="AB2635"/>
      <c r="AC2635"/>
      <c r="AD2635"/>
    </row>
    <row r="2636" spans="27:30" ht="12" customHeight="1" x14ac:dyDescent="0.3">
      <c r="AA2636"/>
      <c r="AB2636"/>
      <c r="AC2636"/>
      <c r="AD2636"/>
    </row>
    <row r="2637" spans="27:30" ht="12" customHeight="1" x14ac:dyDescent="0.3">
      <c r="AA2637"/>
      <c r="AB2637"/>
      <c r="AC2637"/>
      <c r="AD2637"/>
    </row>
    <row r="2638" spans="27:30" ht="12" customHeight="1" x14ac:dyDescent="0.3">
      <c r="AA2638"/>
      <c r="AB2638"/>
      <c r="AC2638"/>
      <c r="AD2638"/>
    </row>
    <row r="2639" spans="27:30" ht="12" customHeight="1" x14ac:dyDescent="0.3">
      <c r="AA2639"/>
      <c r="AB2639"/>
      <c r="AC2639"/>
      <c r="AD2639"/>
    </row>
    <row r="2640" spans="27:30" ht="12" customHeight="1" x14ac:dyDescent="0.3">
      <c r="AA2640"/>
      <c r="AB2640"/>
      <c r="AC2640"/>
      <c r="AD2640"/>
    </row>
    <row r="2641" spans="27:30" ht="12" customHeight="1" x14ac:dyDescent="0.3">
      <c r="AA2641"/>
      <c r="AB2641"/>
      <c r="AC2641"/>
      <c r="AD2641"/>
    </row>
    <row r="2642" spans="27:30" ht="12" customHeight="1" x14ac:dyDescent="0.3">
      <c r="AA2642"/>
      <c r="AB2642"/>
      <c r="AC2642"/>
      <c r="AD2642"/>
    </row>
    <row r="2643" spans="27:30" ht="12" customHeight="1" x14ac:dyDescent="0.3">
      <c r="AA2643"/>
      <c r="AB2643"/>
      <c r="AC2643"/>
      <c r="AD2643"/>
    </row>
    <row r="2644" spans="27:30" ht="12" customHeight="1" x14ac:dyDescent="0.3">
      <c r="AA2644"/>
      <c r="AB2644"/>
      <c r="AC2644"/>
      <c r="AD2644"/>
    </row>
    <row r="2645" spans="27:30" ht="12" customHeight="1" x14ac:dyDescent="0.3">
      <c r="AA2645"/>
      <c r="AB2645"/>
      <c r="AC2645"/>
      <c r="AD2645"/>
    </row>
    <row r="2646" spans="27:30" ht="12" customHeight="1" x14ac:dyDescent="0.3">
      <c r="AA2646"/>
      <c r="AB2646"/>
      <c r="AC2646"/>
      <c r="AD2646"/>
    </row>
    <row r="2647" spans="27:30" ht="12" customHeight="1" x14ac:dyDescent="0.3">
      <c r="AA2647"/>
      <c r="AB2647"/>
      <c r="AC2647"/>
      <c r="AD2647"/>
    </row>
    <row r="2648" spans="27:30" ht="12" customHeight="1" x14ac:dyDescent="0.3">
      <c r="AA2648"/>
      <c r="AB2648"/>
      <c r="AC2648"/>
      <c r="AD2648"/>
    </row>
    <row r="2649" spans="27:30" ht="12" customHeight="1" x14ac:dyDescent="0.3">
      <c r="AA2649"/>
      <c r="AB2649"/>
      <c r="AC2649"/>
      <c r="AD2649"/>
    </row>
    <row r="2650" spans="27:30" ht="12" customHeight="1" x14ac:dyDescent="0.3">
      <c r="AA2650"/>
      <c r="AB2650"/>
      <c r="AC2650"/>
      <c r="AD2650"/>
    </row>
    <row r="2651" spans="27:30" ht="12" customHeight="1" x14ac:dyDescent="0.3">
      <c r="AA2651"/>
      <c r="AB2651"/>
      <c r="AC2651"/>
      <c r="AD2651"/>
    </row>
    <row r="2652" spans="27:30" ht="12" customHeight="1" x14ac:dyDescent="0.3">
      <c r="AA2652"/>
      <c r="AB2652"/>
      <c r="AC2652"/>
      <c r="AD2652"/>
    </row>
    <row r="2653" spans="27:30" ht="12" customHeight="1" x14ac:dyDescent="0.3">
      <c r="AA2653"/>
      <c r="AB2653"/>
      <c r="AC2653"/>
      <c r="AD2653"/>
    </row>
    <row r="2654" spans="27:30" ht="12" customHeight="1" x14ac:dyDescent="0.3">
      <c r="AA2654"/>
      <c r="AB2654"/>
      <c r="AC2654"/>
      <c r="AD2654"/>
    </row>
    <row r="2655" spans="27:30" ht="12" customHeight="1" x14ac:dyDescent="0.3">
      <c r="AA2655"/>
      <c r="AB2655"/>
      <c r="AC2655"/>
      <c r="AD2655"/>
    </row>
    <row r="2656" spans="27:30" ht="12" customHeight="1" x14ac:dyDescent="0.3">
      <c r="AA2656"/>
      <c r="AB2656"/>
      <c r="AC2656"/>
      <c r="AD2656"/>
    </row>
    <row r="2657" spans="27:30" ht="12" customHeight="1" x14ac:dyDescent="0.3">
      <c r="AA2657"/>
      <c r="AB2657"/>
      <c r="AC2657"/>
      <c r="AD2657"/>
    </row>
    <row r="2658" spans="27:30" ht="12" customHeight="1" x14ac:dyDescent="0.3">
      <c r="AA2658"/>
      <c r="AB2658"/>
      <c r="AC2658"/>
      <c r="AD2658"/>
    </row>
    <row r="2659" spans="27:30" ht="12" customHeight="1" x14ac:dyDescent="0.3">
      <c r="AA2659"/>
      <c r="AB2659"/>
      <c r="AC2659"/>
      <c r="AD2659"/>
    </row>
    <row r="2660" spans="27:30" ht="12" customHeight="1" x14ac:dyDescent="0.3">
      <c r="AA2660"/>
      <c r="AB2660"/>
      <c r="AC2660"/>
      <c r="AD2660"/>
    </row>
    <row r="2661" spans="27:30" ht="12" customHeight="1" x14ac:dyDescent="0.3">
      <c r="AA2661"/>
      <c r="AB2661"/>
      <c r="AC2661"/>
      <c r="AD2661"/>
    </row>
    <row r="2662" spans="27:30" ht="12" customHeight="1" x14ac:dyDescent="0.3">
      <c r="AA2662"/>
      <c r="AB2662"/>
      <c r="AC2662"/>
      <c r="AD2662"/>
    </row>
    <row r="2663" spans="27:30" ht="12" customHeight="1" x14ac:dyDescent="0.3">
      <c r="AA2663"/>
      <c r="AB2663"/>
      <c r="AC2663"/>
      <c r="AD2663"/>
    </row>
    <row r="2664" spans="27:30" ht="12" customHeight="1" x14ac:dyDescent="0.3">
      <c r="AA2664"/>
      <c r="AB2664"/>
      <c r="AC2664"/>
      <c r="AD2664"/>
    </row>
    <row r="2665" spans="27:30" ht="12" customHeight="1" x14ac:dyDescent="0.3">
      <c r="AA2665"/>
      <c r="AB2665"/>
      <c r="AC2665"/>
      <c r="AD2665"/>
    </row>
    <row r="2666" spans="27:30" ht="12" customHeight="1" x14ac:dyDescent="0.3">
      <c r="AA2666"/>
      <c r="AB2666"/>
      <c r="AC2666"/>
      <c r="AD2666"/>
    </row>
    <row r="2667" spans="27:30" ht="12" customHeight="1" x14ac:dyDescent="0.3">
      <c r="AA2667"/>
      <c r="AB2667"/>
      <c r="AC2667"/>
      <c r="AD2667"/>
    </row>
    <row r="2668" spans="27:30" ht="12" customHeight="1" x14ac:dyDescent="0.3">
      <c r="AA2668"/>
      <c r="AB2668"/>
      <c r="AC2668"/>
      <c r="AD2668"/>
    </row>
    <row r="2669" spans="27:30" ht="12" customHeight="1" x14ac:dyDescent="0.3">
      <c r="AA2669"/>
      <c r="AB2669"/>
      <c r="AC2669"/>
      <c r="AD2669"/>
    </row>
    <row r="2670" spans="27:30" ht="12" customHeight="1" x14ac:dyDescent="0.3">
      <c r="AA2670"/>
      <c r="AB2670"/>
      <c r="AC2670"/>
      <c r="AD2670"/>
    </row>
    <row r="2671" spans="27:30" ht="12" customHeight="1" x14ac:dyDescent="0.3">
      <c r="AA2671"/>
      <c r="AB2671"/>
      <c r="AC2671"/>
      <c r="AD2671"/>
    </row>
    <row r="2672" spans="27:30" ht="12" customHeight="1" x14ac:dyDescent="0.3">
      <c r="AA2672"/>
      <c r="AB2672"/>
      <c r="AC2672"/>
      <c r="AD2672"/>
    </row>
    <row r="2673" spans="27:30" ht="12" customHeight="1" x14ac:dyDescent="0.3">
      <c r="AA2673"/>
      <c r="AB2673"/>
      <c r="AC2673"/>
      <c r="AD2673"/>
    </row>
    <row r="2674" spans="27:30" ht="12" customHeight="1" x14ac:dyDescent="0.3">
      <c r="AA2674"/>
      <c r="AB2674"/>
      <c r="AC2674"/>
      <c r="AD2674"/>
    </row>
    <row r="2675" spans="27:30" ht="12" customHeight="1" x14ac:dyDescent="0.3">
      <c r="AA2675"/>
      <c r="AB2675"/>
      <c r="AC2675"/>
      <c r="AD2675"/>
    </row>
    <row r="2676" spans="27:30" ht="12" customHeight="1" x14ac:dyDescent="0.3">
      <c r="AA2676"/>
      <c r="AB2676"/>
      <c r="AC2676"/>
      <c r="AD2676"/>
    </row>
    <row r="2677" spans="27:30" ht="12" customHeight="1" x14ac:dyDescent="0.3">
      <c r="AA2677"/>
      <c r="AB2677"/>
      <c r="AC2677"/>
      <c r="AD2677"/>
    </row>
    <row r="2678" spans="27:30" ht="12" customHeight="1" x14ac:dyDescent="0.3">
      <c r="AA2678"/>
      <c r="AB2678"/>
      <c r="AC2678"/>
      <c r="AD2678"/>
    </row>
    <row r="2679" spans="27:30" ht="12" customHeight="1" x14ac:dyDescent="0.3">
      <c r="AA2679"/>
      <c r="AB2679"/>
      <c r="AC2679"/>
      <c r="AD2679"/>
    </row>
    <row r="2680" spans="27:30" ht="12" customHeight="1" x14ac:dyDescent="0.3">
      <c r="AA2680"/>
      <c r="AB2680"/>
      <c r="AC2680"/>
      <c r="AD2680"/>
    </row>
    <row r="2681" spans="27:30" ht="12" customHeight="1" x14ac:dyDescent="0.3">
      <c r="AA2681"/>
      <c r="AB2681"/>
      <c r="AC2681"/>
      <c r="AD2681"/>
    </row>
    <row r="2682" spans="27:30" ht="12" customHeight="1" x14ac:dyDescent="0.3">
      <c r="AA2682"/>
      <c r="AB2682"/>
      <c r="AC2682"/>
      <c r="AD2682"/>
    </row>
    <row r="2683" spans="27:30" ht="12" customHeight="1" x14ac:dyDescent="0.3">
      <c r="AA2683"/>
      <c r="AB2683"/>
      <c r="AC2683"/>
      <c r="AD2683"/>
    </row>
    <row r="2684" spans="27:30" ht="12" customHeight="1" x14ac:dyDescent="0.3">
      <c r="AA2684"/>
      <c r="AB2684"/>
      <c r="AC2684"/>
      <c r="AD2684"/>
    </row>
    <row r="2685" spans="27:30" ht="12" customHeight="1" x14ac:dyDescent="0.3">
      <c r="AA2685"/>
      <c r="AB2685"/>
      <c r="AC2685"/>
      <c r="AD2685"/>
    </row>
    <row r="2686" spans="27:30" ht="12" customHeight="1" x14ac:dyDescent="0.3">
      <c r="AA2686"/>
      <c r="AB2686"/>
      <c r="AC2686"/>
      <c r="AD2686"/>
    </row>
    <row r="2687" spans="27:30" ht="12" customHeight="1" x14ac:dyDescent="0.3">
      <c r="AA2687"/>
      <c r="AB2687"/>
      <c r="AC2687"/>
      <c r="AD2687"/>
    </row>
    <row r="2688" spans="27:30" ht="12" customHeight="1" x14ac:dyDescent="0.3">
      <c r="AA2688"/>
      <c r="AB2688"/>
      <c r="AC2688"/>
      <c r="AD2688"/>
    </row>
    <row r="2689" spans="27:30" ht="12" customHeight="1" x14ac:dyDescent="0.3">
      <c r="AA2689"/>
      <c r="AB2689"/>
      <c r="AC2689"/>
      <c r="AD2689"/>
    </row>
    <row r="2690" spans="27:30" ht="12" customHeight="1" x14ac:dyDescent="0.3">
      <c r="AA2690"/>
      <c r="AB2690"/>
      <c r="AC2690"/>
      <c r="AD2690"/>
    </row>
    <row r="2691" spans="27:30" ht="12" customHeight="1" x14ac:dyDescent="0.3">
      <c r="AA2691"/>
      <c r="AB2691"/>
      <c r="AC2691"/>
      <c r="AD2691"/>
    </row>
    <row r="2692" spans="27:30" ht="12" customHeight="1" x14ac:dyDescent="0.3">
      <c r="AA2692"/>
      <c r="AB2692"/>
      <c r="AC2692"/>
      <c r="AD2692"/>
    </row>
    <row r="2693" spans="27:30" ht="12" customHeight="1" x14ac:dyDescent="0.3">
      <c r="AA2693"/>
      <c r="AB2693"/>
      <c r="AC2693"/>
      <c r="AD2693"/>
    </row>
    <row r="2694" spans="27:30" ht="12" customHeight="1" x14ac:dyDescent="0.3">
      <c r="AA2694"/>
      <c r="AB2694"/>
      <c r="AC2694"/>
      <c r="AD2694"/>
    </row>
    <row r="2695" spans="27:30" ht="12" customHeight="1" x14ac:dyDescent="0.3">
      <c r="AA2695"/>
      <c r="AB2695"/>
      <c r="AC2695"/>
      <c r="AD2695"/>
    </row>
    <row r="2696" spans="27:30" ht="12" customHeight="1" x14ac:dyDescent="0.3">
      <c r="AA2696"/>
      <c r="AB2696"/>
      <c r="AC2696"/>
      <c r="AD2696"/>
    </row>
    <row r="2697" spans="27:30" ht="12" customHeight="1" x14ac:dyDescent="0.3">
      <c r="AA2697"/>
      <c r="AB2697"/>
      <c r="AC2697"/>
      <c r="AD2697"/>
    </row>
    <row r="2698" spans="27:30" ht="12" customHeight="1" x14ac:dyDescent="0.3">
      <c r="AA2698"/>
      <c r="AB2698"/>
      <c r="AC2698"/>
      <c r="AD2698"/>
    </row>
    <row r="2699" spans="27:30" ht="12" customHeight="1" x14ac:dyDescent="0.3">
      <c r="AA2699"/>
      <c r="AB2699"/>
      <c r="AC2699"/>
      <c r="AD2699"/>
    </row>
    <row r="2700" spans="27:30" ht="12" customHeight="1" x14ac:dyDescent="0.3">
      <c r="AA2700"/>
      <c r="AB2700"/>
      <c r="AC2700"/>
      <c r="AD2700"/>
    </row>
    <row r="2701" spans="27:30" ht="12" customHeight="1" x14ac:dyDescent="0.3">
      <c r="AA2701"/>
      <c r="AB2701"/>
      <c r="AC2701"/>
      <c r="AD2701"/>
    </row>
    <row r="2702" spans="27:30" ht="12" customHeight="1" x14ac:dyDescent="0.3">
      <c r="AA2702"/>
      <c r="AB2702"/>
      <c r="AC2702"/>
      <c r="AD2702"/>
    </row>
    <row r="2703" spans="27:30" ht="12" customHeight="1" x14ac:dyDescent="0.3">
      <c r="AA2703"/>
      <c r="AB2703"/>
      <c r="AC2703"/>
      <c r="AD2703"/>
    </row>
    <row r="2704" spans="27:30" ht="12" customHeight="1" x14ac:dyDescent="0.3">
      <c r="AA2704"/>
      <c r="AB2704"/>
      <c r="AC2704"/>
      <c r="AD2704"/>
    </row>
    <row r="2705" spans="27:30" ht="12" customHeight="1" x14ac:dyDescent="0.3">
      <c r="AA2705"/>
      <c r="AB2705"/>
      <c r="AC2705"/>
      <c r="AD2705"/>
    </row>
    <row r="2706" spans="27:30" ht="12" customHeight="1" x14ac:dyDescent="0.3">
      <c r="AA2706"/>
      <c r="AB2706"/>
      <c r="AC2706"/>
      <c r="AD2706"/>
    </row>
    <row r="2707" spans="27:30" ht="12" customHeight="1" x14ac:dyDescent="0.3">
      <c r="AA2707"/>
      <c r="AB2707"/>
      <c r="AC2707"/>
      <c r="AD2707"/>
    </row>
    <row r="2708" spans="27:30" ht="12" customHeight="1" x14ac:dyDescent="0.3">
      <c r="AA2708"/>
      <c r="AB2708"/>
      <c r="AC2708"/>
      <c r="AD2708"/>
    </row>
    <row r="2709" spans="27:30" ht="12" customHeight="1" x14ac:dyDescent="0.3">
      <c r="AA2709"/>
      <c r="AB2709"/>
      <c r="AC2709"/>
      <c r="AD2709"/>
    </row>
    <row r="2710" spans="27:30" ht="12" customHeight="1" x14ac:dyDescent="0.3">
      <c r="AA2710"/>
      <c r="AB2710"/>
      <c r="AC2710"/>
      <c r="AD2710"/>
    </row>
    <row r="2711" spans="27:30" ht="12" customHeight="1" x14ac:dyDescent="0.3">
      <c r="AA2711"/>
      <c r="AB2711"/>
      <c r="AC2711"/>
      <c r="AD2711"/>
    </row>
    <row r="2712" spans="27:30" ht="12" customHeight="1" x14ac:dyDescent="0.3">
      <c r="AA2712"/>
      <c r="AB2712"/>
      <c r="AC2712"/>
      <c r="AD2712"/>
    </row>
    <row r="2713" spans="27:30" ht="12" customHeight="1" x14ac:dyDescent="0.3">
      <c r="AA2713"/>
      <c r="AB2713"/>
      <c r="AC2713"/>
      <c r="AD2713"/>
    </row>
    <row r="2714" spans="27:30" ht="12" customHeight="1" x14ac:dyDescent="0.3">
      <c r="AA2714"/>
      <c r="AB2714"/>
      <c r="AC2714"/>
      <c r="AD2714"/>
    </row>
    <row r="2715" spans="27:30" ht="12" customHeight="1" x14ac:dyDescent="0.3">
      <c r="AA2715"/>
      <c r="AB2715"/>
      <c r="AC2715"/>
      <c r="AD2715"/>
    </row>
    <row r="2716" spans="27:30" ht="12" customHeight="1" x14ac:dyDescent="0.3">
      <c r="AA2716"/>
      <c r="AB2716"/>
      <c r="AC2716"/>
      <c r="AD2716"/>
    </row>
    <row r="2717" spans="27:30" ht="12" customHeight="1" x14ac:dyDescent="0.3">
      <c r="AA2717"/>
      <c r="AB2717"/>
      <c r="AC2717"/>
      <c r="AD2717"/>
    </row>
    <row r="2718" spans="27:30" ht="12" customHeight="1" x14ac:dyDescent="0.3">
      <c r="AA2718"/>
      <c r="AB2718"/>
      <c r="AC2718"/>
      <c r="AD2718"/>
    </row>
    <row r="2719" spans="27:30" ht="12" customHeight="1" x14ac:dyDescent="0.3">
      <c r="AA2719"/>
      <c r="AB2719"/>
      <c r="AC2719"/>
      <c r="AD2719"/>
    </row>
    <row r="2720" spans="27:30" ht="12" customHeight="1" x14ac:dyDescent="0.3">
      <c r="AA2720"/>
      <c r="AB2720"/>
      <c r="AC2720"/>
      <c r="AD2720"/>
    </row>
    <row r="2721" spans="27:30" ht="12" customHeight="1" x14ac:dyDescent="0.3">
      <c r="AA2721"/>
      <c r="AB2721"/>
      <c r="AC2721"/>
      <c r="AD2721"/>
    </row>
    <row r="2722" spans="27:30" ht="12" customHeight="1" x14ac:dyDescent="0.3">
      <c r="AA2722"/>
      <c r="AB2722"/>
      <c r="AC2722"/>
      <c r="AD2722"/>
    </row>
    <row r="2723" spans="27:30" ht="12" customHeight="1" x14ac:dyDescent="0.3">
      <c r="AA2723"/>
      <c r="AB2723"/>
      <c r="AC2723"/>
      <c r="AD2723"/>
    </row>
    <row r="2724" spans="27:30" ht="12" customHeight="1" x14ac:dyDescent="0.3">
      <c r="AA2724"/>
      <c r="AB2724"/>
      <c r="AC2724"/>
      <c r="AD2724"/>
    </row>
    <row r="2725" spans="27:30" ht="12" customHeight="1" x14ac:dyDescent="0.3">
      <c r="AA2725"/>
      <c r="AB2725"/>
      <c r="AC2725"/>
      <c r="AD2725"/>
    </row>
    <row r="2726" spans="27:30" ht="12" customHeight="1" x14ac:dyDescent="0.3">
      <c r="AA2726"/>
      <c r="AB2726"/>
      <c r="AC2726"/>
      <c r="AD2726"/>
    </row>
    <row r="2727" spans="27:30" ht="12" customHeight="1" x14ac:dyDescent="0.3">
      <c r="AA2727"/>
      <c r="AB2727"/>
      <c r="AC2727"/>
      <c r="AD2727"/>
    </row>
    <row r="2728" spans="27:30" ht="12" customHeight="1" x14ac:dyDescent="0.3">
      <c r="AA2728"/>
      <c r="AB2728"/>
      <c r="AC2728"/>
      <c r="AD2728"/>
    </row>
    <row r="2729" spans="27:30" ht="12" customHeight="1" x14ac:dyDescent="0.3">
      <c r="AA2729"/>
      <c r="AB2729"/>
      <c r="AC2729"/>
      <c r="AD2729"/>
    </row>
    <row r="2730" spans="27:30" ht="12" customHeight="1" x14ac:dyDescent="0.3">
      <c r="AA2730"/>
      <c r="AB2730"/>
      <c r="AC2730"/>
      <c r="AD2730"/>
    </row>
    <row r="2731" spans="27:30" ht="12" customHeight="1" x14ac:dyDescent="0.3">
      <c r="AA2731"/>
      <c r="AB2731"/>
      <c r="AC2731"/>
      <c r="AD2731"/>
    </row>
    <row r="2732" spans="27:30" ht="12" customHeight="1" x14ac:dyDescent="0.3">
      <c r="AA2732"/>
      <c r="AB2732"/>
      <c r="AC2732"/>
      <c r="AD2732"/>
    </row>
    <row r="2733" spans="27:30" ht="12" customHeight="1" x14ac:dyDescent="0.3">
      <c r="AA2733"/>
      <c r="AB2733"/>
      <c r="AC2733"/>
      <c r="AD2733"/>
    </row>
    <row r="2734" spans="27:30" ht="12" customHeight="1" x14ac:dyDescent="0.3">
      <c r="AA2734"/>
      <c r="AB2734"/>
      <c r="AC2734"/>
      <c r="AD2734"/>
    </row>
    <row r="2735" spans="27:30" ht="12" customHeight="1" x14ac:dyDescent="0.3">
      <c r="AA2735"/>
      <c r="AB2735"/>
      <c r="AC2735"/>
      <c r="AD2735"/>
    </row>
    <row r="2736" spans="27:30" ht="12" customHeight="1" x14ac:dyDescent="0.3">
      <c r="AA2736"/>
      <c r="AB2736"/>
      <c r="AC2736"/>
      <c r="AD2736"/>
    </row>
    <row r="2737" spans="27:30" ht="12" customHeight="1" x14ac:dyDescent="0.3">
      <c r="AA2737"/>
      <c r="AB2737"/>
      <c r="AC2737"/>
      <c r="AD2737"/>
    </row>
    <row r="2738" spans="27:30" ht="12" customHeight="1" x14ac:dyDescent="0.3">
      <c r="AA2738"/>
      <c r="AB2738"/>
      <c r="AC2738"/>
      <c r="AD2738"/>
    </row>
    <row r="2739" spans="27:30" ht="12" customHeight="1" x14ac:dyDescent="0.3">
      <c r="AA2739"/>
      <c r="AB2739"/>
      <c r="AC2739"/>
      <c r="AD2739"/>
    </row>
    <row r="2740" spans="27:30" ht="12" customHeight="1" x14ac:dyDescent="0.3">
      <c r="AA2740"/>
      <c r="AB2740"/>
      <c r="AC2740"/>
      <c r="AD2740"/>
    </row>
    <row r="2741" spans="27:30" ht="12" customHeight="1" x14ac:dyDescent="0.3">
      <c r="AA2741"/>
      <c r="AB2741"/>
      <c r="AC2741"/>
      <c r="AD2741"/>
    </row>
    <row r="2742" spans="27:30" ht="12" customHeight="1" x14ac:dyDescent="0.3">
      <c r="AA2742"/>
      <c r="AB2742"/>
      <c r="AC2742"/>
      <c r="AD2742"/>
    </row>
    <row r="2743" spans="27:30" ht="12" customHeight="1" x14ac:dyDescent="0.3">
      <c r="AA2743"/>
      <c r="AB2743"/>
      <c r="AC2743"/>
      <c r="AD2743"/>
    </row>
    <row r="2744" spans="27:30" ht="12" customHeight="1" x14ac:dyDescent="0.3">
      <c r="AA2744"/>
      <c r="AB2744"/>
      <c r="AC2744"/>
      <c r="AD2744"/>
    </row>
    <row r="2745" spans="27:30" ht="12" customHeight="1" x14ac:dyDescent="0.3">
      <c r="AA2745"/>
      <c r="AB2745"/>
      <c r="AC2745"/>
      <c r="AD2745"/>
    </row>
    <row r="2746" spans="27:30" ht="12" customHeight="1" x14ac:dyDescent="0.3">
      <c r="AA2746"/>
      <c r="AB2746"/>
      <c r="AC2746"/>
      <c r="AD2746"/>
    </row>
    <row r="2747" spans="27:30" ht="12" customHeight="1" x14ac:dyDescent="0.3">
      <c r="AA2747"/>
      <c r="AB2747"/>
      <c r="AC2747"/>
      <c r="AD2747"/>
    </row>
    <row r="2748" spans="27:30" ht="12" customHeight="1" x14ac:dyDescent="0.3">
      <c r="AA2748"/>
      <c r="AB2748"/>
      <c r="AC2748"/>
      <c r="AD2748"/>
    </row>
    <row r="2749" spans="27:30" ht="12" customHeight="1" x14ac:dyDescent="0.3">
      <c r="AA2749"/>
      <c r="AB2749"/>
      <c r="AC2749"/>
      <c r="AD2749"/>
    </row>
    <row r="2750" spans="27:30" ht="12" customHeight="1" x14ac:dyDescent="0.3">
      <c r="AA2750"/>
      <c r="AB2750"/>
      <c r="AC2750"/>
      <c r="AD2750"/>
    </row>
    <row r="2751" spans="27:30" ht="12" customHeight="1" x14ac:dyDescent="0.3">
      <c r="AA2751"/>
      <c r="AB2751"/>
      <c r="AC2751"/>
      <c r="AD2751"/>
    </row>
    <row r="2752" spans="27:30" ht="12" customHeight="1" x14ac:dyDescent="0.3">
      <c r="AA2752"/>
      <c r="AB2752"/>
      <c r="AC2752"/>
      <c r="AD2752"/>
    </row>
    <row r="2753" spans="27:30" ht="12" customHeight="1" x14ac:dyDescent="0.3">
      <c r="AA2753"/>
      <c r="AB2753"/>
      <c r="AC2753"/>
      <c r="AD2753"/>
    </row>
    <row r="2754" spans="27:30" ht="12" customHeight="1" x14ac:dyDescent="0.3">
      <c r="AA2754"/>
      <c r="AB2754"/>
      <c r="AC2754"/>
      <c r="AD2754"/>
    </row>
    <row r="2755" spans="27:30" ht="12" customHeight="1" x14ac:dyDescent="0.3">
      <c r="AA2755"/>
      <c r="AB2755"/>
      <c r="AC2755"/>
      <c r="AD2755"/>
    </row>
    <row r="2756" spans="27:30" ht="12" customHeight="1" x14ac:dyDescent="0.3">
      <c r="AA2756"/>
      <c r="AB2756"/>
      <c r="AC2756"/>
      <c r="AD2756"/>
    </row>
    <row r="2757" spans="27:30" ht="12" customHeight="1" x14ac:dyDescent="0.3">
      <c r="AA2757"/>
      <c r="AB2757"/>
      <c r="AC2757"/>
      <c r="AD2757"/>
    </row>
    <row r="2758" spans="27:30" ht="12" customHeight="1" x14ac:dyDescent="0.3">
      <c r="AA2758"/>
      <c r="AB2758"/>
      <c r="AC2758"/>
      <c r="AD2758"/>
    </row>
    <row r="2759" spans="27:30" ht="12" customHeight="1" x14ac:dyDescent="0.3">
      <c r="AA2759"/>
      <c r="AB2759"/>
      <c r="AC2759"/>
      <c r="AD2759"/>
    </row>
    <row r="2760" spans="27:30" ht="12" customHeight="1" x14ac:dyDescent="0.3">
      <c r="AA2760"/>
      <c r="AB2760"/>
      <c r="AC2760"/>
      <c r="AD2760"/>
    </row>
    <row r="2761" spans="27:30" ht="12" customHeight="1" x14ac:dyDescent="0.3">
      <c r="AA2761"/>
      <c r="AB2761"/>
      <c r="AC2761"/>
      <c r="AD2761"/>
    </row>
    <row r="2762" spans="27:30" ht="12" customHeight="1" x14ac:dyDescent="0.3">
      <c r="AA2762"/>
      <c r="AB2762"/>
      <c r="AC2762"/>
      <c r="AD2762"/>
    </row>
    <row r="2763" spans="27:30" ht="12" customHeight="1" x14ac:dyDescent="0.3">
      <c r="AA2763"/>
      <c r="AB2763"/>
      <c r="AC2763"/>
      <c r="AD2763"/>
    </row>
    <row r="2764" spans="27:30" ht="12" customHeight="1" x14ac:dyDescent="0.3">
      <c r="AA2764"/>
      <c r="AB2764"/>
      <c r="AC2764"/>
      <c r="AD2764"/>
    </row>
    <row r="2765" spans="27:30" ht="12" customHeight="1" x14ac:dyDescent="0.3">
      <c r="AA2765"/>
      <c r="AB2765"/>
      <c r="AC2765"/>
      <c r="AD2765"/>
    </row>
    <row r="2766" spans="27:30" ht="12" customHeight="1" x14ac:dyDescent="0.3">
      <c r="AA2766"/>
      <c r="AB2766"/>
      <c r="AC2766"/>
      <c r="AD2766"/>
    </row>
    <row r="2767" spans="27:30" ht="12" customHeight="1" x14ac:dyDescent="0.3">
      <c r="AA2767"/>
      <c r="AB2767"/>
      <c r="AC2767"/>
      <c r="AD2767"/>
    </row>
    <row r="2768" spans="27:30" ht="12" customHeight="1" x14ac:dyDescent="0.3">
      <c r="AA2768"/>
      <c r="AB2768"/>
      <c r="AC2768"/>
      <c r="AD2768"/>
    </row>
    <row r="2769" spans="27:30" ht="12" customHeight="1" x14ac:dyDescent="0.3">
      <c r="AA2769"/>
      <c r="AB2769"/>
      <c r="AC2769"/>
      <c r="AD2769"/>
    </row>
    <row r="2770" spans="27:30" ht="12" customHeight="1" x14ac:dyDescent="0.3">
      <c r="AA2770"/>
      <c r="AB2770"/>
      <c r="AC2770"/>
      <c r="AD2770"/>
    </row>
    <row r="2771" spans="27:30" ht="12" customHeight="1" x14ac:dyDescent="0.3">
      <c r="AA2771"/>
      <c r="AB2771"/>
      <c r="AC2771"/>
      <c r="AD2771"/>
    </row>
    <row r="2772" spans="27:30" ht="12" customHeight="1" x14ac:dyDescent="0.3">
      <c r="AA2772"/>
      <c r="AB2772"/>
      <c r="AC2772"/>
      <c r="AD2772"/>
    </row>
    <row r="2773" spans="27:30" ht="12" customHeight="1" x14ac:dyDescent="0.3">
      <c r="AA2773"/>
      <c r="AB2773"/>
      <c r="AC2773"/>
      <c r="AD2773"/>
    </row>
    <row r="2774" spans="27:30" ht="12" customHeight="1" x14ac:dyDescent="0.3">
      <c r="AA2774"/>
      <c r="AB2774"/>
      <c r="AC2774"/>
      <c r="AD2774"/>
    </row>
    <row r="2775" spans="27:30" ht="12" customHeight="1" x14ac:dyDescent="0.3">
      <c r="AA2775"/>
      <c r="AB2775"/>
      <c r="AC2775"/>
      <c r="AD2775"/>
    </row>
    <row r="2776" spans="27:30" ht="12" customHeight="1" x14ac:dyDescent="0.3">
      <c r="AA2776"/>
      <c r="AB2776"/>
      <c r="AC2776"/>
      <c r="AD2776"/>
    </row>
    <row r="2777" spans="27:30" ht="12" customHeight="1" x14ac:dyDescent="0.3">
      <c r="AA2777"/>
      <c r="AB2777"/>
      <c r="AC2777"/>
      <c r="AD2777"/>
    </row>
    <row r="2778" spans="27:30" ht="12" customHeight="1" x14ac:dyDescent="0.3">
      <c r="AA2778"/>
      <c r="AB2778"/>
      <c r="AC2778"/>
      <c r="AD2778"/>
    </row>
    <row r="2779" spans="27:30" ht="12" customHeight="1" x14ac:dyDescent="0.3">
      <c r="AA2779"/>
      <c r="AB2779"/>
      <c r="AC2779"/>
      <c r="AD2779"/>
    </row>
    <row r="2780" spans="27:30" ht="12" customHeight="1" x14ac:dyDescent="0.3">
      <c r="AA2780"/>
      <c r="AB2780"/>
      <c r="AC2780"/>
      <c r="AD2780"/>
    </row>
    <row r="2781" spans="27:30" ht="12" customHeight="1" x14ac:dyDescent="0.3">
      <c r="AA2781"/>
      <c r="AB2781"/>
      <c r="AC2781"/>
      <c r="AD2781"/>
    </row>
    <row r="2782" spans="27:30" ht="12" customHeight="1" x14ac:dyDescent="0.3">
      <c r="AA2782"/>
      <c r="AB2782"/>
      <c r="AC2782"/>
      <c r="AD2782"/>
    </row>
    <row r="2783" spans="27:30" ht="12" customHeight="1" x14ac:dyDescent="0.3">
      <c r="AA2783"/>
      <c r="AB2783"/>
      <c r="AC2783"/>
      <c r="AD2783"/>
    </row>
    <row r="2784" spans="27:30" ht="12" customHeight="1" x14ac:dyDescent="0.3">
      <c r="AA2784"/>
      <c r="AB2784"/>
      <c r="AC2784"/>
      <c r="AD2784"/>
    </row>
    <row r="2785" spans="27:30" ht="12" customHeight="1" x14ac:dyDescent="0.3">
      <c r="AA2785"/>
      <c r="AB2785"/>
      <c r="AC2785"/>
      <c r="AD2785"/>
    </row>
    <row r="2786" spans="27:30" ht="12" customHeight="1" x14ac:dyDescent="0.3">
      <c r="AA2786"/>
      <c r="AB2786"/>
      <c r="AC2786"/>
      <c r="AD2786"/>
    </row>
    <row r="2787" spans="27:30" ht="12" customHeight="1" x14ac:dyDescent="0.3">
      <c r="AA2787"/>
      <c r="AB2787"/>
      <c r="AC2787"/>
      <c r="AD2787"/>
    </row>
    <row r="2788" spans="27:30" ht="12" customHeight="1" x14ac:dyDescent="0.3">
      <c r="AA2788"/>
      <c r="AB2788"/>
      <c r="AC2788"/>
      <c r="AD2788"/>
    </row>
    <row r="2789" spans="27:30" ht="12" customHeight="1" x14ac:dyDescent="0.3">
      <c r="AA2789"/>
      <c r="AB2789"/>
      <c r="AC2789"/>
      <c r="AD2789"/>
    </row>
    <row r="2790" spans="27:30" ht="12" customHeight="1" x14ac:dyDescent="0.3">
      <c r="AA2790"/>
      <c r="AB2790"/>
      <c r="AC2790"/>
      <c r="AD2790"/>
    </row>
    <row r="2791" spans="27:30" ht="12" customHeight="1" x14ac:dyDescent="0.3">
      <c r="AA2791"/>
      <c r="AB2791"/>
      <c r="AC2791"/>
      <c r="AD2791"/>
    </row>
    <row r="2792" spans="27:30" ht="12" customHeight="1" x14ac:dyDescent="0.3">
      <c r="AA2792"/>
      <c r="AB2792"/>
      <c r="AC2792"/>
      <c r="AD2792"/>
    </row>
    <row r="2793" spans="27:30" ht="12" customHeight="1" x14ac:dyDescent="0.3">
      <c r="AA2793"/>
      <c r="AB2793"/>
      <c r="AC2793"/>
      <c r="AD2793"/>
    </row>
    <row r="2794" spans="27:30" ht="12" customHeight="1" x14ac:dyDescent="0.3">
      <c r="AA2794"/>
      <c r="AB2794"/>
      <c r="AC2794"/>
      <c r="AD2794"/>
    </row>
    <row r="2795" spans="27:30" ht="12" customHeight="1" x14ac:dyDescent="0.3">
      <c r="AA2795"/>
      <c r="AB2795"/>
      <c r="AC2795"/>
      <c r="AD2795"/>
    </row>
    <row r="2796" spans="27:30" ht="12" customHeight="1" x14ac:dyDescent="0.3">
      <c r="AA2796"/>
      <c r="AB2796"/>
      <c r="AC2796"/>
      <c r="AD2796"/>
    </row>
    <row r="2797" spans="27:30" ht="12" customHeight="1" x14ac:dyDescent="0.3">
      <c r="AA2797"/>
      <c r="AB2797"/>
      <c r="AC2797"/>
      <c r="AD2797"/>
    </row>
    <row r="2798" spans="27:30" ht="12" customHeight="1" x14ac:dyDescent="0.3">
      <c r="AA2798"/>
      <c r="AB2798"/>
      <c r="AC2798"/>
      <c r="AD2798"/>
    </row>
    <row r="2799" spans="27:30" ht="12" customHeight="1" x14ac:dyDescent="0.3">
      <c r="AA2799"/>
      <c r="AB2799"/>
      <c r="AC2799"/>
      <c r="AD2799"/>
    </row>
    <row r="2800" spans="27:30" ht="12" customHeight="1" x14ac:dyDescent="0.3">
      <c r="AA2800"/>
      <c r="AB2800"/>
      <c r="AC2800"/>
      <c r="AD2800"/>
    </row>
    <row r="2801" spans="27:30" ht="12" customHeight="1" x14ac:dyDescent="0.3">
      <c r="AA2801"/>
      <c r="AB2801"/>
      <c r="AC2801"/>
      <c r="AD2801"/>
    </row>
    <row r="2802" spans="27:30" ht="12" customHeight="1" x14ac:dyDescent="0.3">
      <c r="AA2802"/>
      <c r="AB2802"/>
      <c r="AC2802"/>
      <c r="AD2802"/>
    </row>
    <row r="2803" spans="27:30" ht="12" customHeight="1" x14ac:dyDescent="0.3">
      <c r="AA2803"/>
      <c r="AB2803"/>
      <c r="AC2803"/>
      <c r="AD2803"/>
    </row>
    <row r="2804" spans="27:30" ht="12" customHeight="1" x14ac:dyDescent="0.3">
      <c r="AA2804"/>
      <c r="AB2804"/>
      <c r="AC2804"/>
      <c r="AD2804"/>
    </row>
    <row r="2805" spans="27:30" ht="12" customHeight="1" x14ac:dyDescent="0.3">
      <c r="AA2805"/>
      <c r="AB2805"/>
      <c r="AC2805"/>
      <c r="AD2805"/>
    </row>
    <row r="2806" spans="27:30" ht="12" customHeight="1" x14ac:dyDescent="0.3">
      <c r="AA2806"/>
      <c r="AB2806"/>
      <c r="AC2806"/>
      <c r="AD2806"/>
    </row>
    <row r="2807" spans="27:30" ht="12" customHeight="1" x14ac:dyDescent="0.3">
      <c r="AA2807"/>
      <c r="AB2807"/>
      <c r="AC2807"/>
      <c r="AD2807"/>
    </row>
    <row r="2808" spans="27:30" ht="12" customHeight="1" x14ac:dyDescent="0.3">
      <c r="AA2808"/>
      <c r="AB2808"/>
      <c r="AC2808"/>
      <c r="AD2808"/>
    </row>
    <row r="2809" spans="27:30" ht="12" customHeight="1" x14ac:dyDescent="0.3">
      <c r="AA2809"/>
      <c r="AB2809"/>
      <c r="AC2809"/>
      <c r="AD2809"/>
    </row>
    <row r="2810" spans="27:30" ht="12" customHeight="1" x14ac:dyDescent="0.3">
      <c r="AA2810"/>
      <c r="AB2810"/>
      <c r="AC2810"/>
      <c r="AD2810"/>
    </row>
    <row r="2811" spans="27:30" ht="12" customHeight="1" x14ac:dyDescent="0.3">
      <c r="AA2811"/>
      <c r="AB2811"/>
      <c r="AC2811"/>
      <c r="AD2811"/>
    </row>
    <row r="2812" spans="27:30" ht="12" customHeight="1" x14ac:dyDescent="0.3">
      <c r="AA2812"/>
      <c r="AB2812"/>
      <c r="AC2812"/>
      <c r="AD2812"/>
    </row>
    <row r="2813" spans="27:30" ht="12" customHeight="1" x14ac:dyDescent="0.3">
      <c r="AA2813"/>
      <c r="AB2813"/>
      <c r="AC2813"/>
      <c r="AD2813"/>
    </row>
    <row r="2814" spans="27:30" ht="12" customHeight="1" x14ac:dyDescent="0.3">
      <c r="AA2814"/>
      <c r="AB2814"/>
      <c r="AC2814"/>
      <c r="AD2814"/>
    </row>
    <row r="2815" spans="27:30" ht="12" customHeight="1" x14ac:dyDescent="0.3">
      <c r="AA2815"/>
      <c r="AB2815"/>
      <c r="AC2815"/>
      <c r="AD2815"/>
    </row>
    <row r="2816" spans="27:30" ht="12" customHeight="1" x14ac:dyDescent="0.3">
      <c r="AA2816"/>
      <c r="AB2816"/>
      <c r="AC2816"/>
      <c r="AD2816"/>
    </row>
    <row r="2817" spans="27:30" ht="12" customHeight="1" x14ac:dyDescent="0.3">
      <c r="AA2817"/>
      <c r="AB2817"/>
      <c r="AC2817"/>
      <c r="AD2817"/>
    </row>
    <row r="2818" spans="27:30" ht="12" customHeight="1" x14ac:dyDescent="0.3">
      <c r="AA2818"/>
      <c r="AB2818"/>
      <c r="AC2818"/>
      <c r="AD2818"/>
    </row>
    <row r="2819" spans="27:30" ht="12" customHeight="1" x14ac:dyDescent="0.3">
      <c r="AA2819"/>
      <c r="AB2819"/>
      <c r="AC2819"/>
      <c r="AD2819"/>
    </row>
    <row r="2820" spans="27:30" ht="12" customHeight="1" x14ac:dyDescent="0.3">
      <c r="AA2820"/>
      <c r="AB2820"/>
      <c r="AC2820"/>
      <c r="AD2820"/>
    </row>
    <row r="2821" spans="27:30" ht="12" customHeight="1" x14ac:dyDescent="0.3">
      <c r="AA2821"/>
      <c r="AB2821"/>
      <c r="AC2821"/>
      <c r="AD2821"/>
    </row>
    <row r="2822" spans="27:30" ht="12" customHeight="1" x14ac:dyDescent="0.3">
      <c r="AA2822"/>
      <c r="AB2822"/>
      <c r="AC2822"/>
      <c r="AD2822"/>
    </row>
    <row r="2823" spans="27:30" ht="12" customHeight="1" x14ac:dyDescent="0.3">
      <c r="AA2823"/>
      <c r="AB2823"/>
      <c r="AC2823"/>
      <c r="AD2823"/>
    </row>
    <row r="2824" spans="27:30" ht="12" customHeight="1" x14ac:dyDescent="0.3">
      <c r="AA2824"/>
      <c r="AB2824"/>
      <c r="AC2824"/>
      <c r="AD2824"/>
    </row>
    <row r="2825" spans="27:30" ht="12" customHeight="1" x14ac:dyDescent="0.3">
      <c r="AA2825"/>
      <c r="AB2825"/>
      <c r="AC2825"/>
      <c r="AD2825"/>
    </row>
    <row r="2826" spans="27:30" ht="12" customHeight="1" x14ac:dyDescent="0.3">
      <c r="AA2826"/>
      <c r="AB2826"/>
      <c r="AC2826"/>
      <c r="AD2826"/>
    </row>
    <row r="2827" spans="27:30" ht="12" customHeight="1" x14ac:dyDescent="0.3">
      <c r="AA2827"/>
      <c r="AB2827"/>
      <c r="AC2827"/>
      <c r="AD2827"/>
    </row>
    <row r="2828" spans="27:30" ht="12" customHeight="1" x14ac:dyDescent="0.3">
      <c r="AA2828"/>
      <c r="AB2828"/>
      <c r="AC2828"/>
      <c r="AD2828"/>
    </row>
    <row r="2829" spans="27:30" ht="12" customHeight="1" x14ac:dyDescent="0.3">
      <c r="AA2829"/>
      <c r="AB2829"/>
      <c r="AC2829"/>
      <c r="AD2829"/>
    </row>
    <row r="2830" spans="27:30" ht="12" customHeight="1" x14ac:dyDescent="0.3">
      <c r="AA2830"/>
      <c r="AB2830"/>
      <c r="AC2830"/>
      <c r="AD2830"/>
    </row>
    <row r="2831" spans="27:30" ht="12" customHeight="1" x14ac:dyDescent="0.3">
      <c r="AA2831"/>
      <c r="AB2831"/>
      <c r="AC2831"/>
      <c r="AD2831"/>
    </row>
    <row r="2832" spans="27:30" ht="12" customHeight="1" x14ac:dyDescent="0.3">
      <c r="AA2832"/>
      <c r="AB2832"/>
      <c r="AC2832"/>
      <c r="AD2832"/>
    </row>
    <row r="2833" spans="27:30" ht="12" customHeight="1" x14ac:dyDescent="0.3">
      <c r="AA2833"/>
      <c r="AB2833"/>
      <c r="AC2833"/>
      <c r="AD2833"/>
    </row>
    <row r="2834" spans="27:30" ht="12" customHeight="1" x14ac:dyDescent="0.3">
      <c r="AA2834"/>
      <c r="AB2834"/>
      <c r="AC2834"/>
      <c r="AD2834"/>
    </row>
    <row r="2835" spans="27:30" ht="12" customHeight="1" x14ac:dyDescent="0.3">
      <c r="AA2835"/>
      <c r="AB2835"/>
      <c r="AC2835"/>
      <c r="AD2835"/>
    </row>
    <row r="2836" spans="27:30" ht="12" customHeight="1" x14ac:dyDescent="0.3">
      <c r="AA2836"/>
      <c r="AB2836"/>
      <c r="AC2836"/>
      <c r="AD2836"/>
    </row>
    <row r="2837" spans="27:30" ht="12" customHeight="1" x14ac:dyDescent="0.3">
      <c r="AA2837"/>
      <c r="AB2837"/>
      <c r="AC2837"/>
      <c r="AD2837"/>
    </row>
    <row r="2838" spans="27:30" ht="12" customHeight="1" x14ac:dyDescent="0.3">
      <c r="AA2838"/>
      <c r="AB2838"/>
      <c r="AC2838"/>
      <c r="AD2838"/>
    </row>
    <row r="2839" spans="27:30" ht="12" customHeight="1" x14ac:dyDescent="0.3">
      <c r="AA2839"/>
      <c r="AB2839"/>
      <c r="AC2839"/>
      <c r="AD2839"/>
    </row>
    <row r="2840" spans="27:30" ht="12" customHeight="1" x14ac:dyDescent="0.3">
      <c r="AA2840"/>
      <c r="AB2840"/>
      <c r="AC2840"/>
      <c r="AD2840"/>
    </row>
    <row r="2841" spans="27:30" ht="12" customHeight="1" x14ac:dyDescent="0.3">
      <c r="AA2841"/>
      <c r="AB2841"/>
      <c r="AC2841"/>
      <c r="AD2841"/>
    </row>
    <row r="2842" spans="27:30" ht="12" customHeight="1" x14ac:dyDescent="0.3">
      <c r="AA2842"/>
      <c r="AB2842"/>
      <c r="AC2842"/>
      <c r="AD2842"/>
    </row>
    <row r="2843" spans="27:30" ht="12" customHeight="1" x14ac:dyDescent="0.3">
      <c r="AA2843"/>
      <c r="AB2843"/>
      <c r="AC2843"/>
      <c r="AD2843"/>
    </row>
    <row r="2844" spans="27:30" ht="12" customHeight="1" x14ac:dyDescent="0.3">
      <c r="AA2844"/>
      <c r="AB2844"/>
      <c r="AC2844"/>
      <c r="AD2844"/>
    </row>
    <row r="2845" spans="27:30" ht="12" customHeight="1" x14ac:dyDescent="0.3">
      <c r="AA2845"/>
      <c r="AB2845"/>
      <c r="AC2845"/>
      <c r="AD2845"/>
    </row>
    <row r="2846" spans="27:30" ht="12" customHeight="1" x14ac:dyDescent="0.3">
      <c r="AA2846"/>
      <c r="AB2846"/>
      <c r="AC2846"/>
      <c r="AD2846"/>
    </row>
    <row r="2847" spans="27:30" ht="12" customHeight="1" x14ac:dyDescent="0.3">
      <c r="AA2847"/>
      <c r="AB2847"/>
      <c r="AC2847"/>
      <c r="AD2847"/>
    </row>
    <row r="2848" spans="27:30" ht="12" customHeight="1" x14ac:dyDescent="0.3">
      <c r="AA2848"/>
      <c r="AB2848"/>
      <c r="AC2848"/>
      <c r="AD2848"/>
    </row>
    <row r="2849" spans="27:30" ht="12" customHeight="1" x14ac:dyDescent="0.3">
      <c r="AA2849"/>
      <c r="AB2849"/>
      <c r="AC2849"/>
      <c r="AD2849"/>
    </row>
    <row r="2850" spans="27:30" ht="12" customHeight="1" x14ac:dyDescent="0.3">
      <c r="AA2850"/>
      <c r="AB2850"/>
      <c r="AC2850"/>
      <c r="AD2850"/>
    </row>
    <row r="2851" spans="27:30" ht="12" customHeight="1" x14ac:dyDescent="0.3">
      <c r="AA2851"/>
      <c r="AB2851"/>
      <c r="AC2851"/>
      <c r="AD2851"/>
    </row>
    <row r="2852" spans="27:30" ht="12" customHeight="1" x14ac:dyDescent="0.3">
      <c r="AA2852"/>
      <c r="AB2852"/>
      <c r="AC2852"/>
      <c r="AD2852"/>
    </row>
    <row r="2853" spans="27:30" ht="12" customHeight="1" x14ac:dyDescent="0.3">
      <c r="AA2853"/>
      <c r="AB2853"/>
      <c r="AC2853"/>
      <c r="AD2853"/>
    </row>
    <row r="2854" spans="27:30" ht="12" customHeight="1" x14ac:dyDescent="0.3">
      <c r="AA2854"/>
      <c r="AB2854"/>
      <c r="AC2854"/>
      <c r="AD2854"/>
    </row>
    <row r="2855" spans="27:30" ht="12" customHeight="1" x14ac:dyDescent="0.3">
      <c r="AA2855"/>
      <c r="AB2855"/>
      <c r="AC2855"/>
      <c r="AD2855"/>
    </row>
    <row r="2856" spans="27:30" ht="12" customHeight="1" x14ac:dyDescent="0.3">
      <c r="AA2856"/>
      <c r="AB2856"/>
      <c r="AC2856"/>
      <c r="AD2856"/>
    </row>
    <row r="2857" spans="27:30" ht="12" customHeight="1" x14ac:dyDescent="0.3">
      <c r="AA2857"/>
      <c r="AB2857"/>
      <c r="AC2857"/>
      <c r="AD2857"/>
    </row>
    <row r="2858" spans="27:30" ht="12" customHeight="1" x14ac:dyDescent="0.3">
      <c r="AA2858"/>
      <c r="AB2858"/>
      <c r="AC2858"/>
      <c r="AD2858"/>
    </row>
    <row r="2859" spans="27:30" ht="12" customHeight="1" x14ac:dyDescent="0.3">
      <c r="AA2859"/>
      <c r="AB2859"/>
      <c r="AC2859"/>
      <c r="AD2859"/>
    </row>
    <row r="2860" spans="27:30" ht="12" customHeight="1" x14ac:dyDescent="0.3">
      <c r="AA2860"/>
      <c r="AB2860"/>
      <c r="AC2860"/>
      <c r="AD2860"/>
    </row>
    <row r="2861" spans="27:30" ht="12" customHeight="1" x14ac:dyDescent="0.3">
      <c r="AA2861"/>
      <c r="AB2861"/>
      <c r="AC2861"/>
      <c r="AD2861"/>
    </row>
    <row r="2862" spans="27:30" ht="12" customHeight="1" x14ac:dyDescent="0.3">
      <c r="AA2862"/>
      <c r="AB2862"/>
      <c r="AC2862"/>
      <c r="AD2862"/>
    </row>
    <row r="2863" spans="27:30" ht="12" customHeight="1" x14ac:dyDescent="0.3">
      <c r="AA2863"/>
      <c r="AB2863"/>
      <c r="AC2863"/>
      <c r="AD2863"/>
    </row>
    <row r="2864" spans="27:30" ht="12" customHeight="1" x14ac:dyDescent="0.3">
      <c r="AA2864"/>
      <c r="AB2864"/>
      <c r="AC2864"/>
      <c r="AD2864"/>
    </row>
    <row r="2865" spans="27:30" ht="12" customHeight="1" x14ac:dyDescent="0.3">
      <c r="AA2865"/>
      <c r="AB2865"/>
      <c r="AC2865"/>
      <c r="AD2865"/>
    </row>
    <row r="2866" spans="27:30" ht="12" customHeight="1" x14ac:dyDescent="0.3">
      <c r="AA2866"/>
      <c r="AB2866"/>
      <c r="AC2866"/>
      <c r="AD2866"/>
    </row>
    <row r="2867" spans="27:30" ht="12" customHeight="1" x14ac:dyDescent="0.3">
      <c r="AA2867"/>
      <c r="AB2867"/>
      <c r="AC2867"/>
      <c r="AD2867"/>
    </row>
    <row r="2868" spans="27:30" ht="12" customHeight="1" x14ac:dyDescent="0.3">
      <c r="AA2868"/>
      <c r="AB2868"/>
      <c r="AC2868"/>
      <c r="AD2868"/>
    </row>
    <row r="2869" spans="27:30" ht="12" customHeight="1" x14ac:dyDescent="0.3">
      <c r="AA2869"/>
      <c r="AB2869"/>
      <c r="AC2869"/>
      <c r="AD2869"/>
    </row>
    <row r="2870" spans="27:30" ht="12" customHeight="1" x14ac:dyDescent="0.3">
      <c r="AA2870"/>
      <c r="AB2870"/>
      <c r="AC2870"/>
      <c r="AD2870"/>
    </row>
    <row r="2871" spans="27:30" ht="12" customHeight="1" x14ac:dyDescent="0.3">
      <c r="AA2871"/>
      <c r="AB2871"/>
      <c r="AC2871"/>
      <c r="AD2871"/>
    </row>
    <row r="2872" spans="27:30" ht="12" customHeight="1" x14ac:dyDescent="0.3">
      <c r="AA2872"/>
      <c r="AB2872"/>
      <c r="AC2872"/>
      <c r="AD2872"/>
    </row>
    <row r="2873" spans="27:30" ht="12" customHeight="1" x14ac:dyDescent="0.3">
      <c r="AA2873"/>
      <c r="AB2873"/>
      <c r="AC2873"/>
      <c r="AD2873"/>
    </row>
    <row r="2874" spans="27:30" ht="12" customHeight="1" x14ac:dyDescent="0.3">
      <c r="AA2874"/>
      <c r="AB2874"/>
      <c r="AC2874"/>
      <c r="AD2874"/>
    </row>
    <row r="2875" spans="27:30" ht="12" customHeight="1" x14ac:dyDescent="0.3">
      <c r="AA2875"/>
      <c r="AB2875"/>
      <c r="AC2875"/>
      <c r="AD2875"/>
    </row>
    <row r="2876" spans="27:30" ht="12" customHeight="1" x14ac:dyDescent="0.3">
      <c r="AA2876"/>
      <c r="AB2876"/>
      <c r="AC2876"/>
      <c r="AD2876"/>
    </row>
    <row r="2877" spans="27:30" ht="12" customHeight="1" x14ac:dyDescent="0.3">
      <c r="AA2877"/>
      <c r="AB2877"/>
      <c r="AC2877"/>
      <c r="AD2877"/>
    </row>
    <row r="2878" spans="27:30" ht="12" customHeight="1" x14ac:dyDescent="0.3">
      <c r="AA2878"/>
      <c r="AB2878"/>
      <c r="AC2878"/>
      <c r="AD2878"/>
    </row>
    <row r="2879" spans="27:30" ht="12" customHeight="1" x14ac:dyDescent="0.3">
      <c r="AA2879"/>
      <c r="AB2879"/>
      <c r="AC2879"/>
      <c r="AD2879"/>
    </row>
    <row r="2880" spans="27:30" ht="12" customHeight="1" x14ac:dyDescent="0.3">
      <c r="AA2880"/>
      <c r="AB2880"/>
      <c r="AC2880"/>
      <c r="AD2880"/>
    </row>
    <row r="2881" spans="27:30" ht="12" customHeight="1" x14ac:dyDescent="0.3">
      <c r="AA2881"/>
      <c r="AB2881"/>
      <c r="AC2881"/>
      <c r="AD2881"/>
    </row>
    <row r="2882" spans="27:30" ht="12" customHeight="1" x14ac:dyDescent="0.3">
      <c r="AA2882"/>
      <c r="AB2882"/>
      <c r="AC2882"/>
      <c r="AD2882"/>
    </row>
    <row r="2883" spans="27:30" ht="12" customHeight="1" x14ac:dyDescent="0.3">
      <c r="AA2883"/>
      <c r="AB2883"/>
      <c r="AC2883"/>
      <c r="AD2883"/>
    </row>
    <row r="2884" spans="27:30" ht="12" customHeight="1" x14ac:dyDescent="0.3">
      <c r="AA2884"/>
      <c r="AB2884"/>
      <c r="AC2884"/>
      <c r="AD2884"/>
    </row>
    <row r="2885" spans="27:30" ht="12" customHeight="1" x14ac:dyDescent="0.3">
      <c r="AA2885"/>
      <c r="AB2885"/>
      <c r="AC2885"/>
      <c r="AD2885"/>
    </row>
    <row r="2886" spans="27:30" ht="12" customHeight="1" x14ac:dyDescent="0.3">
      <c r="AA2886"/>
      <c r="AB2886"/>
      <c r="AC2886"/>
      <c r="AD2886"/>
    </row>
    <row r="2887" spans="27:30" ht="12" customHeight="1" x14ac:dyDescent="0.3">
      <c r="AA2887"/>
      <c r="AB2887"/>
      <c r="AC2887"/>
      <c r="AD2887"/>
    </row>
    <row r="2888" spans="27:30" ht="12" customHeight="1" x14ac:dyDescent="0.3">
      <c r="AA2888"/>
      <c r="AB2888"/>
      <c r="AC2888"/>
      <c r="AD2888"/>
    </row>
    <row r="2889" spans="27:30" ht="12" customHeight="1" x14ac:dyDescent="0.3">
      <c r="AA2889"/>
      <c r="AB2889"/>
      <c r="AC2889"/>
      <c r="AD2889"/>
    </row>
    <row r="2890" spans="27:30" ht="12" customHeight="1" x14ac:dyDescent="0.3">
      <c r="AA2890"/>
      <c r="AB2890"/>
      <c r="AC2890"/>
      <c r="AD2890"/>
    </row>
    <row r="2891" spans="27:30" ht="12" customHeight="1" x14ac:dyDescent="0.3">
      <c r="AA2891"/>
      <c r="AB2891"/>
      <c r="AC2891"/>
      <c r="AD2891"/>
    </row>
    <row r="2892" spans="27:30" ht="12" customHeight="1" x14ac:dyDescent="0.3">
      <c r="AA2892"/>
      <c r="AB2892"/>
      <c r="AC2892"/>
      <c r="AD2892"/>
    </row>
    <row r="2893" spans="27:30" ht="12" customHeight="1" x14ac:dyDescent="0.3">
      <c r="AA2893"/>
      <c r="AB2893"/>
      <c r="AC2893"/>
      <c r="AD2893"/>
    </row>
    <row r="2894" spans="27:30" ht="12" customHeight="1" x14ac:dyDescent="0.3">
      <c r="AA2894"/>
      <c r="AB2894"/>
      <c r="AC2894"/>
      <c r="AD2894"/>
    </row>
    <row r="2895" spans="27:30" ht="12" customHeight="1" x14ac:dyDescent="0.3">
      <c r="AA2895"/>
      <c r="AB2895"/>
      <c r="AC2895"/>
      <c r="AD2895"/>
    </row>
    <row r="2896" spans="27:30" ht="12" customHeight="1" x14ac:dyDescent="0.3">
      <c r="AA2896"/>
      <c r="AB2896"/>
      <c r="AC2896"/>
      <c r="AD2896"/>
    </row>
    <row r="2897" spans="27:30" ht="12" customHeight="1" x14ac:dyDescent="0.3">
      <c r="AA2897"/>
      <c r="AB2897"/>
      <c r="AC2897"/>
      <c r="AD2897"/>
    </row>
    <row r="2898" spans="27:30" ht="12" customHeight="1" x14ac:dyDescent="0.3">
      <c r="AA2898"/>
      <c r="AB2898"/>
      <c r="AC2898"/>
      <c r="AD2898"/>
    </row>
    <row r="2899" spans="27:30" ht="12" customHeight="1" x14ac:dyDescent="0.3">
      <c r="AA2899"/>
      <c r="AB2899"/>
      <c r="AC2899"/>
      <c r="AD2899"/>
    </row>
    <row r="2900" spans="27:30" ht="12" customHeight="1" x14ac:dyDescent="0.3">
      <c r="AA2900"/>
      <c r="AB2900"/>
      <c r="AC2900"/>
      <c r="AD2900"/>
    </row>
    <row r="2901" spans="27:30" ht="12" customHeight="1" x14ac:dyDescent="0.3">
      <c r="AA2901"/>
      <c r="AB2901"/>
      <c r="AC2901"/>
      <c r="AD2901"/>
    </row>
    <row r="2902" spans="27:30" ht="12" customHeight="1" x14ac:dyDescent="0.3">
      <c r="AA2902"/>
      <c r="AB2902"/>
      <c r="AC2902"/>
      <c r="AD2902"/>
    </row>
    <row r="2903" spans="27:30" ht="12" customHeight="1" x14ac:dyDescent="0.3">
      <c r="AA2903"/>
      <c r="AB2903"/>
      <c r="AC2903"/>
      <c r="AD2903"/>
    </row>
    <row r="2904" spans="27:30" ht="12" customHeight="1" x14ac:dyDescent="0.3">
      <c r="AA2904"/>
      <c r="AB2904"/>
      <c r="AC2904"/>
      <c r="AD2904"/>
    </row>
    <row r="2905" spans="27:30" ht="12" customHeight="1" x14ac:dyDescent="0.3">
      <c r="AA2905"/>
      <c r="AB2905"/>
      <c r="AC2905"/>
      <c r="AD2905"/>
    </row>
    <row r="2906" spans="27:30" ht="12" customHeight="1" x14ac:dyDescent="0.3">
      <c r="AA2906"/>
      <c r="AB2906"/>
      <c r="AC2906"/>
      <c r="AD2906"/>
    </row>
    <row r="2907" spans="27:30" ht="12" customHeight="1" x14ac:dyDescent="0.3">
      <c r="AA2907"/>
      <c r="AB2907"/>
      <c r="AC2907"/>
      <c r="AD2907"/>
    </row>
    <row r="2908" spans="27:30" ht="12" customHeight="1" x14ac:dyDescent="0.3">
      <c r="AA2908"/>
      <c r="AB2908"/>
      <c r="AC2908"/>
      <c r="AD2908"/>
    </row>
    <row r="2909" spans="27:30" ht="12" customHeight="1" x14ac:dyDescent="0.3">
      <c r="AA2909"/>
      <c r="AB2909"/>
      <c r="AC2909"/>
      <c r="AD2909"/>
    </row>
    <row r="2910" spans="27:30" ht="12" customHeight="1" x14ac:dyDescent="0.3">
      <c r="AA2910"/>
      <c r="AB2910"/>
      <c r="AC2910"/>
      <c r="AD2910"/>
    </row>
    <row r="2911" spans="27:30" ht="12" customHeight="1" x14ac:dyDescent="0.3">
      <c r="AA2911"/>
      <c r="AB2911"/>
      <c r="AC2911"/>
      <c r="AD2911"/>
    </row>
    <row r="2912" spans="27:30" ht="12" customHeight="1" x14ac:dyDescent="0.3">
      <c r="AA2912"/>
      <c r="AB2912"/>
      <c r="AC2912"/>
      <c r="AD2912"/>
    </row>
    <row r="2913" spans="27:30" ht="12" customHeight="1" x14ac:dyDescent="0.3">
      <c r="AA2913"/>
      <c r="AB2913"/>
      <c r="AC2913"/>
      <c r="AD2913"/>
    </row>
    <row r="2914" spans="27:30" ht="12" customHeight="1" x14ac:dyDescent="0.3">
      <c r="AA2914"/>
      <c r="AB2914"/>
      <c r="AC2914"/>
      <c r="AD2914"/>
    </row>
    <row r="2915" spans="27:30" ht="12" customHeight="1" x14ac:dyDescent="0.3">
      <c r="AA2915"/>
      <c r="AB2915"/>
      <c r="AC2915"/>
      <c r="AD2915"/>
    </row>
    <row r="2916" spans="27:30" ht="12" customHeight="1" x14ac:dyDescent="0.3">
      <c r="AA2916"/>
      <c r="AB2916"/>
      <c r="AC2916"/>
      <c r="AD2916"/>
    </row>
    <row r="2917" spans="27:30" ht="12" customHeight="1" x14ac:dyDescent="0.3">
      <c r="AA2917"/>
      <c r="AB2917"/>
      <c r="AC2917"/>
      <c r="AD2917"/>
    </row>
    <row r="2918" spans="27:30" ht="12" customHeight="1" x14ac:dyDescent="0.3">
      <c r="AA2918"/>
      <c r="AB2918"/>
      <c r="AC2918"/>
      <c r="AD2918"/>
    </row>
    <row r="2919" spans="27:30" ht="12" customHeight="1" x14ac:dyDescent="0.3">
      <c r="AA2919"/>
      <c r="AB2919"/>
      <c r="AC2919"/>
      <c r="AD2919"/>
    </row>
    <row r="2920" spans="27:30" ht="12" customHeight="1" x14ac:dyDescent="0.3">
      <c r="AA2920"/>
      <c r="AB2920"/>
      <c r="AC2920"/>
      <c r="AD2920"/>
    </row>
    <row r="2921" spans="27:30" ht="12" customHeight="1" x14ac:dyDescent="0.3">
      <c r="AA2921"/>
      <c r="AB2921"/>
      <c r="AC2921"/>
      <c r="AD2921"/>
    </row>
    <row r="2922" spans="27:30" ht="12" customHeight="1" x14ac:dyDescent="0.3">
      <c r="AA2922"/>
      <c r="AB2922"/>
      <c r="AC2922"/>
      <c r="AD2922"/>
    </row>
    <row r="2923" spans="27:30" ht="12" customHeight="1" x14ac:dyDescent="0.3">
      <c r="AA2923"/>
      <c r="AB2923"/>
      <c r="AC2923"/>
      <c r="AD2923"/>
    </row>
    <row r="2924" spans="27:30" ht="12" customHeight="1" x14ac:dyDescent="0.3">
      <c r="AA2924"/>
      <c r="AB2924"/>
      <c r="AC2924"/>
      <c r="AD2924"/>
    </row>
    <row r="2925" spans="27:30" ht="12" customHeight="1" x14ac:dyDescent="0.3">
      <c r="AA2925"/>
      <c r="AB2925"/>
      <c r="AC2925"/>
      <c r="AD2925"/>
    </row>
    <row r="2926" spans="27:30" ht="12" customHeight="1" x14ac:dyDescent="0.3">
      <c r="AA2926"/>
      <c r="AB2926"/>
      <c r="AC2926"/>
      <c r="AD2926"/>
    </row>
    <row r="2927" spans="27:30" ht="12" customHeight="1" x14ac:dyDescent="0.3">
      <c r="AA2927"/>
      <c r="AB2927"/>
      <c r="AC2927"/>
      <c r="AD2927"/>
    </row>
    <row r="2928" spans="27:30" ht="12" customHeight="1" x14ac:dyDescent="0.3">
      <c r="AA2928"/>
      <c r="AB2928"/>
      <c r="AC2928"/>
      <c r="AD2928"/>
    </row>
    <row r="2929" spans="27:30" ht="12" customHeight="1" x14ac:dyDescent="0.3">
      <c r="AA2929"/>
      <c r="AB2929"/>
      <c r="AC2929"/>
      <c r="AD2929"/>
    </row>
    <row r="2930" spans="27:30" ht="12" customHeight="1" x14ac:dyDescent="0.3">
      <c r="AA2930"/>
      <c r="AB2930"/>
      <c r="AC2930"/>
      <c r="AD2930"/>
    </row>
    <row r="2931" spans="27:30" ht="12" customHeight="1" x14ac:dyDescent="0.3">
      <c r="AA2931"/>
      <c r="AB2931"/>
      <c r="AC2931"/>
      <c r="AD2931"/>
    </row>
    <row r="2932" spans="27:30" ht="12" customHeight="1" x14ac:dyDescent="0.3">
      <c r="AA2932"/>
      <c r="AB2932"/>
      <c r="AC2932"/>
      <c r="AD2932"/>
    </row>
    <row r="2933" spans="27:30" ht="12" customHeight="1" x14ac:dyDescent="0.3">
      <c r="AA2933"/>
      <c r="AB2933"/>
      <c r="AC2933"/>
      <c r="AD2933"/>
    </row>
    <row r="2934" spans="27:30" ht="12" customHeight="1" x14ac:dyDescent="0.3">
      <c r="AA2934"/>
      <c r="AB2934"/>
      <c r="AC2934"/>
      <c r="AD2934"/>
    </row>
    <row r="2935" spans="27:30" ht="12" customHeight="1" x14ac:dyDescent="0.3">
      <c r="AA2935"/>
      <c r="AB2935"/>
      <c r="AC2935"/>
      <c r="AD2935"/>
    </row>
    <row r="2936" spans="27:30" ht="12" customHeight="1" x14ac:dyDescent="0.3">
      <c r="AA2936"/>
      <c r="AB2936"/>
      <c r="AC2936"/>
      <c r="AD2936"/>
    </row>
    <row r="2937" spans="27:30" ht="12" customHeight="1" x14ac:dyDescent="0.3">
      <c r="AA2937"/>
      <c r="AB2937"/>
      <c r="AC2937"/>
      <c r="AD2937"/>
    </row>
    <row r="2938" spans="27:30" ht="12" customHeight="1" x14ac:dyDescent="0.3">
      <c r="AA2938"/>
      <c r="AB2938"/>
      <c r="AC2938"/>
      <c r="AD2938"/>
    </row>
    <row r="2939" spans="27:30" ht="12" customHeight="1" x14ac:dyDescent="0.3">
      <c r="AA2939"/>
      <c r="AB2939"/>
      <c r="AC2939"/>
      <c r="AD2939"/>
    </row>
    <row r="2940" spans="27:30" ht="12" customHeight="1" x14ac:dyDescent="0.3">
      <c r="AA2940"/>
      <c r="AB2940"/>
      <c r="AC2940"/>
      <c r="AD2940"/>
    </row>
    <row r="2941" spans="27:30" ht="12" customHeight="1" x14ac:dyDescent="0.3">
      <c r="AA2941"/>
      <c r="AB2941"/>
      <c r="AC2941"/>
      <c r="AD2941"/>
    </row>
    <row r="2942" spans="27:30" ht="12" customHeight="1" x14ac:dyDescent="0.3">
      <c r="AA2942"/>
      <c r="AB2942"/>
      <c r="AC2942"/>
      <c r="AD2942"/>
    </row>
    <row r="2943" spans="27:30" ht="12" customHeight="1" x14ac:dyDescent="0.3">
      <c r="AA2943"/>
      <c r="AB2943"/>
      <c r="AC2943"/>
      <c r="AD2943"/>
    </row>
    <row r="2944" spans="27:30" ht="12" customHeight="1" x14ac:dyDescent="0.3">
      <c r="AA2944"/>
      <c r="AB2944"/>
      <c r="AC2944"/>
      <c r="AD2944"/>
    </row>
    <row r="2945" spans="27:30" ht="12" customHeight="1" x14ac:dyDescent="0.3">
      <c r="AA2945"/>
      <c r="AB2945"/>
      <c r="AC2945"/>
      <c r="AD2945"/>
    </row>
    <row r="2946" spans="27:30" ht="12" customHeight="1" x14ac:dyDescent="0.3">
      <c r="AA2946"/>
      <c r="AB2946"/>
      <c r="AC2946"/>
      <c r="AD2946"/>
    </row>
    <row r="2947" spans="27:30" ht="12" customHeight="1" x14ac:dyDescent="0.3">
      <c r="AA2947"/>
      <c r="AB2947"/>
      <c r="AC2947"/>
      <c r="AD2947"/>
    </row>
    <row r="2948" spans="27:30" ht="12" customHeight="1" x14ac:dyDescent="0.3">
      <c r="AA2948"/>
      <c r="AB2948"/>
      <c r="AC2948"/>
      <c r="AD2948"/>
    </row>
    <row r="2949" spans="27:30" ht="12" customHeight="1" x14ac:dyDescent="0.3">
      <c r="AA2949"/>
      <c r="AB2949"/>
      <c r="AC2949"/>
      <c r="AD2949"/>
    </row>
    <row r="2950" spans="27:30" ht="12" customHeight="1" x14ac:dyDescent="0.3">
      <c r="AA2950"/>
      <c r="AB2950"/>
      <c r="AC2950"/>
      <c r="AD2950"/>
    </row>
    <row r="2951" spans="27:30" ht="12" customHeight="1" x14ac:dyDescent="0.3">
      <c r="AA2951"/>
      <c r="AB2951"/>
      <c r="AC2951"/>
      <c r="AD2951"/>
    </row>
    <row r="2952" spans="27:30" ht="12" customHeight="1" x14ac:dyDescent="0.3">
      <c r="AA2952"/>
      <c r="AB2952"/>
      <c r="AC2952"/>
      <c r="AD2952"/>
    </row>
    <row r="2953" spans="27:30" ht="12" customHeight="1" x14ac:dyDescent="0.3">
      <c r="AA2953"/>
      <c r="AB2953"/>
      <c r="AC2953"/>
      <c r="AD2953"/>
    </row>
    <row r="2954" spans="27:30" ht="12" customHeight="1" x14ac:dyDescent="0.3">
      <c r="AA2954"/>
      <c r="AB2954"/>
      <c r="AC2954"/>
      <c r="AD2954"/>
    </row>
    <row r="2955" spans="27:30" ht="12" customHeight="1" x14ac:dyDescent="0.3">
      <c r="AA2955"/>
      <c r="AB2955"/>
      <c r="AC2955"/>
      <c r="AD2955"/>
    </row>
    <row r="2956" spans="27:30" ht="12" customHeight="1" x14ac:dyDescent="0.3">
      <c r="AA2956"/>
      <c r="AB2956"/>
      <c r="AC2956"/>
      <c r="AD2956"/>
    </row>
    <row r="2957" spans="27:30" ht="12" customHeight="1" x14ac:dyDescent="0.3">
      <c r="AA2957"/>
      <c r="AB2957"/>
      <c r="AC2957"/>
      <c r="AD2957"/>
    </row>
    <row r="2958" spans="27:30" ht="12" customHeight="1" x14ac:dyDescent="0.3">
      <c r="AA2958"/>
      <c r="AB2958"/>
      <c r="AC2958"/>
      <c r="AD2958"/>
    </row>
    <row r="2959" spans="27:30" ht="12" customHeight="1" x14ac:dyDescent="0.3">
      <c r="AA2959"/>
      <c r="AB2959"/>
      <c r="AC2959"/>
      <c r="AD2959"/>
    </row>
    <row r="2960" spans="27:30" ht="12" customHeight="1" x14ac:dyDescent="0.3">
      <c r="AA2960"/>
      <c r="AB2960"/>
      <c r="AC2960"/>
      <c r="AD2960"/>
    </row>
    <row r="2961" spans="27:30" ht="12" customHeight="1" x14ac:dyDescent="0.3">
      <c r="AA2961"/>
      <c r="AB2961"/>
      <c r="AC2961"/>
      <c r="AD2961"/>
    </row>
    <row r="2962" spans="27:30" ht="12" customHeight="1" x14ac:dyDescent="0.3">
      <c r="AA2962"/>
      <c r="AB2962"/>
      <c r="AC2962"/>
      <c r="AD2962"/>
    </row>
    <row r="2963" spans="27:30" ht="12" customHeight="1" x14ac:dyDescent="0.3">
      <c r="AA2963"/>
      <c r="AB2963"/>
      <c r="AC2963"/>
      <c r="AD2963"/>
    </row>
    <row r="2964" spans="27:30" ht="12" customHeight="1" x14ac:dyDescent="0.3">
      <c r="AA2964"/>
      <c r="AB2964"/>
      <c r="AC2964"/>
      <c r="AD2964"/>
    </row>
    <row r="2965" spans="27:30" ht="12" customHeight="1" x14ac:dyDescent="0.3">
      <c r="AA2965"/>
      <c r="AB2965"/>
      <c r="AC2965"/>
      <c r="AD2965"/>
    </row>
    <row r="2966" spans="27:30" ht="12" customHeight="1" x14ac:dyDescent="0.3">
      <c r="AA2966"/>
      <c r="AB2966"/>
      <c r="AC2966"/>
      <c r="AD2966"/>
    </row>
    <row r="2967" spans="27:30" ht="12" customHeight="1" x14ac:dyDescent="0.3">
      <c r="AA2967"/>
      <c r="AB2967"/>
      <c r="AC2967"/>
      <c r="AD2967"/>
    </row>
    <row r="2968" spans="27:30" ht="12" customHeight="1" x14ac:dyDescent="0.3">
      <c r="AA2968"/>
      <c r="AB2968"/>
      <c r="AC2968"/>
      <c r="AD2968"/>
    </row>
    <row r="2969" spans="27:30" ht="12" customHeight="1" x14ac:dyDescent="0.3">
      <c r="AA2969"/>
      <c r="AB2969"/>
      <c r="AC2969"/>
      <c r="AD2969"/>
    </row>
    <row r="2970" spans="27:30" ht="12" customHeight="1" x14ac:dyDescent="0.3">
      <c r="AA2970"/>
      <c r="AB2970"/>
      <c r="AC2970"/>
      <c r="AD2970"/>
    </row>
    <row r="2971" spans="27:30" ht="12" customHeight="1" x14ac:dyDescent="0.3">
      <c r="AA2971"/>
      <c r="AB2971"/>
      <c r="AC2971"/>
      <c r="AD2971"/>
    </row>
    <row r="2972" spans="27:30" ht="12" customHeight="1" x14ac:dyDescent="0.3">
      <c r="AA2972"/>
      <c r="AB2972"/>
      <c r="AC2972"/>
      <c r="AD2972"/>
    </row>
    <row r="2973" spans="27:30" ht="12" customHeight="1" x14ac:dyDescent="0.3">
      <c r="AA2973"/>
      <c r="AB2973"/>
      <c r="AC2973"/>
      <c r="AD2973"/>
    </row>
    <row r="2974" spans="27:30" ht="12" customHeight="1" x14ac:dyDescent="0.3">
      <c r="AA2974"/>
      <c r="AB2974"/>
      <c r="AC2974"/>
      <c r="AD2974"/>
    </row>
    <row r="2975" spans="27:30" ht="12" customHeight="1" x14ac:dyDescent="0.3">
      <c r="AA2975"/>
      <c r="AB2975"/>
      <c r="AC2975"/>
      <c r="AD2975"/>
    </row>
    <row r="2976" spans="27:30" ht="12" customHeight="1" x14ac:dyDescent="0.3">
      <c r="AA2976"/>
      <c r="AB2976"/>
      <c r="AC2976"/>
      <c r="AD2976"/>
    </row>
    <row r="2977" spans="27:30" ht="12" customHeight="1" x14ac:dyDescent="0.3">
      <c r="AA2977"/>
      <c r="AB2977"/>
      <c r="AC2977"/>
      <c r="AD2977"/>
    </row>
    <row r="2978" spans="27:30" ht="12" customHeight="1" x14ac:dyDescent="0.3">
      <c r="AA2978"/>
      <c r="AB2978"/>
      <c r="AC2978"/>
      <c r="AD2978"/>
    </row>
    <row r="2979" spans="27:30" ht="12" customHeight="1" x14ac:dyDescent="0.3">
      <c r="AA2979"/>
      <c r="AB2979"/>
      <c r="AC2979"/>
      <c r="AD2979"/>
    </row>
    <row r="2980" spans="27:30" ht="12" customHeight="1" x14ac:dyDescent="0.3">
      <c r="AA2980"/>
      <c r="AB2980"/>
      <c r="AC2980"/>
      <c r="AD2980"/>
    </row>
    <row r="2981" spans="27:30" ht="12" customHeight="1" x14ac:dyDescent="0.3">
      <c r="AA2981"/>
      <c r="AB2981"/>
      <c r="AC2981"/>
      <c r="AD2981"/>
    </row>
    <row r="2982" spans="27:30" ht="12" customHeight="1" x14ac:dyDescent="0.3">
      <c r="AA2982"/>
      <c r="AB2982"/>
      <c r="AC2982"/>
      <c r="AD2982"/>
    </row>
    <row r="2983" spans="27:30" ht="12" customHeight="1" x14ac:dyDescent="0.3">
      <c r="AA2983"/>
      <c r="AB2983"/>
      <c r="AC2983"/>
      <c r="AD2983"/>
    </row>
    <row r="2984" spans="27:30" ht="12" customHeight="1" x14ac:dyDescent="0.3">
      <c r="AA2984"/>
      <c r="AB2984"/>
      <c r="AC2984"/>
      <c r="AD2984"/>
    </row>
    <row r="2985" spans="27:30" ht="12" customHeight="1" x14ac:dyDescent="0.3">
      <c r="AA2985"/>
      <c r="AB2985"/>
      <c r="AC2985"/>
      <c r="AD2985"/>
    </row>
    <row r="2986" spans="27:30" ht="12" customHeight="1" x14ac:dyDescent="0.3">
      <c r="AA2986"/>
      <c r="AB2986"/>
      <c r="AC2986"/>
      <c r="AD2986"/>
    </row>
    <row r="2987" spans="27:30" ht="12" customHeight="1" x14ac:dyDescent="0.3">
      <c r="AA2987"/>
      <c r="AB2987"/>
      <c r="AC2987"/>
      <c r="AD2987"/>
    </row>
    <row r="2988" spans="27:30" ht="12" customHeight="1" x14ac:dyDescent="0.3">
      <c r="AA2988"/>
      <c r="AB2988"/>
      <c r="AC2988"/>
      <c r="AD2988"/>
    </row>
    <row r="2989" spans="27:30" ht="12" customHeight="1" x14ac:dyDescent="0.3">
      <c r="AA2989"/>
      <c r="AB2989"/>
      <c r="AC2989"/>
      <c r="AD2989"/>
    </row>
    <row r="2990" spans="27:30" ht="12" customHeight="1" x14ac:dyDescent="0.3">
      <c r="AA2990"/>
      <c r="AB2990"/>
      <c r="AC2990"/>
      <c r="AD2990"/>
    </row>
    <row r="2991" spans="27:30" ht="12" customHeight="1" x14ac:dyDescent="0.3">
      <c r="AA2991"/>
      <c r="AB2991"/>
      <c r="AC2991"/>
      <c r="AD2991"/>
    </row>
    <row r="2992" spans="27:30" ht="12" customHeight="1" x14ac:dyDescent="0.3">
      <c r="AA2992"/>
      <c r="AB2992"/>
      <c r="AC2992"/>
      <c r="AD2992"/>
    </row>
    <row r="2993" spans="27:30" ht="12" customHeight="1" x14ac:dyDescent="0.3">
      <c r="AA2993"/>
      <c r="AB2993"/>
      <c r="AC2993"/>
      <c r="AD2993"/>
    </row>
    <row r="2994" spans="27:30" ht="12" customHeight="1" x14ac:dyDescent="0.3">
      <c r="AA2994"/>
      <c r="AB2994"/>
      <c r="AC2994"/>
      <c r="AD2994"/>
    </row>
    <row r="2995" spans="27:30" ht="12" customHeight="1" x14ac:dyDescent="0.3">
      <c r="AA2995"/>
      <c r="AB2995"/>
      <c r="AC2995"/>
      <c r="AD2995"/>
    </row>
    <row r="2996" spans="27:30" ht="12" customHeight="1" x14ac:dyDescent="0.3">
      <c r="AA2996"/>
      <c r="AB2996"/>
      <c r="AC2996"/>
      <c r="AD2996"/>
    </row>
    <row r="2997" spans="27:30" ht="12" customHeight="1" x14ac:dyDescent="0.3">
      <c r="AA2997"/>
      <c r="AB2997"/>
      <c r="AC2997"/>
      <c r="AD2997"/>
    </row>
    <row r="2998" spans="27:30" ht="12" customHeight="1" x14ac:dyDescent="0.3">
      <c r="AA2998"/>
      <c r="AB2998"/>
      <c r="AC2998"/>
      <c r="AD2998"/>
    </row>
    <row r="2999" spans="27:30" ht="12" customHeight="1" x14ac:dyDescent="0.3">
      <c r="AA2999"/>
      <c r="AB2999"/>
      <c r="AC2999"/>
      <c r="AD2999"/>
    </row>
    <row r="3000" spans="27:30" ht="12" customHeight="1" x14ac:dyDescent="0.3">
      <c r="AA3000"/>
      <c r="AB3000"/>
      <c r="AC3000"/>
      <c r="AD3000"/>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B1F63-0105-47E8-9F5C-55BF9CB9101C}">
  <dimension ref="A1:BZ190"/>
  <sheetViews>
    <sheetView showGridLines="0" showRowColHeaders="0" topLeftCell="A120" zoomScaleNormal="100" workbookViewId="0">
      <selection activeCell="L29" sqref="L29"/>
    </sheetView>
  </sheetViews>
  <sheetFormatPr defaultColWidth="8.77734375" defaultRowHeight="10.199999999999999" outlineLevelRow="1" x14ac:dyDescent="0.2"/>
  <cols>
    <col min="1" max="1" width="15.6640625" style="153" customWidth="1"/>
    <col min="2" max="9" width="10.6640625" style="153" customWidth="1"/>
    <col min="10" max="77" width="8.77734375" style="153"/>
    <col min="78" max="78" width="9.109375" style="153" customWidth="1"/>
    <col min="79" max="16384" width="8.77734375" style="153"/>
  </cols>
  <sheetData>
    <row r="1" spans="1:78" x14ac:dyDescent="0.2">
      <c r="A1" s="155" t="s">
        <v>100</v>
      </c>
      <c r="B1" s="153" t="s">
        <v>101</v>
      </c>
      <c r="E1" s="157" t="s">
        <v>102</v>
      </c>
      <c r="M1" s="154" t="s">
        <v>8</v>
      </c>
      <c r="N1" s="154" t="s">
        <v>195</v>
      </c>
      <c r="O1" s="154" t="s">
        <v>201</v>
      </c>
      <c r="R1" s="154" t="s">
        <v>65</v>
      </c>
      <c r="U1" s="154" t="s">
        <v>202</v>
      </c>
      <c r="Y1" s="153" t="s">
        <v>125</v>
      </c>
      <c r="Z1" s="185" t="s">
        <v>103</v>
      </c>
      <c r="BY1" s="172"/>
      <c r="BZ1" s="156" t="s">
        <v>103</v>
      </c>
    </row>
    <row r="2" spans="1:78" x14ac:dyDescent="0.2">
      <c r="A2" s="155" t="s">
        <v>104</v>
      </c>
      <c r="C2" s="153" t="s">
        <v>28</v>
      </c>
      <c r="Q2" s="154" t="s">
        <v>196</v>
      </c>
      <c r="R2" s="154" t="s">
        <v>198</v>
      </c>
      <c r="S2" s="154" t="s">
        <v>197</v>
      </c>
    </row>
    <row r="3" spans="1:78" ht="10.5" hidden="1" customHeight="1" outlineLevel="1" x14ac:dyDescent="0.2">
      <c r="A3" s="155" t="s">
        <v>105</v>
      </c>
      <c r="AA3" s="173" t="s">
        <v>149</v>
      </c>
    </row>
    <row r="4" spans="1:78" hidden="1" outlineLevel="1" x14ac:dyDescent="0.2">
      <c r="A4" s="153" t="s">
        <v>106</v>
      </c>
    </row>
    <row r="5" spans="1:78" hidden="1" outlineLevel="1" x14ac:dyDescent="0.2">
      <c r="A5" s="155" t="s">
        <v>107</v>
      </c>
    </row>
    <row r="6" spans="1:78" hidden="1" outlineLevel="1" x14ac:dyDescent="0.2">
      <c r="A6" s="153" t="s">
        <v>108</v>
      </c>
    </row>
    <row r="7" spans="1:78" collapsed="1" x14ac:dyDescent="0.2">
      <c r="A7" s="172"/>
      <c r="J7" s="154" t="s">
        <v>199</v>
      </c>
      <c r="K7" s="154" t="s">
        <v>200</v>
      </c>
    </row>
    <row r="8" spans="1:78" x14ac:dyDescent="0.2">
      <c r="A8" s="158" t="s">
        <v>109</v>
      </c>
    </row>
    <row r="9" spans="1:78" ht="10.8" outlineLevel="1" thickBot="1" x14ac:dyDescent="0.25">
      <c r="A9" s="159"/>
      <c r="B9" s="160" t="s">
        <v>110</v>
      </c>
      <c r="C9" s="160" t="s">
        <v>111</v>
      </c>
      <c r="D9" s="160" t="s">
        <v>112</v>
      </c>
      <c r="E9" s="160" t="s">
        <v>113</v>
      </c>
      <c r="F9" s="160" t="s">
        <v>56</v>
      </c>
      <c r="G9" s="160" t="s">
        <v>114</v>
      </c>
      <c r="H9" s="160" t="str">
        <f>"t("&amp;TEXT((1-I10)/2,"0.00%") &amp; ",2977)"</f>
        <v>t(2.50%,2977)</v>
      </c>
      <c r="I9" s="160" t="s">
        <v>115</v>
      </c>
    </row>
    <row r="10" spans="1:78" outlineLevel="1" x14ac:dyDescent="0.2">
      <c r="B10" s="161">
        <f xml:space="preserve"> 1 - C41 / C42</f>
        <v>0.98242645167607789</v>
      </c>
      <c r="C10" s="161">
        <f>1-D10^2/E10^2</f>
        <v>0.98229658333105152</v>
      </c>
      <c r="D10" s="161">
        <f xml:space="preserve"> SQRT(D41)</f>
        <v>0.13309283979558015</v>
      </c>
      <c r="E10" s="161">
        <v>1.0002905044278889</v>
      </c>
      <c r="F10" s="162">
        <v>3000</v>
      </c>
      <c r="G10" s="162">
        <v>0</v>
      </c>
      <c r="H10" s="153">
        <f>TINV(1 - $I$10, F10 - 22 - 1)</f>
        <v>1.9607611694981486</v>
      </c>
      <c r="I10" s="163">
        <v>0.95</v>
      </c>
    </row>
    <row r="11" spans="1:78" x14ac:dyDescent="0.2">
      <c r="A11" s="172"/>
    </row>
    <row r="12" spans="1:78" x14ac:dyDescent="0.2">
      <c r="A12" s="158" t="s">
        <v>116</v>
      </c>
    </row>
    <row r="13" spans="1:78" ht="10.8" outlineLevel="1" thickBot="1" x14ac:dyDescent="0.25">
      <c r="A13" s="160" t="s">
        <v>117</v>
      </c>
      <c r="B13" s="160" t="s">
        <v>118</v>
      </c>
      <c r="C13" s="160" t="s">
        <v>119</v>
      </c>
      <c r="D13" s="160" t="s">
        <v>120</v>
      </c>
      <c r="E13" s="160" t="s">
        <v>121</v>
      </c>
      <c r="F13" s="160" t="str">
        <f>IF($I$10&gt;99%,("Lower"&amp;TEXT($I$10,"0.0%")),("Lower"&amp;TEXT($I$10,"0%")))</f>
        <v>Lower95%</v>
      </c>
      <c r="G13" s="160" t="str">
        <f>IF($I$10&gt;99%,("Upper"&amp;TEXT($I$10,"0.0%")),("Upper"&amp;TEXT($I$10,"0%")))</f>
        <v>Upper95%</v>
      </c>
      <c r="H13" s="160" t="s">
        <v>123</v>
      </c>
      <c r="I13" s="160" t="s">
        <v>122</v>
      </c>
    </row>
    <row r="14" spans="1:78" outlineLevel="1" x14ac:dyDescent="0.2">
      <c r="A14" s="164" t="s">
        <v>124</v>
      </c>
      <c r="B14" s="161">
        <v>-4.2848413621791739</v>
      </c>
      <c r="C14" s="161">
        <v>0.66116775168170383</v>
      </c>
      <c r="D14" s="161">
        <f>IF(C14&lt;&gt;0,(B14 - 0) / C14, 0)</f>
        <v>-6.4807174144239896</v>
      </c>
      <c r="E14" s="161">
        <f>IF(C14&lt;&gt;0,TDIST(ABS(D14),$F$10 - 23,2),0)</f>
        <v>1.0645294940052951E-10</v>
      </c>
      <c r="F14" s="161">
        <f>B14 - TINV(1 - $I$10, $F$10 - 23) * C14</f>
        <v>-5.5812334162010533</v>
      </c>
      <c r="G14" s="161">
        <f>B14 + TINV(1 - $I$10, $F$10 - 23) * C14</f>
        <v>-2.9884493081572945</v>
      </c>
      <c r="H14" s="161">
        <v>0</v>
      </c>
      <c r="I14" s="161">
        <v>0</v>
      </c>
    </row>
    <row r="15" spans="1:78" outlineLevel="1" x14ac:dyDescent="0.2">
      <c r="A15" s="164" t="s">
        <v>95</v>
      </c>
      <c r="B15" s="161">
        <v>1.8547071870551988</v>
      </c>
      <c r="C15" s="161">
        <v>5.9747859888359095E-2</v>
      </c>
      <c r="D15" s="186">
        <f t="shared" ref="D15:D36" si="0">IF(C15&lt;&gt;0,(B15 - 0) / C15, 0)</f>
        <v>31.042236333163768</v>
      </c>
      <c r="E15" s="161">
        <f t="shared" ref="E15:E36" si="1">IF(C15&lt;&gt;0,TDIST(ABS(D15),$F$10 - 23,2),0)</f>
        <v>1.5569497740791917E-183</v>
      </c>
      <c r="F15" s="161">
        <f t="shared" ref="F15:F36" si="2">B15 - TINV(1 - $I$10, $F$10 - 23) * C15</f>
        <v>1.7375559034254882</v>
      </c>
      <c r="G15" s="161">
        <f t="shared" ref="G15:G36" si="3">B15 + TINV(1 - $I$10, $F$10 - 23) * C15</f>
        <v>1.9718584706849094</v>
      </c>
      <c r="H15" s="161">
        <v>564.25918396077338</v>
      </c>
      <c r="I15" s="186">
        <f>B15*0.966236464097689/$E$10</f>
        <v>1.7915652567168581</v>
      </c>
    </row>
    <row r="16" spans="1:78" outlineLevel="1" x14ac:dyDescent="0.2">
      <c r="A16" s="164" t="s">
        <v>17</v>
      </c>
      <c r="B16" s="161">
        <v>-0.94200986101929574</v>
      </c>
      <c r="C16" s="161">
        <v>1.9717323810744161E-2</v>
      </c>
      <c r="D16" s="187">
        <f t="shared" si="0"/>
        <v>-47.775746346772749</v>
      </c>
      <c r="E16" s="161">
        <f t="shared" si="1"/>
        <v>0</v>
      </c>
      <c r="F16" s="161">
        <f t="shared" si="2"/>
        <v>-0.98067082391382421</v>
      </c>
      <c r="G16" s="161">
        <f t="shared" si="3"/>
        <v>-0.90334889812476726</v>
      </c>
      <c r="H16" s="161">
        <v>1.2905174467925766</v>
      </c>
      <c r="I16" s="188">
        <f>B16*0.140023339168288/$E$10</f>
        <v>-0.13186505888588651</v>
      </c>
    </row>
    <row r="17" spans="1:9" outlineLevel="1" x14ac:dyDescent="0.2">
      <c r="A17" s="164" t="s">
        <v>18</v>
      </c>
      <c r="B17" s="161">
        <v>0.14608590183988734</v>
      </c>
      <c r="C17" s="161">
        <v>1.6916526289265474E-2</v>
      </c>
      <c r="D17" s="186">
        <f t="shared" si="0"/>
        <v>8.6356914736441723</v>
      </c>
      <c r="E17" s="161">
        <f t="shared" si="1"/>
        <v>9.3552746141907029E-18</v>
      </c>
      <c r="F17" s="161">
        <f t="shared" si="2"/>
        <v>0.112916633969101</v>
      </c>
      <c r="G17" s="161">
        <f t="shared" si="3"/>
        <v>0.17925516971067368</v>
      </c>
      <c r="H17" s="161">
        <v>1.2885191512833374</v>
      </c>
      <c r="I17" s="189">
        <f>B17*0.163080002610087/$E$10</f>
        <v>2.3816770376093473E-2</v>
      </c>
    </row>
    <row r="18" spans="1:9" outlineLevel="1" x14ac:dyDescent="0.2">
      <c r="A18" s="164" t="s">
        <v>19</v>
      </c>
      <c r="B18" s="161">
        <v>-0.35841446529926679</v>
      </c>
      <c r="C18" s="165">
        <v>9.7785028053472053E-3</v>
      </c>
      <c r="D18" s="187">
        <f t="shared" si="0"/>
        <v>-36.653306997393713</v>
      </c>
      <c r="E18" s="161">
        <f t="shared" si="1"/>
        <v>4.4772959372298224E-243</v>
      </c>
      <c r="F18" s="161">
        <f t="shared" si="2"/>
        <v>-0.37758777389582032</v>
      </c>
      <c r="G18" s="161">
        <f t="shared" si="3"/>
        <v>-0.33924115670271326</v>
      </c>
      <c r="H18" s="161">
        <v>2.9453652488856319</v>
      </c>
      <c r="I18" s="190">
        <f>B18*0.426543838953102/$E$10</f>
        <v>-0.15283508269681242</v>
      </c>
    </row>
    <row r="19" spans="1:9" outlineLevel="1" x14ac:dyDescent="0.2">
      <c r="A19" s="164" t="s">
        <v>20</v>
      </c>
      <c r="B19" s="161">
        <v>-0.54335942238434554</v>
      </c>
      <c r="C19" s="161">
        <v>1.0279266736300238E-2</v>
      </c>
      <c r="D19" s="187">
        <f t="shared" si="0"/>
        <v>-52.85974538101285</v>
      </c>
      <c r="E19" s="161">
        <f t="shared" si="1"/>
        <v>0</v>
      </c>
      <c r="F19" s="161">
        <f t="shared" si="2"/>
        <v>-0.56351460945179699</v>
      </c>
      <c r="G19" s="161">
        <f t="shared" si="3"/>
        <v>-0.52320423531689408</v>
      </c>
      <c r="H19" s="161">
        <v>2.7318070485854022</v>
      </c>
      <c r="I19" s="191">
        <f>B19*0.390777305252962/$E$10</f>
        <v>-0.21227086523689737</v>
      </c>
    </row>
    <row r="20" spans="1:9" outlineLevel="1" x14ac:dyDescent="0.2">
      <c r="A20" s="164" t="s">
        <v>21</v>
      </c>
      <c r="B20" s="161">
        <v>-0.14924408051226259</v>
      </c>
      <c r="C20" s="161">
        <v>1.0311410397050099E-2</v>
      </c>
      <c r="D20" s="187">
        <f t="shared" si="0"/>
        <v>-14.473682528915591</v>
      </c>
      <c r="E20" s="161">
        <f t="shared" si="1"/>
        <v>6.2173258333636621E-46</v>
      </c>
      <c r="F20" s="161">
        <f t="shared" si="2"/>
        <v>-0.1694622936215579</v>
      </c>
      <c r="G20" s="161">
        <f t="shared" si="3"/>
        <v>-0.12902586740296729</v>
      </c>
      <c r="H20" s="161">
        <v>2.3502115954029237</v>
      </c>
      <c r="I20" s="192">
        <f>B20*0.361328209407818/$E$10</f>
        <v>-5.3910435156089807E-2</v>
      </c>
    </row>
    <row r="21" spans="1:9" outlineLevel="1" x14ac:dyDescent="0.2">
      <c r="A21" s="164" t="s">
        <v>22</v>
      </c>
      <c r="B21" s="161">
        <v>-0.21666026315282522</v>
      </c>
      <c r="C21" s="165">
        <v>9.7592770233275398E-3</v>
      </c>
      <c r="D21" s="187">
        <f t="shared" si="0"/>
        <v>-22.20044196254943</v>
      </c>
      <c r="E21" s="161">
        <f t="shared" si="1"/>
        <v>3.5764868735354857E-101</v>
      </c>
      <c r="F21" s="161">
        <f t="shared" si="2"/>
        <v>-0.23579587458254134</v>
      </c>
      <c r="G21" s="161">
        <f t="shared" si="3"/>
        <v>-0.1975246517231091</v>
      </c>
      <c r="H21" s="161">
        <v>2.7949435772197107</v>
      </c>
      <c r="I21" s="193">
        <f>B21*0.41632772698771/$E$10</f>
        <v>-9.0175478511180324E-2</v>
      </c>
    </row>
    <row r="22" spans="1:9" outlineLevel="1" x14ac:dyDescent="0.2">
      <c r="A22" s="164" t="s">
        <v>23</v>
      </c>
      <c r="B22" s="161">
        <v>6.3152216503990416E-2</v>
      </c>
      <c r="C22" s="161">
        <v>1.2898365379066924E-2</v>
      </c>
      <c r="D22" s="194">
        <f t="shared" si="0"/>
        <v>4.8961410727658334</v>
      </c>
      <c r="E22" s="161">
        <f t="shared" si="1"/>
        <v>1.0294841778148774E-6</v>
      </c>
      <c r="F22" s="161">
        <f t="shared" si="2"/>
        <v>3.7861602518716723E-2</v>
      </c>
      <c r="G22" s="161">
        <f t="shared" si="3"/>
        <v>8.8442830489264102E-2</v>
      </c>
      <c r="H22" s="161">
        <v>1.5891332911303504</v>
      </c>
      <c r="I22" s="195">
        <f>B22*0.237526432779083/$E$10</f>
        <v>1.4995964314251422E-2</v>
      </c>
    </row>
    <row r="23" spans="1:9" outlineLevel="1" x14ac:dyDescent="0.2">
      <c r="A23" s="164" t="s">
        <v>9</v>
      </c>
      <c r="B23" s="161">
        <v>0.51374262421632366</v>
      </c>
      <c r="C23" s="161">
        <v>1.3331329137436461E-2</v>
      </c>
      <c r="D23" s="186">
        <f t="shared" si="0"/>
        <v>38.53648941677195</v>
      </c>
      <c r="E23" s="161">
        <f t="shared" si="1"/>
        <v>6.1633177393820437E-264</v>
      </c>
      <c r="F23" s="161">
        <f t="shared" si="2"/>
        <v>0.487603071705839</v>
      </c>
      <c r="G23" s="161">
        <f t="shared" si="3"/>
        <v>0.53988217672680827</v>
      </c>
      <c r="H23" s="161">
        <v>2.8285972021457462</v>
      </c>
      <c r="I23" s="196">
        <f>B23*0.306604526132848/$E$10</f>
        <v>0.15747006810004868</v>
      </c>
    </row>
    <row r="24" spans="1:9" outlineLevel="1" x14ac:dyDescent="0.2">
      <c r="A24" s="164" t="s">
        <v>10</v>
      </c>
      <c r="B24" s="161">
        <v>0.47772168390252862</v>
      </c>
      <c r="C24" s="161">
        <v>1.2439277141742002E-2</v>
      </c>
      <c r="D24" s="186">
        <f t="shared" si="0"/>
        <v>38.404296202988867</v>
      </c>
      <c r="E24" s="161">
        <f t="shared" si="1"/>
        <v>1.8451700911063701E-262</v>
      </c>
      <c r="F24" s="161">
        <f t="shared" si="2"/>
        <v>0.45333123230637495</v>
      </c>
      <c r="G24" s="161">
        <f t="shared" si="3"/>
        <v>0.50211213549868228</v>
      </c>
      <c r="H24" s="161">
        <v>3.845609152584061</v>
      </c>
      <c r="I24" s="197">
        <f>B24*0.383136816505901/$E$10</f>
        <v>0.18297960875969507</v>
      </c>
    </row>
    <row r="25" spans="1:9" outlineLevel="1" x14ac:dyDescent="0.2">
      <c r="A25" s="164" t="s">
        <v>11</v>
      </c>
      <c r="B25" s="161">
        <v>0.42965046322802986</v>
      </c>
      <c r="C25" s="161">
        <v>1.2341501828815686E-2</v>
      </c>
      <c r="D25" s="186">
        <f t="shared" si="0"/>
        <v>34.813466722895583</v>
      </c>
      <c r="E25" s="161">
        <f t="shared" si="1"/>
        <v>4.4255280801227429E-223</v>
      </c>
      <c r="F25" s="161">
        <f t="shared" si="2"/>
        <v>0.40545172566879767</v>
      </c>
      <c r="G25" s="161">
        <f t="shared" si="3"/>
        <v>0.45384920078726204</v>
      </c>
      <c r="H25" s="161">
        <v>3.7521328651686598</v>
      </c>
      <c r="I25" s="198">
        <f>B25*0.381449940238373/$E$10</f>
        <v>0.16384254653647581</v>
      </c>
    </row>
    <row r="26" spans="1:9" outlineLevel="1" x14ac:dyDescent="0.2">
      <c r="A26" s="164" t="s">
        <v>12</v>
      </c>
      <c r="B26" s="161">
        <v>0.3637122609975556</v>
      </c>
      <c r="C26" s="161">
        <v>1.2118330531527171E-2</v>
      </c>
      <c r="D26" s="186">
        <f t="shared" si="0"/>
        <v>30.013396651569959</v>
      </c>
      <c r="E26" s="161">
        <f t="shared" si="1"/>
        <v>3.9018118566229539E-173</v>
      </c>
      <c r="F26" s="161">
        <f t="shared" si="2"/>
        <v>0.33995110905219328</v>
      </c>
      <c r="G26" s="161">
        <f t="shared" si="3"/>
        <v>0.38747341294291793</v>
      </c>
      <c r="H26" s="161">
        <v>4.1020276262871933</v>
      </c>
      <c r="I26" s="199">
        <f>B26*0.406184134031766/$E$10</f>
        <v>0.1476912448094502</v>
      </c>
    </row>
    <row r="27" spans="1:9" outlineLevel="1" x14ac:dyDescent="0.2">
      <c r="A27" s="164" t="s">
        <v>13</v>
      </c>
      <c r="B27" s="161">
        <v>0.27453507460969806</v>
      </c>
      <c r="C27" s="161">
        <v>1.2335109614709228E-2</v>
      </c>
      <c r="D27" s="186">
        <f t="shared" si="0"/>
        <v>22.256395215355337</v>
      </c>
      <c r="E27" s="161">
        <f t="shared" si="1"/>
        <v>1.2281697313581527E-101</v>
      </c>
      <c r="F27" s="161">
        <f t="shared" si="2"/>
        <v>0.25034887065567296</v>
      </c>
      <c r="G27" s="161">
        <f t="shared" si="3"/>
        <v>0.29872127856372316</v>
      </c>
      <c r="H27" s="161">
        <v>3.5618253996529332</v>
      </c>
      <c r="I27" s="200">
        <f>B27*0.371843127307737/$E$10</f>
        <v>0.10205433346277684</v>
      </c>
    </row>
    <row r="28" spans="1:9" outlineLevel="1" x14ac:dyDescent="0.2">
      <c r="A28" s="164" t="s">
        <v>14</v>
      </c>
      <c r="B28" s="161">
        <v>0.13528588947806</v>
      </c>
      <c r="C28" s="161">
        <v>1.2929959232706718E-2</v>
      </c>
      <c r="D28" s="186">
        <f t="shared" si="0"/>
        <v>10.462978810934709</v>
      </c>
      <c r="E28" s="161">
        <f t="shared" si="1"/>
        <v>3.4746339723537868E-25</v>
      </c>
      <c r="F28" s="161">
        <f t="shared" si="2"/>
        <v>0.10993332749137459</v>
      </c>
      <c r="G28" s="161">
        <f t="shared" si="3"/>
        <v>0.16063845146474542</v>
      </c>
      <c r="H28" s="161">
        <v>2.8525705183208814</v>
      </c>
      <c r="I28" s="201">
        <f>B28*0.317458893305157/$E$10</f>
        <v>4.2935235877373877E-2</v>
      </c>
    </row>
    <row r="29" spans="1:9" outlineLevel="1" x14ac:dyDescent="0.2">
      <c r="A29" s="164" t="s">
        <v>3</v>
      </c>
      <c r="B29" s="161">
        <v>-0.12398849032697024</v>
      </c>
      <c r="C29" s="161">
        <v>1.6299360322569442E-2</v>
      </c>
      <c r="D29" s="187">
        <f t="shared" si="0"/>
        <v>-7.6069543757055005</v>
      </c>
      <c r="E29" s="161">
        <f t="shared" si="1"/>
        <v>3.7397593964811018E-14</v>
      </c>
      <c r="F29" s="161">
        <f t="shared" si="2"/>
        <v>-0.15594764313512322</v>
      </c>
      <c r="G29" s="161">
        <f t="shared" si="3"/>
        <v>-9.2029337518817256E-2</v>
      </c>
      <c r="H29" s="161">
        <v>1.2387052205835347</v>
      </c>
      <c r="I29" s="202">
        <f>B29*0.16595100321293/$E$10</f>
        <v>-2.0570038669302099E-2</v>
      </c>
    </row>
    <row r="30" spans="1:9" outlineLevel="1" x14ac:dyDescent="0.2">
      <c r="A30" s="164" t="s">
        <v>4</v>
      </c>
      <c r="B30" s="161">
        <v>-4.9868935554036473E-2</v>
      </c>
      <c r="C30" s="165">
        <v>9.8060473452969543E-3</v>
      </c>
      <c r="D30" s="203">
        <f t="shared" si="0"/>
        <v>-5.0855287352812901</v>
      </c>
      <c r="E30" s="161">
        <f t="shared" si="1"/>
        <v>3.8931485056338401E-7</v>
      </c>
      <c r="F30" s="161">
        <f t="shared" si="2"/>
        <v>-6.909625241495515E-2</v>
      </c>
      <c r="G30" s="161">
        <f t="shared" si="3"/>
        <v>-3.0641618693117802E-2</v>
      </c>
      <c r="H30" s="161">
        <v>1.3293254321690355</v>
      </c>
      <c r="I30" s="204">
        <f>B30*0.28575124405687/$E$10</f>
        <v>-1.4245971856453918E-2</v>
      </c>
    </row>
    <row r="31" spans="1:9" outlineLevel="1" x14ac:dyDescent="0.2">
      <c r="A31" s="164" t="s">
        <v>5</v>
      </c>
      <c r="B31" s="161">
        <v>5.7384960351382013E-2</v>
      </c>
      <c r="C31" s="165">
        <v>6.7283953734188478E-3</v>
      </c>
      <c r="D31" s="186">
        <f t="shared" si="0"/>
        <v>8.5287735286910511</v>
      </c>
      <c r="E31" s="161">
        <f t="shared" si="1"/>
        <v>2.3178382984481985E-17</v>
      </c>
      <c r="F31" s="161">
        <f t="shared" si="2"/>
        <v>4.4192183970151344E-2</v>
      </c>
      <c r="G31" s="161">
        <f t="shared" si="3"/>
        <v>7.0577736732612681E-2</v>
      </c>
      <c r="H31" s="161">
        <v>1.8142142409970077</v>
      </c>
      <c r="I31" s="205">
        <f>B31*0.486518367857758/$E$10</f>
        <v>2.7910729059359179E-2</v>
      </c>
    </row>
    <row r="32" spans="1:9" outlineLevel="1" x14ac:dyDescent="0.2">
      <c r="A32" s="164" t="s">
        <v>6</v>
      </c>
      <c r="B32" s="161">
        <v>1.8559519313211339E-2</v>
      </c>
      <c r="C32" s="165">
        <v>7.527685998125198E-3</v>
      </c>
      <c r="D32" s="206">
        <f t="shared" si="0"/>
        <v>2.4655012599932657</v>
      </c>
      <c r="E32" s="161">
        <f t="shared" si="1"/>
        <v>1.3738185780366279E-2</v>
      </c>
      <c r="F32" s="165">
        <f t="shared" si="2"/>
        <v>3.7995249119125371E-3</v>
      </c>
      <c r="G32" s="161">
        <f t="shared" si="3"/>
        <v>3.3319513714510141E-2</v>
      </c>
      <c r="H32" s="161">
        <v>1.9333437546625709</v>
      </c>
      <c r="I32" s="207">
        <f>B32*0.448910231212713/$E$10</f>
        <v>8.3291384544889845E-3</v>
      </c>
    </row>
    <row r="33" spans="1:9" outlineLevel="1" x14ac:dyDescent="0.2">
      <c r="A33" s="164" t="s">
        <v>25</v>
      </c>
      <c r="B33" s="161">
        <v>2.2267048032629574E-2</v>
      </c>
      <c r="C33" s="161">
        <v>1.0170725485439408E-2</v>
      </c>
      <c r="D33" s="208">
        <f t="shared" si="0"/>
        <v>2.189327404864823</v>
      </c>
      <c r="E33" s="161">
        <f t="shared" si="1"/>
        <v>2.8650436771526459E-2</v>
      </c>
      <c r="F33" s="165">
        <f t="shared" si="2"/>
        <v>2.3246844351547773E-3</v>
      </c>
      <c r="G33" s="161">
        <f t="shared" si="3"/>
        <v>4.2209411630104374E-2</v>
      </c>
      <c r="H33" s="161">
        <v>35.591476248432301</v>
      </c>
      <c r="I33" s="209">
        <f>B33*1.42556665072084/$E$10</f>
        <v>3.1733942234582292E-2</v>
      </c>
    </row>
    <row r="34" spans="1:9" outlineLevel="1" x14ac:dyDescent="0.2">
      <c r="A34" s="164" t="s">
        <v>33</v>
      </c>
      <c r="B34" s="161">
        <v>-0.8171318227314972</v>
      </c>
      <c r="C34" s="161">
        <v>0.16995717737269408</v>
      </c>
      <c r="D34" s="210">
        <f t="shared" si="0"/>
        <v>-4.8078688724020928</v>
      </c>
      <c r="E34" s="161">
        <f t="shared" si="1"/>
        <v>1.6012003218923903E-6</v>
      </c>
      <c r="F34" s="161">
        <f t="shared" si="2"/>
        <v>-1.1503772566013852</v>
      </c>
      <c r="G34" s="161">
        <f t="shared" si="3"/>
        <v>-0.48388638886160928</v>
      </c>
      <c r="H34" s="166">
        <v>2133.8813433948812</v>
      </c>
      <c r="I34" s="211">
        <f>B34*0.660559711734326/$E$10</f>
        <v>-0.5396076028745046</v>
      </c>
    </row>
    <row r="35" spans="1:9" outlineLevel="1" x14ac:dyDescent="0.2">
      <c r="A35" s="164" t="s">
        <v>31</v>
      </c>
      <c r="B35" s="161">
        <v>-0.32073225707327957</v>
      </c>
      <c r="C35" s="161">
        <v>7.2373678632231625E-2</v>
      </c>
      <c r="D35" s="212">
        <f t="shared" si="0"/>
        <v>-4.4316146855417875</v>
      </c>
      <c r="E35" s="161">
        <f t="shared" si="1"/>
        <v>9.6907725605540299E-6</v>
      </c>
      <c r="F35" s="161">
        <f t="shared" si="2"/>
        <v>-0.46263975582909722</v>
      </c>
      <c r="G35" s="161">
        <f t="shared" si="3"/>
        <v>-0.17882475831746192</v>
      </c>
      <c r="H35" s="166">
        <v>1016.6601215840824</v>
      </c>
      <c r="I35" s="213">
        <f>B35*1.07071455281863/$E$10</f>
        <v>-0.34331296127132543</v>
      </c>
    </row>
    <row r="36" spans="1:9" outlineLevel="1" x14ac:dyDescent="0.2">
      <c r="A36" s="164" t="s">
        <v>32</v>
      </c>
      <c r="B36" s="161">
        <v>0.14921033689273</v>
      </c>
      <c r="C36" s="161">
        <v>5.5166488555337637E-2</v>
      </c>
      <c r="D36" s="214">
        <f t="shared" si="0"/>
        <v>2.7047278302489155</v>
      </c>
      <c r="E36" s="161">
        <f t="shared" si="1"/>
        <v>6.8749525732783841E-3</v>
      </c>
      <c r="F36" s="161">
        <f t="shared" si="2"/>
        <v>4.104202827585994E-2</v>
      </c>
      <c r="G36" s="161">
        <f t="shared" si="3"/>
        <v>0.25737864550960005</v>
      </c>
      <c r="H36" s="161">
        <v>582.65345911641475</v>
      </c>
      <c r="I36" s="196">
        <f>B36*1.06339908452611/$E$10</f>
        <v>0.15862405466331217</v>
      </c>
    </row>
    <row r="37" spans="1:9" x14ac:dyDescent="0.2">
      <c r="A37" s="172"/>
    </row>
    <row r="38" spans="1:9" x14ac:dyDescent="0.2">
      <c r="A38" s="158" t="s">
        <v>126</v>
      </c>
    </row>
    <row r="39" spans="1:9" ht="10.8" hidden="1" outlineLevel="1" thickBot="1" x14ac:dyDescent="0.25">
      <c r="A39" s="167" t="s">
        <v>127</v>
      </c>
      <c r="B39" s="160" t="s">
        <v>131</v>
      </c>
      <c r="C39" s="160" t="s">
        <v>132</v>
      </c>
      <c r="D39" s="160" t="s">
        <v>133</v>
      </c>
      <c r="E39" s="160" t="s">
        <v>134</v>
      </c>
      <c r="F39" s="160" t="s">
        <v>121</v>
      </c>
      <c r="G39" s="159"/>
      <c r="H39" s="159"/>
      <c r="I39" s="160" t="s">
        <v>57</v>
      </c>
    </row>
    <row r="40" spans="1:9" hidden="1" outlineLevel="1" x14ac:dyDescent="0.2">
      <c r="A40" s="153" t="s">
        <v>128</v>
      </c>
      <c r="B40" s="162">
        <v>22</v>
      </c>
      <c r="C40" s="166">
        <f>C42 - C41</f>
        <v>2948.0090018310798</v>
      </c>
      <c r="D40" s="161">
        <f>C40/B40</f>
        <v>134.00040917414</v>
      </c>
      <c r="E40" s="161">
        <f>D40/D41</f>
        <v>7564.7876433656093</v>
      </c>
      <c r="F40" s="161">
        <f>FDIST(E40,22,2977)</f>
        <v>0</v>
      </c>
      <c r="I40" s="161">
        <v>8.0358402645407097</v>
      </c>
    </row>
    <row r="41" spans="1:9" hidden="1" outlineLevel="1" x14ac:dyDescent="0.2">
      <c r="A41" s="153" t="s">
        <v>129</v>
      </c>
      <c r="B41" s="162">
        <v>2977</v>
      </c>
      <c r="C41" s="161">
        <v>52.73369682244428</v>
      </c>
      <c r="D41" s="161">
        <f>C41/B41</f>
        <v>1.7713704004851959E-2</v>
      </c>
    </row>
    <row r="42" spans="1:9" hidden="1" outlineLevel="1" x14ac:dyDescent="0.2">
      <c r="A42" s="153" t="s">
        <v>130</v>
      </c>
      <c r="B42" s="162">
        <f>B40 + B41</f>
        <v>2999</v>
      </c>
      <c r="C42" s="166">
        <v>3000.7426986535243</v>
      </c>
    </row>
    <row r="43" spans="1:9" collapsed="1" x14ac:dyDescent="0.2">
      <c r="A43" s="172"/>
    </row>
    <row r="44" spans="1:9" x14ac:dyDescent="0.2">
      <c r="A44" s="158" t="s">
        <v>135</v>
      </c>
    </row>
    <row r="45" spans="1:9" ht="10.8" outlineLevel="1" thickBot="1" x14ac:dyDescent="0.25">
      <c r="A45" s="159"/>
      <c r="B45" s="160" t="s">
        <v>138</v>
      </c>
      <c r="C45" s="160" t="s">
        <v>139</v>
      </c>
      <c r="D45" s="160" t="s">
        <v>140</v>
      </c>
      <c r="E45" s="160" t="s">
        <v>62</v>
      </c>
      <c r="F45" s="160" t="s">
        <v>63</v>
      </c>
      <c r="G45" s="160" t="s">
        <v>136</v>
      </c>
      <c r="H45" s="160" t="s">
        <v>141</v>
      </c>
      <c r="I45" s="159"/>
    </row>
    <row r="46" spans="1:9" outlineLevel="1" x14ac:dyDescent="0.2">
      <c r="A46" s="153" t="s">
        <v>137</v>
      </c>
      <c r="B46" s="161">
        <v>1.692089431533835E-13</v>
      </c>
      <c r="C46" s="161">
        <v>0.13258166894716161</v>
      </c>
      <c r="D46" s="161">
        <v>0.10335192110623537</v>
      </c>
      <c r="E46" s="161">
        <v>-0.55462581951419487</v>
      </c>
      <c r="F46" s="161">
        <v>0.6536450785948329</v>
      </c>
      <c r="G46" s="163">
        <v>1.3173414565651617E-2</v>
      </c>
      <c r="H46" s="168" t="s">
        <v>142</v>
      </c>
    </row>
    <row r="47" spans="1:9" outlineLevel="1" x14ac:dyDescent="0.2"/>
    <row r="48" spans="1:9" x14ac:dyDescent="0.2">
      <c r="A48" s="172"/>
    </row>
    <row r="49" spans="1:16" x14ac:dyDescent="0.2">
      <c r="A49" s="158" t="s">
        <v>143</v>
      </c>
    </row>
    <row r="50" spans="1:16" ht="10.8" hidden="1" outlineLevel="1" thickBot="1" x14ac:dyDescent="0.25">
      <c r="A50" s="169" t="s">
        <v>117</v>
      </c>
      <c r="B50" s="159" t="s">
        <v>144</v>
      </c>
    </row>
    <row r="51" spans="1:16" ht="10.8" hidden="1" outlineLevel="1" thickBot="1" x14ac:dyDescent="0.25">
      <c r="A51" s="168" t="s">
        <v>124</v>
      </c>
      <c r="B51" s="170">
        <v>1</v>
      </c>
      <c r="C51" s="171" t="s">
        <v>97</v>
      </c>
    </row>
    <row r="52" spans="1:16" ht="10.8" hidden="1" outlineLevel="1" thickBot="1" x14ac:dyDescent="0.25">
      <c r="A52" s="168" t="s">
        <v>95</v>
      </c>
      <c r="B52" s="170">
        <v>-0.32847114579510966</v>
      </c>
      <c r="C52" s="170">
        <v>1</v>
      </c>
      <c r="D52" s="171" t="s">
        <v>69</v>
      </c>
    </row>
    <row r="53" spans="1:16" ht="10.8" hidden="1" outlineLevel="1" thickBot="1" x14ac:dyDescent="0.25">
      <c r="A53" s="168" t="s">
        <v>17</v>
      </c>
      <c r="B53" s="170">
        <v>-6.7386896296005291E-2</v>
      </c>
      <c r="C53" s="215">
        <v>-1.2340228897521019E-2</v>
      </c>
      <c r="D53" s="170">
        <v>1</v>
      </c>
      <c r="E53" s="171" t="s">
        <v>70</v>
      </c>
    </row>
    <row r="54" spans="1:16" ht="10.8" hidden="1" outlineLevel="1" thickBot="1" x14ac:dyDescent="0.25">
      <c r="A54" s="168" t="s">
        <v>18</v>
      </c>
      <c r="B54" s="170">
        <v>-5.4954553674401843E-2</v>
      </c>
      <c r="C54" s="216">
        <v>3.2731490587001665E-2</v>
      </c>
      <c r="D54" s="217">
        <v>0.18815544074034793</v>
      </c>
      <c r="E54" s="170">
        <v>1</v>
      </c>
      <c r="F54" s="171" t="s">
        <v>71</v>
      </c>
    </row>
    <row r="55" spans="1:16" ht="10.8" hidden="1" outlineLevel="1" thickBot="1" x14ac:dyDescent="0.25">
      <c r="A55" s="168" t="s">
        <v>19</v>
      </c>
      <c r="B55" s="170">
        <v>1.5409638159708227E-2</v>
      </c>
      <c r="C55" s="218">
        <v>-5.6056895752075182E-2</v>
      </c>
      <c r="D55" s="219">
        <v>0.37906084347534541</v>
      </c>
      <c r="E55" s="220">
        <v>0.39041708277030551</v>
      </c>
      <c r="F55" s="170">
        <v>1</v>
      </c>
      <c r="G55" s="171" t="s">
        <v>72</v>
      </c>
    </row>
    <row r="56" spans="1:16" ht="10.8" hidden="1" outlineLevel="1" thickBot="1" x14ac:dyDescent="0.25">
      <c r="A56" s="168" t="s">
        <v>20</v>
      </c>
      <c r="B56" s="170">
        <v>1.7038161211635035E-2</v>
      </c>
      <c r="C56" s="221">
        <v>-5.1273213921723314E-2</v>
      </c>
      <c r="D56" s="219">
        <v>0.37822679156537065</v>
      </c>
      <c r="E56" s="222">
        <v>0.36415542459631484</v>
      </c>
      <c r="F56" s="223">
        <v>0.71504062803474522</v>
      </c>
      <c r="G56" s="170">
        <v>1</v>
      </c>
      <c r="H56" s="171" t="s">
        <v>73</v>
      </c>
    </row>
    <row r="57" spans="1:16" ht="10.8" hidden="1" outlineLevel="1" thickBot="1" x14ac:dyDescent="0.25">
      <c r="A57" s="168" t="s">
        <v>21</v>
      </c>
      <c r="B57" s="170">
        <v>-9.6565739975112332E-3</v>
      </c>
      <c r="C57" s="224">
        <v>-2.2525906957529568E-2</v>
      </c>
      <c r="D57" s="225">
        <v>0.34026859740036425</v>
      </c>
      <c r="E57" s="219">
        <v>0.37940042433411186</v>
      </c>
      <c r="F57" s="226">
        <v>0.68022524575985321</v>
      </c>
      <c r="G57" s="227">
        <v>0.6489322391333181</v>
      </c>
      <c r="H57" s="170">
        <v>1</v>
      </c>
      <c r="I57" s="171" t="s">
        <v>74</v>
      </c>
    </row>
    <row r="58" spans="1:16" ht="10.8" hidden="1" outlineLevel="1" thickBot="1" x14ac:dyDescent="0.25">
      <c r="A58" s="168" t="s">
        <v>22</v>
      </c>
      <c r="B58" s="170">
        <v>-2.0943146790854041E-3</v>
      </c>
      <c r="C58" s="224">
        <v>-2.1652180789416126E-2</v>
      </c>
      <c r="D58" s="228">
        <v>0.37127910217052967</v>
      </c>
      <c r="E58" s="229">
        <v>0.39544365845724633</v>
      </c>
      <c r="F58" s="230">
        <v>0.72838506818796178</v>
      </c>
      <c r="G58" s="231">
        <v>0.7013066475203702</v>
      </c>
      <c r="H58" s="232">
        <v>0.67593185790299037</v>
      </c>
      <c r="I58" s="170">
        <v>1</v>
      </c>
      <c r="J58" s="171" t="s">
        <v>75</v>
      </c>
    </row>
    <row r="59" spans="1:16" ht="10.8" hidden="1" outlineLevel="1" thickBot="1" x14ac:dyDescent="0.25">
      <c r="A59" s="168" t="s">
        <v>23</v>
      </c>
      <c r="B59" s="170">
        <v>-3.5130610001494873E-2</v>
      </c>
      <c r="C59" s="233">
        <v>4.3483473013411544E-2</v>
      </c>
      <c r="D59" s="234">
        <v>0.25203035033858695</v>
      </c>
      <c r="E59" s="235">
        <v>0.31210730597705777</v>
      </c>
      <c r="F59" s="236">
        <v>0.51981334455697303</v>
      </c>
      <c r="G59" s="237">
        <v>0.48874334601218933</v>
      </c>
      <c r="H59" s="238">
        <v>0.49861956409527142</v>
      </c>
      <c r="I59" s="236">
        <v>0.52479477895683224</v>
      </c>
      <c r="J59" s="170">
        <v>1</v>
      </c>
      <c r="K59" s="171" t="s">
        <v>76</v>
      </c>
    </row>
    <row r="60" spans="1:16" ht="10.8" hidden="1" outlineLevel="1" thickBot="1" x14ac:dyDescent="0.25">
      <c r="A60" s="168" t="s">
        <v>9</v>
      </c>
      <c r="B60" s="170">
        <v>1.728272920518736E-2</v>
      </c>
      <c r="C60" s="239">
        <v>-4.2823346371269687E-2</v>
      </c>
      <c r="D60" s="240">
        <v>-2.8080172323825169E-2</v>
      </c>
      <c r="E60" s="241">
        <v>8.2244006753225893E-3</v>
      </c>
      <c r="F60" s="224">
        <v>-2.3326549117291966E-2</v>
      </c>
      <c r="G60" s="239">
        <v>-4.4537137972800477E-2</v>
      </c>
      <c r="H60" s="242">
        <v>2.4805398571320466E-2</v>
      </c>
      <c r="I60" s="215">
        <v>-1.836521503940006E-2</v>
      </c>
      <c r="J60" s="241">
        <v>2.9504936860750603E-3</v>
      </c>
      <c r="K60" s="170">
        <v>1</v>
      </c>
      <c r="L60" s="171" t="s">
        <v>77</v>
      </c>
    </row>
    <row r="61" spans="1:16" ht="10.8" hidden="1" outlineLevel="1" thickBot="1" x14ac:dyDescent="0.25">
      <c r="A61" s="168" t="s">
        <v>10</v>
      </c>
      <c r="B61" s="170">
        <v>1.0029135373411328E-3</v>
      </c>
      <c r="C61" s="221">
        <v>-4.9338538617183382E-2</v>
      </c>
      <c r="D61" s="224">
        <v>-2.1635140510104976E-2</v>
      </c>
      <c r="E61" s="243">
        <v>1.6453716436384182E-2</v>
      </c>
      <c r="F61" s="241">
        <v>9.0832803960199417E-3</v>
      </c>
      <c r="G61" s="215">
        <v>-1.5051775538477526E-2</v>
      </c>
      <c r="H61" s="216">
        <v>3.1598967028416011E-2</v>
      </c>
      <c r="I61" s="241">
        <v>1.7833634019015852E-3</v>
      </c>
      <c r="J61" s="244">
        <v>-3.133234406898916E-3</v>
      </c>
      <c r="K61" s="245">
        <v>0.73099613149520504</v>
      </c>
      <c r="L61" s="170">
        <v>1</v>
      </c>
      <c r="M61" s="171" t="s">
        <v>78</v>
      </c>
    </row>
    <row r="62" spans="1:16" ht="10.8" hidden="1" outlineLevel="1" thickBot="1" x14ac:dyDescent="0.25">
      <c r="A62" s="168" t="s">
        <v>11</v>
      </c>
      <c r="B62" s="170">
        <v>9.8011232021893279E-3</v>
      </c>
      <c r="C62" s="221">
        <v>-5.2853372143071189E-2</v>
      </c>
      <c r="D62" s="244">
        <v>-6.7253910556659832E-4</v>
      </c>
      <c r="E62" s="244">
        <v>-5.5267203392769977E-3</v>
      </c>
      <c r="F62" s="216">
        <v>2.9026276916224839E-2</v>
      </c>
      <c r="G62" s="241">
        <v>4.2463926320713543E-3</v>
      </c>
      <c r="H62" s="233">
        <v>4.2851619395237357E-2</v>
      </c>
      <c r="I62" s="243">
        <v>1.5233915154765867E-2</v>
      </c>
      <c r="J62" s="215">
        <v>-1.0872239759912689E-2</v>
      </c>
      <c r="K62" s="230">
        <v>0.72597999296533022</v>
      </c>
      <c r="L62" s="246">
        <v>0.78083691419371637</v>
      </c>
      <c r="M62" s="170">
        <v>1</v>
      </c>
      <c r="N62" s="171" t="s">
        <v>79</v>
      </c>
    </row>
    <row r="63" spans="1:16" ht="10.8" hidden="1" outlineLevel="1" thickBot="1" x14ac:dyDescent="0.25">
      <c r="A63" s="168" t="s">
        <v>12</v>
      </c>
      <c r="B63" s="170">
        <v>2.3226540035962057E-2</v>
      </c>
      <c r="C63" s="218">
        <v>-6.2616095008801401E-2</v>
      </c>
      <c r="D63" s="241">
        <v>5.7434367559060879E-3</v>
      </c>
      <c r="E63" s="224">
        <v>-2.4693561874584199E-2</v>
      </c>
      <c r="F63" s="247">
        <v>5.0123373768389982E-2</v>
      </c>
      <c r="G63" s="216">
        <v>3.3911442051191502E-2</v>
      </c>
      <c r="H63" s="216">
        <v>3.3938902532021649E-2</v>
      </c>
      <c r="I63" s="242">
        <v>2.1773290132036712E-2</v>
      </c>
      <c r="J63" s="215">
        <v>-1.1225621020377238E-2</v>
      </c>
      <c r="K63" s="245">
        <v>0.73101817615897546</v>
      </c>
      <c r="L63" s="248">
        <v>0.78752754619529608</v>
      </c>
      <c r="M63" s="249">
        <v>0.79053486278888563</v>
      </c>
      <c r="N63" s="170">
        <v>1</v>
      </c>
      <c r="O63" s="171" t="s">
        <v>80</v>
      </c>
    </row>
    <row r="64" spans="1:16" ht="10.8" hidden="1" outlineLevel="1" thickBot="1" x14ac:dyDescent="0.25">
      <c r="A64" s="168" t="s">
        <v>13</v>
      </c>
      <c r="B64" s="170">
        <v>1.9117967552544884E-2</v>
      </c>
      <c r="C64" s="240">
        <v>-3.2331303196077625E-2</v>
      </c>
      <c r="D64" s="224">
        <v>-2.0442504734623401E-2</v>
      </c>
      <c r="E64" s="215">
        <v>-1.7878241507348021E-2</v>
      </c>
      <c r="F64" s="244">
        <v>-9.2610444687388407E-3</v>
      </c>
      <c r="G64" s="244">
        <v>-9.2161727330334568E-3</v>
      </c>
      <c r="H64" s="242">
        <v>2.3280482170739011E-2</v>
      </c>
      <c r="I64" s="244">
        <v>-8.1474341074023633E-3</v>
      </c>
      <c r="J64" s="244">
        <v>-5.4696686185908118E-3</v>
      </c>
      <c r="K64" s="250">
        <v>0.71795761497774579</v>
      </c>
      <c r="L64" s="251">
        <v>0.76945943719004506</v>
      </c>
      <c r="M64" s="251">
        <v>0.77009369649892534</v>
      </c>
      <c r="N64" s="246">
        <v>0.7813227266924524</v>
      </c>
      <c r="O64" s="170">
        <v>1</v>
      </c>
      <c r="P64" s="171" t="s">
        <v>81</v>
      </c>
    </row>
    <row r="65" spans="1:24" ht="10.8" hidden="1" outlineLevel="1" thickBot="1" x14ac:dyDescent="0.25">
      <c r="A65" s="168" t="s">
        <v>14</v>
      </c>
      <c r="B65" s="170">
        <v>3.3663774885509291E-2</v>
      </c>
      <c r="C65" s="240">
        <v>-3.4414887334357762E-2</v>
      </c>
      <c r="D65" s="244">
        <v>-8.3005110386959388E-3</v>
      </c>
      <c r="E65" s="215">
        <v>-1.1639807157580291E-2</v>
      </c>
      <c r="F65" s="215">
        <v>-1.1107295702937788E-2</v>
      </c>
      <c r="G65" s="244">
        <v>-3.7096754158832748E-3</v>
      </c>
      <c r="H65" s="244">
        <v>-9.0497105094716722E-3</v>
      </c>
      <c r="I65" s="244">
        <v>-9.3292777230472388E-3</v>
      </c>
      <c r="J65" s="244">
        <v>-9.1553865324981686E-3</v>
      </c>
      <c r="K65" s="232">
        <v>0.67225777790738039</v>
      </c>
      <c r="L65" s="250">
        <v>0.7204669348491638</v>
      </c>
      <c r="M65" s="252">
        <v>0.72379086207014642</v>
      </c>
      <c r="N65" s="253">
        <v>0.73830439810459991</v>
      </c>
      <c r="O65" s="252">
        <v>0.72250410883313221</v>
      </c>
      <c r="P65" s="170">
        <v>1</v>
      </c>
      <c r="Q65" s="171" t="s">
        <v>82</v>
      </c>
    </row>
    <row r="66" spans="1:24" ht="10.8" hidden="1" outlineLevel="1" thickBot="1" x14ac:dyDescent="0.25">
      <c r="A66" s="168" t="s">
        <v>3</v>
      </c>
      <c r="B66" s="170">
        <v>5.1565179045455781E-2</v>
      </c>
      <c r="C66" s="254">
        <v>-8.7369054351147946E-2</v>
      </c>
      <c r="D66" s="255">
        <v>-0.12988355007877916</v>
      </c>
      <c r="E66" s="241">
        <v>1.9027707946553147E-3</v>
      </c>
      <c r="F66" s="215">
        <v>-1.6393093375698532E-2</v>
      </c>
      <c r="G66" s="215">
        <v>-1.1480572051939034E-2</v>
      </c>
      <c r="H66" s="241">
        <v>1.2792390136194269E-3</v>
      </c>
      <c r="I66" s="241">
        <v>7.7043741352491278E-4</v>
      </c>
      <c r="J66" s="244">
        <v>-1.5452659529174852E-3</v>
      </c>
      <c r="K66" s="241">
        <v>2.5836861928452235E-4</v>
      </c>
      <c r="L66" s="241">
        <v>5.8005762639266661E-3</v>
      </c>
      <c r="M66" s="215">
        <v>-1.3940533998327606E-2</v>
      </c>
      <c r="N66" s="244">
        <v>-2.1531079462801909E-3</v>
      </c>
      <c r="O66" s="244">
        <v>-4.2571227335606752E-3</v>
      </c>
      <c r="P66" s="241">
        <v>8.2292681242899612E-4</v>
      </c>
      <c r="Q66" s="170">
        <v>1</v>
      </c>
      <c r="R66" s="171" t="s">
        <v>83</v>
      </c>
    </row>
    <row r="67" spans="1:24" ht="10.8" hidden="1" outlineLevel="1" thickBot="1" x14ac:dyDescent="0.25">
      <c r="A67" s="168" t="s">
        <v>4</v>
      </c>
      <c r="B67" s="170">
        <v>0.11208000902619206</v>
      </c>
      <c r="C67" s="218">
        <v>-5.8923063481774618E-2</v>
      </c>
      <c r="D67" s="224">
        <v>-2.1970804218539221E-2</v>
      </c>
      <c r="E67" s="244">
        <v>-4.9149810479356864E-3</v>
      </c>
      <c r="F67" s="224">
        <v>-2.1466112010229139E-2</v>
      </c>
      <c r="G67" s="224">
        <v>-2.2921391651271255E-2</v>
      </c>
      <c r="H67" s="215">
        <v>-1.3379572630279035E-2</v>
      </c>
      <c r="I67" s="215">
        <v>-9.4131655638820273E-3</v>
      </c>
      <c r="J67" s="244">
        <v>-3.1483588940010867E-3</v>
      </c>
      <c r="K67" s="242">
        <v>2.0749137252688659E-2</v>
      </c>
      <c r="L67" s="242">
        <v>2.4666836353686002E-2</v>
      </c>
      <c r="M67" s="242">
        <v>2.195730205067244E-2</v>
      </c>
      <c r="N67" s="216">
        <v>3.2003905019679549E-2</v>
      </c>
      <c r="O67" s="242">
        <v>2.6998495924037722E-2</v>
      </c>
      <c r="P67" s="216">
        <v>2.9194723300603027E-2</v>
      </c>
      <c r="Q67" s="256">
        <v>0.21513327215545297</v>
      </c>
      <c r="R67" s="170">
        <v>1</v>
      </c>
      <c r="S67" s="171" t="s">
        <v>84</v>
      </c>
    </row>
    <row r="68" spans="1:24" ht="10.8" hidden="1" outlineLevel="1" thickBot="1" x14ac:dyDescent="0.25">
      <c r="A68" s="168" t="s">
        <v>5</v>
      </c>
      <c r="B68" s="170">
        <v>-3.8711351532529824E-2</v>
      </c>
      <c r="C68" s="257">
        <v>0.15063615034245859</v>
      </c>
      <c r="D68" s="242">
        <v>2.0739618052290371E-2</v>
      </c>
      <c r="E68" s="244">
        <v>-4.7665858848646315E-3</v>
      </c>
      <c r="F68" s="258">
        <v>5.8534816042873541E-2</v>
      </c>
      <c r="G68" s="258">
        <v>6.3766031653292671E-2</v>
      </c>
      <c r="H68" s="242">
        <v>2.2857684163662625E-2</v>
      </c>
      <c r="I68" s="247">
        <v>5.4627883064103315E-2</v>
      </c>
      <c r="J68" s="243">
        <v>1.8461660135022998E-2</v>
      </c>
      <c r="K68" s="240">
        <v>-2.9223234181574541E-2</v>
      </c>
      <c r="L68" s="244">
        <v>-1.3767566975880882E-3</v>
      </c>
      <c r="M68" s="215">
        <v>-1.5765541093012019E-2</v>
      </c>
      <c r="N68" s="240">
        <v>-2.9996616342987011E-2</v>
      </c>
      <c r="O68" s="244">
        <v>-7.6221717832777496E-3</v>
      </c>
      <c r="P68" s="224">
        <v>-2.5435802675374802E-2</v>
      </c>
      <c r="Q68" s="234">
        <v>0.24696681320105915</v>
      </c>
      <c r="R68" s="259">
        <v>0.40664896765186809</v>
      </c>
      <c r="S68" s="170">
        <v>1</v>
      </c>
      <c r="T68" s="171" t="s">
        <v>85</v>
      </c>
    </row>
    <row r="69" spans="1:24" ht="10.8" hidden="1" outlineLevel="1" thickBot="1" x14ac:dyDescent="0.25">
      <c r="A69" s="168" t="s">
        <v>6</v>
      </c>
      <c r="B69" s="170">
        <v>1.969541364373522E-2</v>
      </c>
      <c r="C69" s="260">
        <v>6.5011799828926436E-2</v>
      </c>
      <c r="D69" s="240">
        <v>-3.1711495826168001E-2</v>
      </c>
      <c r="E69" s="242">
        <v>2.4640467935979155E-2</v>
      </c>
      <c r="F69" s="244">
        <v>-3.4876248812989556E-3</v>
      </c>
      <c r="G69" s="241">
        <v>1.2318224749939659E-3</v>
      </c>
      <c r="H69" s="244">
        <v>-8.0990136176395128E-3</v>
      </c>
      <c r="I69" s="215">
        <v>-1.0110742790944637E-2</v>
      </c>
      <c r="J69" s="241">
        <v>4.0773781191040907E-3</v>
      </c>
      <c r="K69" s="240">
        <v>-3.0716314554342355E-2</v>
      </c>
      <c r="L69" s="215">
        <v>-1.3976304195504144E-2</v>
      </c>
      <c r="M69" s="224">
        <v>-2.4236040360358563E-2</v>
      </c>
      <c r="N69" s="221">
        <v>-5.042735137745108E-2</v>
      </c>
      <c r="O69" s="224">
        <v>-2.3200770345140943E-2</v>
      </c>
      <c r="P69" s="215">
        <v>-9.5972344830914762E-3</v>
      </c>
      <c r="Q69" s="261">
        <v>0.26321428032744298</v>
      </c>
      <c r="R69" s="219">
        <v>0.37474697222401815</v>
      </c>
      <c r="S69" s="262">
        <v>0.58628580844076617</v>
      </c>
      <c r="T69" s="170">
        <v>1</v>
      </c>
      <c r="U69" s="171" t="s">
        <v>86</v>
      </c>
    </row>
    <row r="70" spans="1:24" ht="10.8" hidden="1" outlineLevel="1" thickBot="1" x14ac:dyDescent="0.25">
      <c r="A70" s="168" t="s">
        <v>25</v>
      </c>
      <c r="B70" s="170">
        <v>-0.97132550522137118</v>
      </c>
      <c r="C70" s="263">
        <v>9.6835406141595262E-2</v>
      </c>
      <c r="D70" s="260">
        <v>7.1772128074085645E-2</v>
      </c>
      <c r="E70" s="233">
        <v>4.2355157954453021E-2</v>
      </c>
      <c r="F70" s="215">
        <v>-1.1573772567873168E-2</v>
      </c>
      <c r="G70" s="215">
        <v>-1.1796058812976219E-2</v>
      </c>
      <c r="H70" s="241">
        <v>5.5888233459080788E-3</v>
      </c>
      <c r="I70" s="244">
        <v>-2.1742175594650971E-3</v>
      </c>
      <c r="J70" s="243">
        <v>1.6551260515876742E-2</v>
      </c>
      <c r="K70" s="224">
        <v>-2.5568874361085247E-2</v>
      </c>
      <c r="L70" s="244">
        <v>-8.7325163168229473E-3</v>
      </c>
      <c r="M70" s="215">
        <v>-1.5916550696203045E-2</v>
      </c>
      <c r="N70" s="224">
        <v>-2.6768916101734444E-2</v>
      </c>
      <c r="O70" s="240">
        <v>-2.9386609887992333E-2</v>
      </c>
      <c r="P70" s="239">
        <v>-4.1564998848466317E-2</v>
      </c>
      <c r="Q70" s="240">
        <v>-3.4771713896560537E-2</v>
      </c>
      <c r="R70" s="264">
        <v>-0.10861468375412708</v>
      </c>
      <c r="S70" s="244">
        <v>-6.211217057241496E-3</v>
      </c>
      <c r="T70" s="239">
        <v>-4.2666273118515896E-2</v>
      </c>
      <c r="U70" s="170">
        <v>1</v>
      </c>
      <c r="V70" s="171" t="s">
        <v>87</v>
      </c>
    </row>
    <row r="71" spans="1:24" ht="10.8" hidden="1" outlineLevel="1" thickBot="1" x14ac:dyDescent="0.25">
      <c r="A71" s="168" t="s">
        <v>33</v>
      </c>
      <c r="B71" s="170">
        <v>0.98424117329817506</v>
      </c>
      <c r="C71" s="265">
        <v>-0.32015670578218447</v>
      </c>
      <c r="D71" s="266">
        <v>-8.027275710066388E-2</v>
      </c>
      <c r="E71" s="239">
        <v>-4.2691514984882009E-2</v>
      </c>
      <c r="F71" s="242">
        <v>2.5318029153069636E-2</v>
      </c>
      <c r="G71" s="242">
        <v>2.15164424577611E-2</v>
      </c>
      <c r="H71" s="241">
        <v>8.3077896497779115E-4</v>
      </c>
      <c r="I71" s="241">
        <v>5.3661079792709995E-3</v>
      </c>
      <c r="J71" s="224">
        <v>-2.2579804392240173E-2</v>
      </c>
      <c r="K71" s="233">
        <v>4.3765167238920794E-2</v>
      </c>
      <c r="L71" s="216">
        <v>3.1486748504441768E-2</v>
      </c>
      <c r="M71" s="216">
        <v>3.5979079198795783E-2</v>
      </c>
      <c r="N71" s="247">
        <v>4.6228391501383526E-2</v>
      </c>
      <c r="O71" s="233">
        <v>4.2768522301354112E-2</v>
      </c>
      <c r="P71" s="247">
        <v>5.2591927549711509E-2</v>
      </c>
      <c r="Q71" s="242">
        <v>2.3764336645581949E-2</v>
      </c>
      <c r="R71" s="263">
        <v>9.8033099842497431E-2</v>
      </c>
      <c r="S71" s="224">
        <v>-2.3303824130834486E-2</v>
      </c>
      <c r="T71" s="247">
        <v>5.4140882797167618E-2</v>
      </c>
      <c r="U71" s="267">
        <v>-0.95845893511864488</v>
      </c>
      <c r="V71" s="170">
        <v>1</v>
      </c>
      <c r="W71" s="171" t="s">
        <v>88</v>
      </c>
    </row>
    <row r="72" spans="1:24" ht="10.8" hidden="1" outlineLevel="1" thickBot="1" x14ac:dyDescent="0.25">
      <c r="A72" s="168" t="s">
        <v>31</v>
      </c>
      <c r="B72" s="170">
        <v>-0.64671028006093279</v>
      </c>
      <c r="C72" s="268">
        <v>-0.29249343196438415</v>
      </c>
      <c r="D72" s="247">
        <v>5.2418560372280376E-2</v>
      </c>
      <c r="E72" s="242">
        <v>2.0575133455410163E-2</v>
      </c>
      <c r="F72" s="241">
        <v>8.1226889414106208E-4</v>
      </c>
      <c r="G72" s="224">
        <v>-2.6708782217425397E-2</v>
      </c>
      <c r="H72" s="243">
        <v>1.2077772799348159E-2</v>
      </c>
      <c r="I72" s="244">
        <v>-5.3854746186827963E-3</v>
      </c>
      <c r="J72" s="244">
        <v>-6.0693623531463787E-4</v>
      </c>
      <c r="K72" s="243">
        <v>1.1074676476801725E-2</v>
      </c>
      <c r="L72" s="216">
        <v>3.0998321506891181E-2</v>
      </c>
      <c r="M72" s="242">
        <v>2.1147558915006383E-2</v>
      </c>
      <c r="N72" s="242">
        <v>2.452888467975391E-2</v>
      </c>
      <c r="O72" s="241">
        <v>4.0188311170909503E-3</v>
      </c>
      <c r="P72" s="244">
        <v>-1.3090740045225541E-3</v>
      </c>
      <c r="Q72" s="269">
        <v>-7.160299155711386E-2</v>
      </c>
      <c r="R72" s="254">
        <v>-8.2227720040973243E-2</v>
      </c>
      <c r="S72" s="255">
        <v>-0.12715499107363626</v>
      </c>
      <c r="T72" s="270">
        <v>-0.25562420485210063</v>
      </c>
      <c r="U72" s="271">
        <v>0.7559780497621843</v>
      </c>
      <c r="V72" s="272">
        <v>-0.67178840763280456</v>
      </c>
      <c r="W72" s="170">
        <v>1</v>
      </c>
      <c r="X72" s="171" t="s">
        <v>89</v>
      </c>
    </row>
    <row r="73" spans="1:24" hidden="1" outlineLevel="1" x14ac:dyDescent="0.2">
      <c r="A73" s="168" t="s">
        <v>32</v>
      </c>
      <c r="B73" s="170">
        <v>-0.70245738967596105</v>
      </c>
      <c r="C73" s="243">
        <v>1.5268129139725662E-2</v>
      </c>
      <c r="D73" s="273">
        <v>8.9904226084466479E-2</v>
      </c>
      <c r="E73" s="242">
        <v>2.4614465996581708E-2</v>
      </c>
      <c r="F73" s="241">
        <v>9.9856240113201317E-4</v>
      </c>
      <c r="G73" s="216">
        <v>3.5774395551561096E-2</v>
      </c>
      <c r="H73" s="241">
        <v>2.9454873530800761E-3</v>
      </c>
      <c r="I73" s="243">
        <v>1.4848130195250183E-2</v>
      </c>
      <c r="J73" s="241">
        <v>4.0628090777819151E-3</v>
      </c>
      <c r="K73" s="221">
        <v>-4.7735046135945397E-2</v>
      </c>
      <c r="L73" s="239">
        <v>-4.3390939373505188E-2</v>
      </c>
      <c r="M73" s="239">
        <v>-3.8015156259805782E-2</v>
      </c>
      <c r="N73" s="221">
        <v>-5.4498945687359801E-2</v>
      </c>
      <c r="O73" s="221">
        <v>-5.0485360065805653E-2</v>
      </c>
      <c r="P73" s="218">
        <v>-6.3307904864505826E-2</v>
      </c>
      <c r="Q73" s="274">
        <v>0.13329699712836082</v>
      </c>
      <c r="R73" s="224">
        <v>-1.9930509779761258E-2</v>
      </c>
      <c r="S73" s="260">
        <v>6.8029745394541111E-2</v>
      </c>
      <c r="T73" s="275">
        <v>0.16844461615476378</v>
      </c>
      <c r="U73" s="253">
        <v>0.73528660158740744</v>
      </c>
      <c r="V73" s="276">
        <v>-0.70590871144398826</v>
      </c>
      <c r="W73" s="234">
        <v>0.25022238287265441</v>
      </c>
      <c r="X73" s="170">
        <v>1</v>
      </c>
    </row>
    <row r="74" spans="1:24" hidden="1" outlineLevel="1" x14ac:dyDescent="0.2">
      <c r="A74" s="153" t="s">
        <v>145</v>
      </c>
      <c r="C74" s="277"/>
    </row>
    <row r="75" spans="1:24" hidden="1" outlineLevel="1" x14ac:dyDescent="0.2">
      <c r="A75" s="153" t="s">
        <v>146</v>
      </c>
      <c r="C75" s="277"/>
    </row>
    <row r="76" spans="1:24" hidden="1" outlineLevel="1" x14ac:dyDescent="0.2">
      <c r="A76" s="153" t="s">
        <v>147</v>
      </c>
      <c r="C76" s="277"/>
    </row>
    <row r="77" spans="1:24" collapsed="1" x14ac:dyDescent="0.2">
      <c r="A77" s="172"/>
    </row>
    <row r="78" spans="1:24" x14ac:dyDescent="0.2">
      <c r="A78" s="158" t="s">
        <v>148</v>
      </c>
    </row>
    <row r="79" spans="1:24" outlineLevel="1" x14ac:dyDescent="0.2"/>
    <row r="80" spans="1:24" outlineLevel="1" x14ac:dyDescent="0.2"/>
    <row r="81" outlineLevel="1" x14ac:dyDescent="0.2"/>
    <row r="82" outlineLevel="1" x14ac:dyDescent="0.2"/>
    <row r="83" outlineLevel="1" x14ac:dyDescent="0.2"/>
    <row r="84" outlineLevel="1" x14ac:dyDescent="0.2"/>
    <row r="85" outlineLevel="1" x14ac:dyDescent="0.2"/>
    <row r="86" outlineLevel="1" x14ac:dyDescent="0.2"/>
    <row r="87" outlineLevel="1" x14ac:dyDescent="0.2"/>
    <row r="88" outlineLevel="1" x14ac:dyDescent="0.2"/>
    <row r="89" outlineLevel="1" x14ac:dyDescent="0.2"/>
    <row r="90" outlineLevel="1" x14ac:dyDescent="0.2"/>
    <row r="91" outlineLevel="1" x14ac:dyDescent="0.2"/>
    <row r="92" outlineLevel="1" x14ac:dyDescent="0.2"/>
    <row r="93" outlineLevel="1" x14ac:dyDescent="0.2"/>
    <row r="94" outlineLevel="1" x14ac:dyDescent="0.2"/>
    <row r="95" outlineLevel="1" x14ac:dyDescent="0.2"/>
    <row r="96" outlineLevel="1" x14ac:dyDescent="0.2"/>
    <row r="97" spans="1:1" outlineLevel="1" x14ac:dyDescent="0.2"/>
    <row r="98" spans="1:1" outlineLevel="1" x14ac:dyDescent="0.2"/>
    <row r="99" spans="1:1" x14ac:dyDescent="0.2">
      <c r="A99" s="184"/>
    </row>
    <row r="100" spans="1:1" x14ac:dyDescent="0.2">
      <c r="A100" s="158" t="s">
        <v>150</v>
      </c>
    </row>
    <row r="101" spans="1:1" outlineLevel="1" x14ac:dyDescent="0.2"/>
    <row r="102" spans="1:1" outlineLevel="1" x14ac:dyDescent="0.2"/>
    <row r="103" spans="1:1" outlineLevel="1" x14ac:dyDescent="0.2"/>
    <row r="104" spans="1:1" outlineLevel="1" x14ac:dyDescent="0.2"/>
    <row r="105" spans="1:1" outlineLevel="1" x14ac:dyDescent="0.2"/>
    <row r="106" spans="1:1" outlineLevel="1" x14ac:dyDescent="0.2"/>
    <row r="107" spans="1:1" outlineLevel="1" x14ac:dyDescent="0.2"/>
    <row r="108" spans="1:1" outlineLevel="1" x14ac:dyDescent="0.2"/>
    <row r="109" spans="1:1" outlineLevel="1" x14ac:dyDescent="0.2"/>
    <row r="110" spans="1:1" outlineLevel="1" x14ac:dyDescent="0.2"/>
    <row r="111" spans="1:1" outlineLevel="1" x14ac:dyDescent="0.2"/>
    <row r="112" spans="1:1" outlineLevel="1" x14ac:dyDescent="0.2"/>
    <row r="113" spans="1:1" outlineLevel="1" x14ac:dyDescent="0.2"/>
    <row r="114" spans="1:1" outlineLevel="1" x14ac:dyDescent="0.2"/>
    <row r="115" spans="1:1" outlineLevel="1" x14ac:dyDescent="0.2"/>
    <row r="116" spans="1:1" outlineLevel="1" x14ac:dyDescent="0.2"/>
    <row r="117" spans="1:1" outlineLevel="1" x14ac:dyDescent="0.2"/>
    <row r="118" spans="1:1" outlineLevel="1" x14ac:dyDescent="0.2"/>
    <row r="119" spans="1:1" outlineLevel="1" x14ac:dyDescent="0.2"/>
    <row r="120" spans="1:1" outlineLevel="1" x14ac:dyDescent="0.2"/>
    <row r="121" spans="1:1" x14ac:dyDescent="0.2">
      <c r="A121" s="184"/>
    </row>
    <row r="122" spans="1:1" x14ac:dyDescent="0.2">
      <c r="A122" s="158" t="s">
        <v>151</v>
      </c>
    </row>
    <row r="123" spans="1:1" outlineLevel="1" x14ac:dyDescent="0.2"/>
    <row r="124" spans="1:1" outlineLevel="1" x14ac:dyDescent="0.2"/>
    <row r="125" spans="1:1" outlineLevel="1" x14ac:dyDescent="0.2"/>
    <row r="126" spans="1:1" outlineLevel="1" x14ac:dyDescent="0.2"/>
    <row r="127" spans="1:1" outlineLevel="1" x14ac:dyDescent="0.2"/>
    <row r="128" spans="1:1" outlineLevel="1" x14ac:dyDescent="0.2"/>
    <row r="129" spans="1:1" outlineLevel="1" x14ac:dyDescent="0.2"/>
    <row r="130" spans="1:1" outlineLevel="1" x14ac:dyDescent="0.2"/>
    <row r="131" spans="1:1" outlineLevel="1" x14ac:dyDescent="0.2"/>
    <row r="132" spans="1:1" outlineLevel="1" x14ac:dyDescent="0.2"/>
    <row r="133" spans="1:1" outlineLevel="1" x14ac:dyDescent="0.2"/>
    <row r="134" spans="1:1" outlineLevel="1" x14ac:dyDescent="0.2"/>
    <row r="135" spans="1:1" outlineLevel="1" x14ac:dyDescent="0.2"/>
    <row r="136" spans="1:1" outlineLevel="1" x14ac:dyDescent="0.2"/>
    <row r="137" spans="1:1" outlineLevel="1" x14ac:dyDescent="0.2"/>
    <row r="138" spans="1:1" outlineLevel="1" x14ac:dyDescent="0.2"/>
    <row r="139" spans="1:1" outlineLevel="1" x14ac:dyDescent="0.2"/>
    <row r="140" spans="1:1" outlineLevel="1" x14ac:dyDescent="0.2"/>
    <row r="141" spans="1:1" outlineLevel="1" x14ac:dyDescent="0.2"/>
    <row r="142" spans="1:1" outlineLevel="1" x14ac:dyDescent="0.2"/>
    <row r="143" spans="1:1" x14ac:dyDescent="0.2">
      <c r="A143" s="184"/>
    </row>
    <row r="144" spans="1:1" x14ac:dyDescent="0.2">
      <c r="A144" s="158" t="s">
        <v>152</v>
      </c>
    </row>
    <row r="145" spans="1:1" outlineLevel="1" x14ac:dyDescent="0.2"/>
    <row r="146" spans="1:1" outlineLevel="1" x14ac:dyDescent="0.2"/>
    <row r="147" spans="1:1" outlineLevel="1" x14ac:dyDescent="0.2"/>
    <row r="148" spans="1:1" outlineLevel="1" x14ac:dyDescent="0.2"/>
    <row r="149" spans="1:1" outlineLevel="1" x14ac:dyDescent="0.2"/>
    <row r="150" spans="1:1" outlineLevel="1" x14ac:dyDescent="0.2"/>
    <row r="151" spans="1:1" outlineLevel="1" x14ac:dyDescent="0.2"/>
    <row r="152" spans="1:1" outlineLevel="1" x14ac:dyDescent="0.2"/>
    <row r="153" spans="1:1" outlineLevel="1" x14ac:dyDescent="0.2"/>
    <row r="154" spans="1:1" outlineLevel="1" x14ac:dyDescent="0.2"/>
    <row r="155" spans="1:1" outlineLevel="1" x14ac:dyDescent="0.2"/>
    <row r="156" spans="1:1" outlineLevel="1" x14ac:dyDescent="0.2"/>
    <row r="157" spans="1:1" outlineLevel="1" x14ac:dyDescent="0.2"/>
    <row r="158" spans="1:1" outlineLevel="1" x14ac:dyDescent="0.2"/>
    <row r="159" spans="1:1" outlineLevel="1" x14ac:dyDescent="0.2"/>
    <row r="160" spans="1:1" outlineLevel="1" x14ac:dyDescent="0.2"/>
    <row r="161" spans="1:1" outlineLevel="1" x14ac:dyDescent="0.2"/>
    <row r="162" spans="1:1" outlineLevel="1" x14ac:dyDescent="0.2"/>
    <row r="163" spans="1:1" outlineLevel="1" x14ac:dyDescent="0.2"/>
    <row r="164" spans="1:1" outlineLevel="1" x14ac:dyDescent="0.2"/>
    <row r="165" spans="1:1" x14ac:dyDescent="0.2">
      <c r="A165" s="184"/>
    </row>
    <row r="166" spans="1:1" x14ac:dyDescent="0.2">
      <c r="A166" s="158" t="s">
        <v>153</v>
      </c>
    </row>
    <row r="167" spans="1:1" outlineLevel="1" x14ac:dyDescent="0.2"/>
    <row r="168" spans="1:1" outlineLevel="1" x14ac:dyDescent="0.2"/>
    <row r="169" spans="1:1" outlineLevel="1" x14ac:dyDescent="0.2"/>
    <row r="170" spans="1:1" outlineLevel="1" x14ac:dyDescent="0.2"/>
    <row r="171" spans="1:1" outlineLevel="1" x14ac:dyDescent="0.2"/>
    <row r="172" spans="1:1" outlineLevel="1" x14ac:dyDescent="0.2"/>
    <row r="173" spans="1:1" outlineLevel="1" x14ac:dyDescent="0.2"/>
    <row r="174" spans="1:1" outlineLevel="1" x14ac:dyDescent="0.2"/>
    <row r="175" spans="1:1" outlineLevel="1" x14ac:dyDescent="0.2"/>
    <row r="176" spans="1:1" outlineLevel="1" x14ac:dyDescent="0.2"/>
    <row r="177" spans="1:1" outlineLevel="1" x14ac:dyDescent="0.2"/>
    <row r="178" spans="1:1" outlineLevel="1" x14ac:dyDescent="0.2"/>
    <row r="179" spans="1:1" outlineLevel="1" x14ac:dyDescent="0.2"/>
    <row r="180" spans="1:1" outlineLevel="1" x14ac:dyDescent="0.2"/>
    <row r="181" spans="1:1" outlineLevel="1" x14ac:dyDescent="0.2"/>
    <row r="182" spans="1:1" outlineLevel="1" x14ac:dyDescent="0.2"/>
    <row r="183" spans="1:1" outlineLevel="1" x14ac:dyDescent="0.2"/>
    <row r="184" spans="1:1" outlineLevel="1" x14ac:dyDescent="0.2"/>
    <row r="185" spans="1:1" outlineLevel="1" x14ac:dyDescent="0.2"/>
    <row r="186" spans="1:1" outlineLevel="1" x14ac:dyDescent="0.2"/>
    <row r="187" spans="1:1" x14ac:dyDescent="0.2">
      <c r="A187" s="184"/>
    </row>
    <row r="190" spans="1:1" x14ac:dyDescent="0.2">
      <c r="A190" s="154" t="s">
        <v>91</v>
      </c>
    </row>
  </sheetData>
  <dataValidations count="1">
    <dataValidation type="decimal" allowBlank="1" showInputMessage="1" showErrorMessage="1" error="Please enter a confidence level between 0 and 1." prompt="Confidence level can be adjusted between 0 and 100% to dynamically change confidence limits on this sheet." sqref="I10" xr:uid="{DD98496C-D656-4581-B01C-4675E6B35F79}">
      <formula1>0</formula1>
      <formula2>1</formula2>
    </dataValidation>
  </dataValidations>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8A27F-4FF0-4580-8448-053BE5293A48}">
  <dimension ref="A1:BZ187"/>
  <sheetViews>
    <sheetView showGridLines="0" showRowColHeaders="0" topLeftCell="A10" zoomScaleNormal="100" workbookViewId="0">
      <selection activeCell="A36" sqref="A36"/>
    </sheetView>
  </sheetViews>
  <sheetFormatPr defaultColWidth="8.77734375" defaultRowHeight="10.199999999999999" outlineLevelRow="1" x14ac:dyDescent="0.2"/>
  <cols>
    <col min="1" max="1" width="15.5546875" style="153" customWidth="1"/>
    <col min="2" max="9" width="10.6640625" style="153" customWidth="1"/>
    <col min="10" max="77" width="8.77734375" style="153"/>
    <col min="78" max="78" width="9.109375" style="153" customWidth="1"/>
    <col min="79" max="16384" width="8.77734375" style="153"/>
  </cols>
  <sheetData>
    <row r="1" spans="1:78" x14ac:dyDescent="0.2">
      <c r="A1" s="155" t="s">
        <v>100</v>
      </c>
      <c r="B1" s="153" t="s">
        <v>205</v>
      </c>
      <c r="E1" s="157" t="s">
        <v>206</v>
      </c>
      <c r="M1" s="154" t="s">
        <v>194</v>
      </c>
      <c r="N1" s="154" t="s">
        <v>195</v>
      </c>
      <c r="O1" s="154" t="s">
        <v>201</v>
      </c>
      <c r="R1" s="154" t="s">
        <v>65</v>
      </c>
      <c r="U1" s="154" t="s">
        <v>202</v>
      </c>
      <c r="Z1" s="185" t="s">
        <v>207</v>
      </c>
      <c r="BV1" s="172"/>
      <c r="BZ1" s="156" t="s">
        <v>207</v>
      </c>
    </row>
    <row r="2" spans="1:78" x14ac:dyDescent="0.2">
      <c r="A2" s="155" t="s">
        <v>104</v>
      </c>
      <c r="C2" s="153" t="s">
        <v>28</v>
      </c>
      <c r="Q2" s="154" t="s">
        <v>238</v>
      </c>
      <c r="R2" s="154" t="s">
        <v>198</v>
      </c>
      <c r="S2" s="154" t="s">
        <v>270</v>
      </c>
      <c r="T2" s="154" t="s">
        <v>271</v>
      </c>
    </row>
    <row r="3" spans="1:78" ht="10.5" hidden="1" customHeight="1" outlineLevel="1" x14ac:dyDescent="0.2">
      <c r="A3" s="155" t="s">
        <v>105</v>
      </c>
      <c r="AA3" s="173" t="s">
        <v>217</v>
      </c>
    </row>
    <row r="4" spans="1:78" hidden="1" outlineLevel="1" x14ac:dyDescent="0.2">
      <c r="A4" s="153" t="s">
        <v>208</v>
      </c>
    </row>
    <row r="5" spans="1:78" hidden="1" outlineLevel="1" x14ac:dyDescent="0.2">
      <c r="A5" s="155" t="s">
        <v>107</v>
      </c>
    </row>
    <row r="6" spans="1:78" hidden="1" outlineLevel="1" x14ac:dyDescent="0.2">
      <c r="A6" s="153" t="s">
        <v>209</v>
      </c>
    </row>
    <row r="7" spans="1:78" collapsed="1" x14ac:dyDescent="0.2">
      <c r="A7" s="172"/>
      <c r="J7" s="154" t="s">
        <v>199</v>
      </c>
      <c r="K7" s="154" t="s">
        <v>239</v>
      </c>
    </row>
    <row r="8" spans="1:78" x14ac:dyDescent="0.2">
      <c r="A8" s="158" t="s">
        <v>210</v>
      </c>
    </row>
    <row r="9" spans="1:78" ht="10.8" outlineLevel="1" thickBot="1" x14ac:dyDescent="0.25">
      <c r="A9" s="159"/>
      <c r="B9" s="160" t="s">
        <v>110</v>
      </c>
      <c r="C9" s="160" t="s">
        <v>111</v>
      </c>
      <c r="D9" s="160" t="s">
        <v>112</v>
      </c>
      <c r="E9" s="160" t="s">
        <v>113</v>
      </c>
      <c r="F9" s="160" t="s">
        <v>56</v>
      </c>
      <c r="G9" s="160" t="s">
        <v>114</v>
      </c>
      <c r="H9" s="160" t="str">
        <f>"t("&amp;TEXT((1-I10)/2,"0.00%") &amp; ",2977)"</f>
        <v>t(2.50%,2977)</v>
      </c>
      <c r="I9" s="160" t="s">
        <v>115</v>
      </c>
    </row>
    <row r="10" spans="1:78" outlineLevel="1" x14ac:dyDescent="0.2">
      <c r="B10" s="161">
        <f xml:space="preserve"> 1 - C41 / C42</f>
        <v>0.982645388516871</v>
      </c>
      <c r="C10" s="161">
        <f>1-D10^2/E10^2</f>
        <v>0.98251713811289199</v>
      </c>
      <c r="D10" s="161">
        <f xml:space="preserve"> SQRT(D41)</f>
        <v>0.13226118500949882</v>
      </c>
      <c r="E10" s="161">
        <v>1.0002905044278889</v>
      </c>
      <c r="F10" s="162">
        <v>3000</v>
      </c>
      <c r="G10" s="162">
        <v>1</v>
      </c>
      <c r="H10" s="153">
        <f>TINV(1 - $I$10, F10 - 22 - 1)</f>
        <v>1.9607611694981486</v>
      </c>
      <c r="I10" s="163">
        <v>0.95</v>
      </c>
    </row>
    <row r="11" spans="1:78" x14ac:dyDescent="0.2">
      <c r="A11" s="172"/>
    </row>
    <row r="12" spans="1:78" x14ac:dyDescent="0.2">
      <c r="A12" s="158" t="s">
        <v>211</v>
      </c>
    </row>
    <row r="13" spans="1:78" ht="10.8" outlineLevel="1" thickBot="1" x14ac:dyDescent="0.25">
      <c r="A13" s="160" t="s">
        <v>117</v>
      </c>
      <c r="B13" s="160" t="s">
        <v>118</v>
      </c>
      <c r="C13" s="160" t="s">
        <v>119</v>
      </c>
      <c r="D13" s="160" t="s">
        <v>120</v>
      </c>
      <c r="E13" s="160" t="s">
        <v>121</v>
      </c>
      <c r="F13" s="160" t="str">
        <f>IF($I$10&gt;99%,("Lower"&amp;TEXT($I$10,"0.0%")),("Lower"&amp;TEXT($I$10,"0%")))</f>
        <v>Lower95%</v>
      </c>
      <c r="G13" s="160" t="str">
        <f>IF($I$10&gt;99%,("Upper"&amp;TEXT($I$10,"0.0%")),("Upper"&amp;TEXT($I$10,"0%")))</f>
        <v>Upper95%</v>
      </c>
      <c r="H13" s="160" t="s">
        <v>123</v>
      </c>
      <c r="I13" s="160" t="s">
        <v>122</v>
      </c>
    </row>
    <row r="14" spans="1:78" outlineLevel="1" x14ac:dyDescent="0.2">
      <c r="A14" s="164" t="s">
        <v>124</v>
      </c>
      <c r="B14" s="161">
        <v>-2.9296074058515367</v>
      </c>
      <c r="C14" s="161">
        <v>0.15640716654265119</v>
      </c>
      <c r="D14" s="161">
        <f>IF(C14&lt;&gt;0,(B14 - 0) / C14, 0)</f>
        <v>-18.730646878975666</v>
      </c>
      <c r="E14" s="161">
        <f>IF(C14&lt;&gt;0,TDIST(ABS(D14),$F$10 - 23,2),0)</f>
        <v>4.3040581064991801E-74</v>
      </c>
      <c r="F14" s="161">
        <f>B14 - TINV(1 - $I$10, $F$10 - 23) * C14</f>
        <v>-3.2362845046395972</v>
      </c>
      <c r="G14" s="161">
        <f>B14 + TINV(1 - $I$10, $F$10 - 23) * C14</f>
        <v>-2.6229303070634762</v>
      </c>
      <c r="H14" s="161">
        <v>0</v>
      </c>
      <c r="I14" s="161">
        <v>0</v>
      </c>
    </row>
    <row r="15" spans="1:78" outlineLevel="1" x14ac:dyDescent="0.2">
      <c r="A15" s="164" t="s">
        <v>95</v>
      </c>
      <c r="B15" s="161">
        <v>1.9040586933819552</v>
      </c>
      <c r="C15" s="161">
        <v>5.9857901068358595E-2</v>
      </c>
      <c r="D15" s="161">
        <f t="shared" ref="D15:D36" si="0">IF(C15&lt;&gt;0,(B15 - 0) / C15, 0)</f>
        <v>31.80964683688946</v>
      </c>
      <c r="E15" s="161">
        <f t="shared" ref="E15:E36" si="1">IF(C15&lt;&gt;0,TDIST(ABS(D15),$F$10 - 23,2),0)</f>
        <v>2.0885713651441362E-191</v>
      </c>
      <c r="F15" s="161">
        <f t="shared" ref="F15:F36" si="2">B15 - TINV(1 - $I$10, $F$10 - 23) * C15</f>
        <v>1.7866916452794559</v>
      </c>
      <c r="G15" s="161">
        <f t="shared" ref="G15:G36" si="3">B15 + TINV(1 - $I$10, $F$10 - 23) * C15</f>
        <v>2.0214257414844545</v>
      </c>
      <c r="H15" s="161">
        <v>573.48420536061315</v>
      </c>
      <c r="I15" s="161">
        <f>B15*0.966236464097689/$E$10</f>
        <v>1.8392366329420411</v>
      </c>
    </row>
    <row r="16" spans="1:78" outlineLevel="1" x14ac:dyDescent="0.2">
      <c r="A16" s="164" t="s">
        <v>17</v>
      </c>
      <c r="B16" s="161">
        <v>-0.94805949934748668</v>
      </c>
      <c r="C16" s="161">
        <v>1.9548838469901311E-2</v>
      </c>
      <c r="D16" s="161">
        <f t="shared" si="0"/>
        <v>-48.496973403672143</v>
      </c>
      <c r="E16" s="161">
        <f t="shared" si="1"/>
        <v>0</v>
      </c>
      <c r="F16" s="161">
        <f t="shared" si="2"/>
        <v>-0.98639010272806082</v>
      </c>
      <c r="G16" s="161">
        <f t="shared" si="3"/>
        <v>-0.90972889596691253</v>
      </c>
      <c r="H16" s="161">
        <v>1.2845600855046453</v>
      </c>
      <c r="I16" s="161">
        <f>B16*0.140023339168288/$E$10</f>
        <v>-0.1327119034332695</v>
      </c>
    </row>
    <row r="17" spans="1:9" outlineLevel="1" x14ac:dyDescent="0.2">
      <c r="A17" s="164" t="s">
        <v>18</v>
      </c>
      <c r="B17" s="161">
        <v>0.14314887818299776</v>
      </c>
      <c r="C17" s="161">
        <v>1.679704885782532E-2</v>
      </c>
      <c r="D17" s="161">
        <f t="shared" si="0"/>
        <v>8.5222636068185462</v>
      </c>
      <c r="E17" s="161">
        <f t="shared" si="1"/>
        <v>2.4486537258089079E-17</v>
      </c>
      <c r="F17" s="161">
        <f t="shared" si="2"/>
        <v>0.11021387702041065</v>
      </c>
      <c r="G17" s="161">
        <f t="shared" si="3"/>
        <v>0.17608387934558489</v>
      </c>
      <c r="H17" s="161">
        <v>1.286408903149048</v>
      </c>
      <c r="I17" s="161">
        <f>B17*0.163080002610087/$E$10</f>
        <v>2.3337939652907327E-2</v>
      </c>
    </row>
    <row r="18" spans="1:9" outlineLevel="1" x14ac:dyDescent="0.2">
      <c r="A18" s="164" t="s">
        <v>19</v>
      </c>
      <c r="B18" s="161">
        <v>-0.35647251571767496</v>
      </c>
      <c r="C18" s="165">
        <v>9.7202311278214212E-3</v>
      </c>
      <c r="D18" s="161">
        <f t="shared" si="0"/>
        <v>-36.673255093428068</v>
      </c>
      <c r="E18" s="161">
        <f t="shared" si="1"/>
        <v>2.7041506375092603E-243</v>
      </c>
      <c r="F18" s="161">
        <f t="shared" si="2"/>
        <v>-0.37553156747165439</v>
      </c>
      <c r="G18" s="161">
        <f t="shared" si="3"/>
        <v>-0.33741346396369554</v>
      </c>
      <c r="H18" s="161">
        <v>2.9470817080705376</v>
      </c>
      <c r="I18" s="161">
        <f>B18*0.426543838953102/$E$10</f>
        <v>-0.152006996629896</v>
      </c>
    </row>
    <row r="19" spans="1:9" outlineLevel="1" x14ac:dyDescent="0.2">
      <c r="A19" s="164" t="s">
        <v>20</v>
      </c>
      <c r="B19" s="161">
        <v>-0.54296417058431223</v>
      </c>
      <c r="C19" s="161">
        <v>1.0214343592479788E-2</v>
      </c>
      <c r="D19" s="161">
        <f t="shared" si="0"/>
        <v>-53.157030177060456</v>
      </c>
      <c r="E19" s="161">
        <f t="shared" si="1"/>
        <v>0</v>
      </c>
      <c r="F19" s="161">
        <f t="shared" si="2"/>
        <v>-0.56299205887235881</v>
      </c>
      <c r="G19" s="161">
        <f t="shared" si="3"/>
        <v>-0.52293628229626565</v>
      </c>
      <c r="H19" s="161">
        <v>2.7314373239097014</v>
      </c>
      <c r="I19" s="161">
        <f>B19*0.390777305252962/$E$10</f>
        <v>-0.21211645466054013</v>
      </c>
    </row>
    <row r="20" spans="1:9" outlineLevel="1" x14ac:dyDescent="0.2">
      <c r="A20" s="164" t="s">
        <v>21</v>
      </c>
      <c r="B20" s="161">
        <v>-0.14707233257249042</v>
      </c>
      <c r="C20" s="161">
        <v>1.0252891339745693E-2</v>
      </c>
      <c r="D20" s="161">
        <f t="shared" si="0"/>
        <v>-14.344473934134008</v>
      </c>
      <c r="E20" s="161">
        <f t="shared" si="1"/>
        <v>3.573155634943944E-45</v>
      </c>
      <c r="F20" s="161">
        <f t="shared" si="2"/>
        <v>-0.16717580378654762</v>
      </c>
      <c r="G20" s="161">
        <f t="shared" si="3"/>
        <v>-0.12696886135843322</v>
      </c>
      <c r="H20" s="161">
        <v>2.3529250533201131</v>
      </c>
      <c r="I20" s="161">
        <f>B20*0.361328209407818/$E$10</f>
        <v>-5.3125949258353719E-2</v>
      </c>
    </row>
    <row r="21" spans="1:9" outlineLevel="1" x14ac:dyDescent="0.2">
      <c r="A21" s="164" t="s">
        <v>22</v>
      </c>
      <c r="B21" s="161">
        <v>-0.21497393901657999</v>
      </c>
      <c r="C21" s="165">
        <v>9.7015400225214411E-3</v>
      </c>
      <c r="D21" s="161">
        <f t="shared" si="0"/>
        <v>-22.158743716722618</v>
      </c>
      <c r="E21" s="161">
        <f t="shared" si="1"/>
        <v>7.9223083794816112E-101</v>
      </c>
      <c r="F21" s="161">
        <f t="shared" si="2"/>
        <v>-0.23399634197707223</v>
      </c>
      <c r="G21" s="161">
        <f t="shared" si="3"/>
        <v>-0.19595153605608776</v>
      </c>
      <c r="H21" s="161">
        <v>2.7968145922304108</v>
      </c>
      <c r="I21" s="161">
        <f>B21*0.41632772698771/$E$10</f>
        <v>-8.9473618909894762E-2</v>
      </c>
    </row>
    <row r="22" spans="1:9" outlineLevel="1" x14ac:dyDescent="0.2">
      <c r="A22" s="164" t="s">
        <v>23</v>
      </c>
      <c r="B22" s="161">
        <v>6.018816232372845E-2</v>
      </c>
      <c r="C22" s="161">
        <v>1.2821744696629811E-2</v>
      </c>
      <c r="D22" s="161">
        <f t="shared" si="0"/>
        <v>4.6942256103062849</v>
      </c>
      <c r="E22" s="161">
        <f t="shared" si="1"/>
        <v>2.797134826825383E-6</v>
      </c>
      <c r="F22" s="161">
        <f t="shared" si="2"/>
        <v>3.5047783197357893E-2</v>
      </c>
      <c r="G22" s="161">
        <f t="shared" si="3"/>
        <v>8.5328541450099007E-2</v>
      </c>
      <c r="H22" s="161">
        <v>1.5901195966058093</v>
      </c>
      <c r="I22" s="161">
        <f>B22*0.237526432779083/$E$10</f>
        <v>1.4292127565941762E-2</v>
      </c>
    </row>
    <row r="23" spans="1:9" outlineLevel="1" x14ac:dyDescent="0.2">
      <c r="A23" s="164" t="s">
        <v>9</v>
      </c>
      <c r="B23" s="161">
        <v>0.51443085361855223</v>
      </c>
      <c r="C23" s="161">
        <v>1.3243697633154521E-2</v>
      </c>
      <c r="D23" s="161">
        <f t="shared" si="0"/>
        <v>38.843445982239615</v>
      </c>
      <c r="E23" s="161">
        <f t="shared" si="1"/>
        <v>2.2672958743429396E-267</v>
      </c>
      <c r="F23" s="161">
        <f t="shared" si="2"/>
        <v>0.48846312555888832</v>
      </c>
      <c r="G23" s="161">
        <f t="shared" si="3"/>
        <v>0.54039858167821619</v>
      </c>
      <c r="H23" s="161">
        <v>2.8267492378305277</v>
      </c>
      <c r="I23" s="161">
        <f>B23*0.306604526132848/$E$10</f>
        <v>0.15768102106701867</v>
      </c>
    </row>
    <row r="24" spans="1:9" outlineLevel="1" x14ac:dyDescent="0.2">
      <c r="A24" s="164" t="s">
        <v>10</v>
      </c>
      <c r="B24" s="161">
        <v>0.47912955058875617</v>
      </c>
      <c r="C24" s="161">
        <v>1.236238238615849E-2</v>
      </c>
      <c r="D24" s="161">
        <f t="shared" si="0"/>
        <v>38.757056336100099</v>
      </c>
      <c r="E24" s="161">
        <f t="shared" si="1"/>
        <v>2.103599536704663E-266</v>
      </c>
      <c r="F24" s="161">
        <f t="shared" si="2"/>
        <v>0.45488987124348873</v>
      </c>
      <c r="G24" s="161">
        <f t="shared" si="3"/>
        <v>0.50336922993402355</v>
      </c>
      <c r="H24" s="161">
        <v>3.8461282792816491</v>
      </c>
      <c r="I24" s="161">
        <f>B24*0.383136816505901/$E$10</f>
        <v>0.18351885766572607</v>
      </c>
    </row>
    <row r="25" spans="1:9" outlineLevel="1" x14ac:dyDescent="0.2">
      <c r="A25" s="164" t="s">
        <v>11</v>
      </c>
      <c r="B25" s="161">
        <v>0.42947035686179769</v>
      </c>
      <c r="C25" s="161">
        <v>1.226318803746284E-2</v>
      </c>
      <c r="D25" s="161">
        <f t="shared" si="0"/>
        <v>35.021101817064839</v>
      </c>
      <c r="E25" s="161">
        <f t="shared" si="1"/>
        <v>2.5723467927616674E-225</v>
      </c>
      <c r="F25" s="161">
        <f t="shared" si="2"/>
        <v>0.40542517394368632</v>
      </c>
      <c r="G25" s="161">
        <f t="shared" si="3"/>
        <v>0.45351553977990905</v>
      </c>
      <c r="H25" s="161">
        <v>3.7514012973904278</v>
      </c>
      <c r="I25" s="161">
        <f>B25*0.381449940238373/$E$10</f>
        <v>0.1637738649261519</v>
      </c>
    </row>
    <row r="26" spans="1:9" outlineLevel="1" x14ac:dyDescent="0.2">
      <c r="A26" s="164" t="s">
        <v>12</v>
      </c>
      <c r="B26" s="161">
        <v>0.36364756791405578</v>
      </c>
      <c r="C26" s="161">
        <v>1.2038879508014196E-2</v>
      </c>
      <c r="D26" s="161">
        <f t="shared" si="0"/>
        <v>30.206097475431847</v>
      </c>
      <c r="E26" s="161">
        <f t="shared" si="1"/>
        <v>4.5450002867479152E-175</v>
      </c>
      <c r="F26" s="161">
        <f t="shared" si="2"/>
        <v>0.34004220045047456</v>
      </c>
      <c r="G26" s="161">
        <f t="shared" si="3"/>
        <v>0.387252935377637</v>
      </c>
      <c r="H26" s="161">
        <v>4.0994886958844017</v>
      </c>
      <c r="I26" s="161">
        <f>B26*0.406184134031766/$E$10</f>
        <v>0.14766497513680721</v>
      </c>
    </row>
    <row r="27" spans="1:9" outlineLevel="1" x14ac:dyDescent="0.2">
      <c r="A27" s="164" t="s">
        <v>13</v>
      </c>
      <c r="B27" s="161">
        <v>0.27319435863290142</v>
      </c>
      <c r="C27" s="161">
        <v>1.225711982996871E-2</v>
      </c>
      <c r="D27" s="161">
        <f t="shared" si="0"/>
        <v>22.288625910708653</v>
      </c>
      <c r="E27" s="161">
        <f t="shared" si="1"/>
        <v>6.6296378434009611E-102</v>
      </c>
      <c r="F27" s="161">
        <f t="shared" si="2"/>
        <v>0.24916107402041304</v>
      </c>
      <c r="G27" s="161">
        <f t="shared" si="3"/>
        <v>0.29722764324538981</v>
      </c>
      <c r="H27" s="161">
        <v>3.56129564400673</v>
      </c>
      <c r="I27" s="161">
        <f>B27*0.371843127307737/$E$10</f>
        <v>0.10155594222599444</v>
      </c>
    </row>
    <row r="28" spans="1:9" outlineLevel="1" x14ac:dyDescent="0.2">
      <c r="A28" s="164" t="s">
        <v>14</v>
      </c>
      <c r="B28" s="161">
        <v>0.136937240851074</v>
      </c>
      <c r="C28" s="161">
        <v>1.2838266777748486E-2</v>
      </c>
      <c r="D28" s="161">
        <f t="shared" si="0"/>
        <v>10.666333954706104</v>
      </c>
      <c r="E28" s="161">
        <f t="shared" si="1"/>
        <v>4.30215176203832E-26</v>
      </c>
      <c r="F28" s="161">
        <f t="shared" si="2"/>
        <v>0.11176446586960666</v>
      </c>
      <c r="G28" s="161">
        <f t="shared" si="3"/>
        <v>0.16211001583254137</v>
      </c>
      <c r="H28" s="161">
        <v>2.8477340932521877</v>
      </c>
      <c r="I28" s="161">
        <f>B28*0.317458893305157/$E$10</f>
        <v>4.3459319808006415E-2</v>
      </c>
    </row>
    <row r="29" spans="1:9" outlineLevel="1" x14ac:dyDescent="0.2">
      <c r="A29" s="164" t="s">
        <v>3</v>
      </c>
      <c r="B29" s="161">
        <v>-0.11448804750501008</v>
      </c>
      <c r="C29" s="161">
        <v>1.623732628088155E-2</v>
      </c>
      <c r="D29" s="161">
        <f t="shared" si="0"/>
        <v>-7.0509174678476896</v>
      </c>
      <c r="E29" s="161">
        <f t="shared" si="1"/>
        <v>2.2004211278300695E-12</v>
      </c>
      <c r="F29" s="161">
        <f t="shared" si="2"/>
        <v>-0.14632556637303443</v>
      </c>
      <c r="G29" s="161">
        <f t="shared" si="3"/>
        <v>-8.2650528636985743E-2</v>
      </c>
      <c r="H29" s="161">
        <v>1.2448024846070695</v>
      </c>
      <c r="I29" s="161">
        <f>B29*0.16595100321293/$E$10</f>
        <v>-1.8993888530625034E-2</v>
      </c>
    </row>
    <row r="30" spans="1:9" outlineLevel="1" x14ac:dyDescent="0.2">
      <c r="A30" s="164" t="s">
        <v>4</v>
      </c>
      <c r="B30" s="161">
        <v>-4.4645949219424531E-2</v>
      </c>
      <c r="C30" s="165">
        <v>9.6972895207218211E-3</v>
      </c>
      <c r="D30" s="161">
        <f t="shared" si="0"/>
        <v>-4.6039616661977618</v>
      </c>
      <c r="E30" s="161">
        <f t="shared" si="1"/>
        <v>4.3189444758245552E-6</v>
      </c>
      <c r="F30" s="161">
        <f t="shared" si="2"/>
        <v>-6.3660017961037194E-2</v>
      </c>
      <c r="G30" s="161">
        <f t="shared" si="3"/>
        <v>-2.5631880477811873E-2</v>
      </c>
      <c r="H30" s="161">
        <v>1.3164022941564504</v>
      </c>
      <c r="I30" s="161">
        <f>B30*0.28575124405687/$E$10</f>
        <v>-1.2753930458279286E-2</v>
      </c>
    </row>
    <row r="31" spans="1:9" outlineLevel="1" x14ac:dyDescent="0.2">
      <c r="A31" s="164" t="s">
        <v>5</v>
      </c>
      <c r="B31" s="161">
        <v>5.7943884067941868E-2</v>
      </c>
      <c r="C31" s="165">
        <v>6.6866080414229321E-3</v>
      </c>
      <c r="D31" s="161">
        <f t="shared" si="0"/>
        <v>8.6656618286857476</v>
      </c>
      <c r="E31" s="161">
        <f t="shared" si="1"/>
        <v>7.2408691267203812E-18</v>
      </c>
      <c r="F31" s="161">
        <f t="shared" si="2"/>
        <v>4.4833042664665715E-2</v>
      </c>
      <c r="G31" s="161">
        <f t="shared" si="3"/>
        <v>7.1054725471218022E-2</v>
      </c>
      <c r="H31" s="161">
        <v>1.8143533109417165</v>
      </c>
      <c r="I31" s="161">
        <f>B31*0.486518367857758/$E$10</f>
        <v>2.8182576740741719E-2</v>
      </c>
    </row>
    <row r="32" spans="1:9" outlineLevel="1" x14ac:dyDescent="0.2">
      <c r="A32" s="164" t="s">
        <v>6</v>
      </c>
      <c r="B32" s="161">
        <v>1.8902792225533798E-2</v>
      </c>
      <c r="C32" s="165">
        <v>7.4740401699986145E-3</v>
      </c>
      <c r="D32" s="161">
        <f t="shared" si="0"/>
        <v>2.5291263888855045</v>
      </c>
      <c r="E32" s="161">
        <f t="shared" si="1"/>
        <v>1.1485911276786028E-2</v>
      </c>
      <c r="F32" s="165">
        <f t="shared" si="2"/>
        <v>4.2479844809311731E-3</v>
      </c>
      <c r="G32" s="161">
        <f t="shared" si="3"/>
        <v>3.3557599970136423E-2</v>
      </c>
      <c r="H32" s="161">
        <v>1.9299297878249311</v>
      </c>
      <c r="I32" s="165">
        <f>B32*0.448910231212713/$E$10</f>
        <v>8.4831924235685696E-3</v>
      </c>
    </row>
    <row r="33" spans="1:9" outlineLevel="1" x14ac:dyDescent="0.2">
      <c r="A33" s="164" t="s">
        <v>33</v>
      </c>
      <c r="B33" s="161">
        <v>-0.52194810660454327</v>
      </c>
      <c r="C33" s="161">
        <v>4.908952735777259E-2</v>
      </c>
      <c r="D33" s="161">
        <f t="shared" si="0"/>
        <v>-10.63257551453896</v>
      </c>
      <c r="E33" s="161">
        <f t="shared" si="1"/>
        <v>6.1008688899614526E-26</v>
      </c>
      <c r="F33" s="161">
        <f t="shared" si="2"/>
        <v>-0.61820094567668082</v>
      </c>
      <c r="G33" s="161">
        <f t="shared" si="3"/>
        <v>-0.42569526753240572</v>
      </c>
      <c r="H33" s="161">
        <v>180.26587144490958</v>
      </c>
      <c r="I33" s="161">
        <f>B33*0.660559711734326/$E$10</f>
        <v>-0.34467776042337656</v>
      </c>
    </row>
    <row r="34" spans="1:9" outlineLevel="1" x14ac:dyDescent="0.2">
      <c r="A34" s="164" t="s">
        <v>212</v>
      </c>
      <c r="B34" s="161">
        <v>6.007104411482124E-2</v>
      </c>
      <c r="C34" s="165">
        <v>9.2242581307606063E-3</v>
      </c>
      <c r="D34" s="161">
        <f t="shared" si="0"/>
        <v>6.5122900143589053</v>
      </c>
      <c r="E34" s="161">
        <f t="shared" si="1"/>
        <v>8.6563099530639757E-11</v>
      </c>
      <c r="F34" s="161">
        <f t="shared" si="2"/>
        <v>4.1984476954598268E-2</v>
      </c>
      <c r="G34" s="161">
        <f t="shared" si="3"/>
        <v>7.8157611275044211E-2</v>
      </c>
      <c r="H34" s="161">
        <v>3.6480378848543364</v>
      </c>
      <c r="I34" s="161">
        <f>B34*0.500083354172455/$E$10</f>
        <v>3.0031804857292777E-2</v>
      </c>
    </row>
    <row r="35" spans="1:9" outlineLevel="1" x14ac:dyDescent="0.2">
      <c r="A35" s="164" t="s">
        <v>31</v>
      </c>
      <c r="B35" s="161">
        <v>-0.47899365623514972</v>
      </c>
      <c r="C35" s="161">
        <v>4.7448848274857132E-2</v>
      </c>
      <c r="D35" s="161">
        <f t="shared" si="0"/>
        <v>-10.094948005070245</v>
      </c>
      <c r="E35" s="161">
        <f t="shared" si="1"/>
        <v>1.3875349835996302E-23</v>
      </c>
      <c r="F35" s="161">
        <f t="shared" si="2"/>
        <v>-0.57202951546989877</v>
      </c>
      <c r="G35" s="161">
        <f t="shared" si="3"/>
        <v>-0.38595779700040067</v>
      </c>
      <c r="H35" s="161">
        <v>442.49707924018992</v>
      </c>
      <c r="I35" s="161">
        <f>B35*1.07071455281863/$E$10</f>
        <v>-0.51271653201597633</v>
      </c>
    </row>
    <row r="36" spans="1:9" outlineLevel="1" x14ac:dyDescent="0.2">
      <c r="A36" s="282" t="s">
        <v>32</v>
      </c>
      <c r="B36" s="283">
        <v>5.6969420960612166E-2</v>
      </c>
      <c r="C36" s="283">
        <v>3.71595443434619E-2</v>
      </c>
      <c r="D36" s="283">
        <f t="shared" si="0"/>
        <v>1.5331033242509537</v>
      </c>
      <c r="E36" s="283">
        <f t="shared" si="1"/>
        <v>0.12535665628782644</v>
      </c>
      <c r="F36" s="283">
        <f t="shared" si="2"/>
        <v>-1.5891570664292504E-2</v>
      </c>
      <c r="G36" s="283">
        <f t="shared" si="3"/>
        <v>0.12983041258551684</v>
      </c>
      <c r="H36" s="283">
        <v>267.69790407203482</v>
      </c>
      <c r="I36" s="283">
        <f>B36*1.06339908452611/$E$10</f>
        <v>6.0563636091044065E-2</v>
      </c>
    </row>
    <row r="37" spans="1:9" x14ac:dyDescent="0.2">
      <c r="A37" s="172"/>
    </row>
    <row r="38" spans="1:9" x14ac:dyDescent="0.2">
      <c r="A38" s="158" t="s">
        <v>213</v>
      </c>
    </row>
    <row r="39" spans="1:9" ht="10.8" hidden="1" outlineLevel="1" thickBot="1" x14ac:dyDescent="0.25">
      <c r="A39" s="167" t="s">
        <v>127</v>
      </c>
      <c r="B39" s="160" t="s">
        <v>131</v>
      </c>
      <c r="C39" s="160" t="s">
        <v>132</v>
      </c>
      <c r="D39" s="160" t="s">
        <v>133</v>
      </c>
      <c r="E39" s="160" t="s">
        <v>134</v>
      </c>
      <c r="F39" s="160" t="s">
        <v>121</v>
      </c>
      <c r="G39" s="159"/>
      <c r="H39" s="159"/>
      <c r="I39" s="160" t="s">
        <v>57</v>
      </c>
    </row>
    <row r="40" spans="1:9" hidden="1" outlineLevel="1" x14ac:dyDescent="0.2">
      <c r="A40" s="153" t="s">
        <v>128</v>
      </c>
      <c r="B40" s="162">
        <v>22</v>
      </c>
      <c r="C40" s="166">
        <f>C42 - C41</f>
        <v>2948.6659749575565</v>
      </c>
      <c r="D40" s="161">
        <f>C40/B40</f>
        <v>134.03027158897984</v>
      </c>
      <c r="E40" s="161">
        <f>D40/D41</f>
        <v>7661.9282128780751</v>
      </c>
      <c r="F40" s="161">
        <f>FDIST(E40,22,2977)</f>
        <v>0</v>
      </c>
      <c r="I40" s="161">
        <v>8.0358402645407097</v>
      </c>
    </row>
    <row r="41" spans="1:9" hidden="1" outlineLevel="1" x14ac:dyDescent="0.2">
      <c r="A41" s="153" t="s">
        <v>129</v>
      </c>
      <c r="B41" s="162">
        <v>2977</v>
      </c>
      <c r="C41" s="161">
        <v>52.076723695967942</v>
      </c>
      <c r="D41" s="161">
        <f>C41/B41</f>
        <v>1.7493021060116878E-2</v>
      </c>
    </row>
    <row r="42" spans="1:9" hidden="1" outlineLevel="1" x14ac:dyDescent="0.2">
      <c r="A42" s="153" t="s">
        <v>130</v>
      </c>
      <c r="B42" s="162">
        <f>B40 + B41</f>
        <v>2999</v>
      </c>
      <c r="C42" s="166">
        <v>3000.7426986535243</v>
      </c>
    </row>
    <row r="43" spans="1:9" collapsed="1" x14ac:dyDescent="0.2">
      <c r="A43" s="172"/>
    </row>
    <row r="44" spans="1:9" x14ac:dyDescent="0.2">
      <c r="A44" s="158" t="s">
        <v>214</v>
      </c>
    </row>
    <row r="45" spans="1:9" ht="10.8" outlineLevel="1" thickBot="1" x14ac:dyDescent="0.25">
      <c r="A45" s="159"/>
      <c r="B45" s="160" t="s">
        <v>138</v>
      </c>
      <c r="C45" s="160" t="s">
        <v>139</v>
      </c>
      <c r="D45" s="160" t="s">
        <v>140</v>
      </c>
      <c r="E45" s="160" t="s">
        <v>62</v>
      </c>
      <c r="F45" s="160" t="s">
        <v>63</v>
      </c>
      <c r="G45" s="160" t="s">
        <v>136</v>
      </c>
      <c r="H45" s="160" t="s">
        <v>141</v>
      </c>
      <c r="I45" s="159"/>
    </row>
    <row r="46" spans="1:9" outlineLevel="1" x14ac:dyDescent="0.2">
      <c r="A46" s="153" t="s">
        <v>137</v>
      </c>
      <c r="B46" s="161">
        <v>1.7078190713467241E-13</v>
      </c>
      <c r="C46" s="161">
        <v>0.13175320830498202</v>
      </c>
      <c r="D46" s="161">
        <v>0.10281856661974975</v>
      </c>
      <c r="E46" s="161">
        <v>-0.54093977145308436</v>
      </c>
      <c r="F46" s="161">
        <v>0.64277975138459631</v>
      </c>
      <c r="G46" s="163">
        <v>1.3136102075504641E-2</v>
      </c>
      <c r="H46" s="168" t="s">
        <v>142</v>
      </c>
    </row>
    <row r="47" spans="1:9" outlineLevel="1" x14ac:dyDescent="0.2"/>
    <row r="48" spans="1:9" x14ac:dyDescent="0.2">
      <c r="A48" s="172"/>
    </row>
    <row r="49" spans="1:16" x14ac:dyDescent="0.2">
      <c r="A49" s="158" t="s">
        <v>215</v>
      </c>
    </row>
    <row r="50" spans="1:16" ht="10.8" hidden="1" outlineLevel="1" thickBot="1" x14ac:dyDescent="0.25">
      <c r="A50" s="169" t="s">
        <v>117</v>
      </c>
      <c r="B50" s="159" t="s">
        <v>144</v>
      </c>
    </row>
    <row r="51" spans="1:16" ht="10.8" hidden="1" outlineLevel="1" thickBot="1" x14ac:dyDescent="0.25">
      <c r="A51" s="168" t="s">
        <v>124</v>
      </c>
      <c r="B51" s="170">
        <v>1</v>
      </c>
      <c r="C51" s="171" t="s">
        <v>97</v>
      </c>
    </row>
    <row r="52" spans="1:16" ht="10.8" hidden="1" outlineLevel="1" thickBot="1" x14ac:dyDescent="0.25">
      <c r="A52" s="168" t="s">
        <v>95</v>
      </c>
      <c r="B52" s="170">
        <v>-0.98469973547473832</v>
      </c>
      <c r="C52" s="170">
        <v>1</v>
      </c>
      <c r="D52" s="171" t="s">
        <v>69</v>
      </c>
    </row>
    <row r="53" spans="1:16" ht="10.8" hidden="1" outlineLevel="1" thickBot="1" x14ac:dyDescent="0.25">
      <c r="A53" s="168" t="s">
        <v>17</v>
      </c>
      <c r="B53" s="170">
        <v>1.0954371432313188E-2</v>
      </c>
      <c r="C53" s="170">
        <v>-2.2867254164595029E-2</v>
      </c>
      <c r="D53" s="170">
        <v>1</v>
      </c>
      <c r="E53" s="171" t="s">
        <v>70</v>
      </c>
    </row>
    <row r="54" spans="1:16" ht="10.8" hidden="1" outlineLevel="1" thickBot="1" x14ac:dyDescent="0.25">
      <c r="A54" s="168" t="s">
        <v>18</v>
      </c>
      <c r="B54" s="170">
        <v>-5.7453593071893835E-2</v>
      </c>
      <c r="C54" s="170">
        <v>2.6431875213678714E-2</v>
      </c>
      <c r="D54" s="153">
        <v>0.18598640662671115</v>
      </c>
      <c r="E54" s="170">
        <v>1</v>
      </c>
      <c r="F54" s="171" t="s">
        <v>71</v>
      </c>
    </row>
    <row r="55" spans="1:16" ht="10.8" hidden="1" outlineLevel="1" thickBot="1" x14ac:dyDescent="0.25">
      <c r="A55" s="168" t="s">
        <v>19</v>
      </c>
      <c r="B55" s="170">
        <v>1.6168682436048194E-2</v>
      </c>
      <c r="C55" s="170">
        <v>-5.0218565769559381E-2</v>
      </c>
      <c r="D55" s="153">
        <v>0.38004003102013684</v>
      </c>
      <c r="E55" s="153">
        <v>0.39077904032285632</v>
      </c>
      <c r="F55" s="170">
        <v>1</v>
      </c>
      <c r="G55" s="171" t="s">
        <v>72</v>
      </c>
    </row>
    <row r="56" spans="1:16" ht="10.8" hidden="1" outlineLevel="1" thickBot="1" x14ac:dyDescent="0.25">
      <c r="A56" s="168" t="s">
        <v>20</v>
      </c>
      <c r="B56" s="170">
        <v>2.3346297629434673E-2</v>
      </c>
      <c r="C56" s="170">
        <v>-4.9419049990732787E-2</v>
      </c>
      <c r="D56" s="153">
        <v>0.37993189218550533</v>
      </c>
      <c r="E56" s="153">
        <v>0.36495431124036931</v>
      </c>
      <c r="F56" s="155">
        <v>0.71479647085611453</v>
      </c>
      <c r="G56" s="170">
        <v>1</v>
      </c>
      <c r="H56" s="171" t="s">
        <v>73</v>
      </c>
    </row>
    <row r="57" spans="1:16" ht="10.8" hidden="1" outlineLevel="1" thickBot="1" x14ac:dyDescent="0.25">
      <c r="A57" s="168" t="s">
        <v>21</v>
      </c>
      <c r="B57" s="170">
        <v>-1.9466288641934892E-2</v>
      </c>
      <c r="C57" s="170">
        <v>-1.7392188609847672E-2</v>
      </c>
      <c r="D57" s="153">
        <v>0.33966031524962442</v>
      </c>
      <c r="E57" s="153">
        <v>0.3788251852135972</v>
      </c>
      <c r="F57" s="155">
        <v>0.68062061718941558</v>
      </c>
      <c r="G57" s="155">
        <v>0.64873488138996505</v>
      </c>
      <c r="H57" s="170">
        <v>1</v>
      </c>
      <c r="I57" s="171" t="s">
        <v>74</v>
      </c>
    </row>
    <row r="58" spans="1:16" ht="10.8" hidden="1" outlineLevel="1" thickBot="1" x14ac:dyDescent="0.25">
      <c r="A58" s="168" t="s">
        <v>22</v>
      </c>
      <c r="B58" s="170">
        <v>-1.8957276736104089E-2</v>
      </c>
      <c r="C58" s="170">
        <v>-1.7131850940038183E-2</v>
      </c>
      <c r="D58" s="153">
        <v>0.37156916070063961</v>
      </c>
      <c r="E58" s="153">
        <v>0.39540291222336488</v>
      </c>
      <c r="F58" s="155">
        <v>0.72859884254008223</v>
      </c>
      <c r="G58" s="155">
        <v>0.70114447681906789</v>
      </c>
      <c r="H58" s="155">
        <v>0.67622141658862656</v>
      </c>
      <c r="I58" s="170">
        <v>1</v>
      </c>
      <c r="J58" s="171" t="s">
        <v>75</v>
      </c>
    </row>
    <row r="59" spans="1:16" ht="10.8" hidden="1" outlineLevel="1" thickBot="1" x14ac:dyDescent="0.25">
      <c r="A59" s="168" t="s">
        <v>23</v>
      </c>
      <c r="B59" s="170">
        <v>-7.8526695082207637E-2</v>
      </c>
      <c r="C59" s="170">
        <v>3.6772503373837445E-2</v>
      </c>
      <c r="D59" s="153">
        <v>0.25203862463198629</v>
      </c>
      <c r="E59" s="153">
        <v>0.31193895358256452</v>
      </c>
      <c r="F59" s="155">
        <v>0.51889194705814723</v>
      </c>
      <c r="G59" s="153">
        <v>0.48876166532342513</v>
      </c>
      <c r="H59" s="153">
        <v>0.4970559319130276</v>
      </c>
      <c r="I59" s="155">
        <v>0.5237163507403293</v>
      </c>
      <c r="J59" s="170">
        <v>1</v>
      </c>
      <c r="K59" s="171" t="s">
        <v>76</v>
      </c>
    </row>
    <row r="60" spans="1:16" ht="10.8" hidden="1" outlineLevel="1" thickBot="1" x14ac:dyDescent="0.25">
      <c r="A60" s="168" t="s">
        <v>9</v>
      </c>
      <c r="B60" s="170">
        <v>-3.1705397039489477E-2</v>
      </c>
      <c r="C60" s="170">
        <v>-4.0141691670484266E-2</v>
      </c>
      <c r="D60" s="170">
        <v>-2.6298823210257494E-2</v>
      </c>
      <c r="E60" s="170">
        <v>9.3264678057699609E-3</v>
      </c>
      <c r="F60" s="170">
        <v>-2.3641326100911578E-2</v>
      </c>
      <c r="G60" s="170">
        <v>-4.4857752569561149E-2</v>
      </c>
      <c r="H60" s="170">
        <v>2.4918897560121125E-2</v>
      </c>
      <c r="I60" s="170">
        <v>-1.8438130058126365E-2</v>
      </c>
      <c r="J60" s="170">
        <v>3.3938683242081043E-3</v>
      </c>
      <c r="K60" s="170">
        <v>1</v>
      </c>
      <c r="L60" s="171" t="s">
        <v>77</v>
      </c>
    </row>
    <row r="61" spans="1:16" ht="10.8" hidden="1" outlineLevel="1" thickBot="1" x14ac:dyDescent="0.25">
      <c r="A61" s="168" t="s">
        <v>10</v>
      </c>
      <c r="B61" s="170">
        <v>-3.2141004486775399E-2</v>
      </c>
      <c r="C61" s="170">
        <v>-4.5785828933199553E-2</v>
      </c>
      <c r="D61" s="170">
        <v>-2.1392558221502305E-2</v>
      </c>
      <c r="E61" s="170">
        <v>1.6654436401720124E-2</v>
      </c>
      <c r="F61" s="170">
        <v>9.3679597053563345E-3</v>
      </c>
      <c r="G61" s="170">
        <v>-1.5126431323865047E-2</v>
      </c>
      <c r="H61" s="170">
        <v>3.2127558045758918E-2</v>
      </c>
      <c r="I61" s="170">
        <v>2.1408946734611492E-3</v>
      </c>
      <c r="J61" s="170">
        <v>-3.4221295592888955E-3</v>
      </c>
      <c r="K61" s="155">
        <v>0.73095256452339075</v>
      </c>
      <c r="L61" s="170">
        <v>1</v>
      </c>
      <c r="M61" s="171" t="s">
        <v>78</v>
      </c>
    </row>
    <row r="62" spans="1:16" ht="10.8" hidden="1" outlineLevel="1" thickBot="1" x14ac:dyDescent="0.25">
      <c r="A62" s="168" t="s">
        <v>11</v>
      </c>
      <c r="B62" s="170">
        <v>-2.3393962793896581E-2</v>
      </c>
      <c r="C62" s="170">
        <v>-5.2118230738557605E-2</v>
      </c>
      <c r="D62" s="170">
        <v>6.4808635517687367E-4</v>
      </c>
      <c r="E62" s="170">
        <v>-4.7614490259516784E-3</v>
      </c>
      <c r="F62" s="170">
        <v>2.8631989933311792E-2</v>
      </c>
      <c r="G62" s="170">
        <v>4.0444034517225884E-3</v>
      </c>
      <c r="H62" s="170">
        <v>4.2657046676473881E-2</v>
      </c>
      <c r="I62" s="170">
        <v>1.4997395520975275E-2</v>
      </c>
      <c r="J62" s="170">
        <v>-1.0378094763951278E-2</v>
      </c>
      <c r="K62" s="155">
        <v>0.72588606358577556</v>
      </c>
      <c r="L62" s="155">
        <v>0.7806103081578738</v>
      </c>
      <c r="M62" s="170">
        <v>1</v>
      </c>
      <c r="N62" s="171" t="s">
        <v>79</v>
      </c>
    </row>
    <row r="63" spans="1:16" ht="10.8" hidden="1" outlineLevel="1" thickBot="1" x14ac:dyDescent="0.25">
      <c r="A63" s="168" t="s">
        <v>12</v>
      </c>
      <c r="B63" s="170">
        <v>-1.1167296456228349E-2</v>
      </c>
      <c r="C63" s="170">
        <v>-6.1130121097312161E-2</v>
      </c>
      <c r="D63" s="170">
        <v>7.9139690471456917E-3</v>
      </c>
      <c r="E63" s="170">
        <v>-2.3462736158908756E-2</v>
      </c>
      <c r="F63" s="170">
        <v>4.9549937671267585E-2</v>
      </c>
      <c r="G63" s="170">
        <v>3.3589066061503886E-2</v>
      </c>
      <c r="H63" s="170">
        <v>3.3739239019509995E-2</v>
      </c>
      <c r="I63" s="170">
        <v>2.1458002109061524E-2</v>
      </c>
      <c r="J63" s="170">
        <v>-1.048702214133812E-2</v>
      </c>
      <c r="K63" s="155">
        <v>0.73080525950297792</v>
      </c>
      <c r="L63" s="155">
        <v>0.7873407490495592</v>
      </c>
      <c r="M63" s="155">
        <v>0.79050600036020768</v>
      </c>
      <c r="N63" s="170">
        <v>1</v>
      </c>
      <c r="O63" s="171" t="s">
        <v>80</v>
      </c>
    </row>
    <row r="64" spans="1:16" ht="10.8" hidden="1" outlineLevel="1" thickBot="1" x14ac:dyDescent="0.25">
      <c r="A64" s="168" t="s">
        <v>13</v>
      </c>
      <c r="B64" s="170">
        <v>-3.8266916620760386E-2</v>
      </c>
      <c r="C64" s="170">
        <v>-3.3503743932484793E-2</v>
      </c>
      <c r="D64" s="170">
        <v>-1.7757310138246517E-2</v>
      </c>
      <c r="E64" s="170">
        <v>-1.6313960613961766E-2</v>
      </c>
      <c r="F64" s="170">
        <v>-1.0314699867682886E-2</v>
      </c>
      <c r="G64" s="170">
        <v>-9.6163470688412685E-3</v>
      </c>
      <c r="H64" s="170">
        <v>2.2512720010345499E-2</v>
      </c>
      <c r="I64" s="170">
        <v>-8.9032103527653238E-3</v>
      </c>
      <c r="J64" s="170">
        <v>-4.1826107484293365E-3</v>
      </c>
      <c r="K64" s="155">
        <v>0.71751198078940204</v>
      </c>
      <c r="L64" s="155">
        <v>0.76881950811171118</v>
      </c>
      <c r="M64" s="155">
        <v>0.76996253834596184</v>
      </c>
      <c r="N64" s="155">
        <v>0.78110009419306115</v>
      </c>
      <c r="O64" s="170">
        <v>1</v>
      </c>
      <c r="P64" s="171" t="s">
        <v>81</v>
      </c>
    </row>
    <row r="65" spans="1:24" ht="10.8" hidden="1" outlineLevel="1" thickBot="1" x14ac:dyDescent="0.25">
      <c r="A65" s="168" t="s">
        <v>14</v>
      </c>
      <c r="B65" s="170">
        <v>-2.8491723502338959E-2</v>
      </c>
      <c r="C65" s="170">
        <v>-2.9266707525091772E-2</v>
      </c>
      <c r="D65" s="170">
        <v>-5.4657806425150585E-3</v>
      </c>
      <c r="E65" s="170">
        <v>-9.9668378732555105E-3</v>
      </c>
      <c r="F65" s="170">
        <v>-1.1442848124491591E-2</v>
      </c>
      <c r="G65" s="170">
        <v>-4.1927493149454299E-3</v>
      </c>
      <c r="H65" s="170">
        <v>-8.6243879296024565E-3</v>
      </c>
      <c r="I65" s="170">
        <v>-9.2771087164858941E-3</v>
      </c>
      <c r="J65" s="170">
        <v>-8.6417729617923305E-3</v>
      </c>
      <c r="K65" s="155">
        <v>0.67198044838321813</v>
      </c>
      <c r="L65" s="155">
        <v>0.72074908256485859</v>
      </c>
      <c r="M65" s="155">
        <v>0.7237702732307566</v>
      </c>
      <c r="N65" s="155">
        <v>0.73798980241960244</v>
      </c>
      <c r="O65" s="155">
        <v>0.72179675089768291</v>
      </c>
      <c r="P65" s="170">
        <v>1</v>
      </c>
      <c r="Q65" s="171" t="s">
        <v>82</v>
      </c>
    </row>
    <row r="66" spans="1:24" ht="10.8" hidden="1" outlineLevel="1" thickBot="1" x14ac:dyDescent="0.25">
      <c r="A66" s="168" t="s">
        <v>3</v>
      </c>
      <c r="B66" s="170">
        <v>7.0657757566176885E-2</v>
      </c>
      <c r="C66" s="170">
        <v>-7.0691936579288378E-2</v>
      </c>
      <c r="D66" s="153">
        <v>-0.1291807332537612</v>
      </c>
      <c r="E66" s="170">
        <v>2.3928962895985325E-3</v>
      </c>
      <c r="F66" s="170">
        <v>-1.4658922235147984E-2</v>
      </c>
      <c r="G66" s="170">
        <v>-1.1709983811042737E-2</v>
      </c>
      <c r="H66" s="170">
        <v>4.1573395672930029E-3</v>
      </c>
      <c r="I66" s="170">
        <v>2.7203356806123364E-3</v>
      </c>
      <c r="J66" s="170">
        <v>-3.3026375120358614E-3</v>
      </c>
      <c r="K66" s="170">
        <v>-6.8192924119371589E-4</v>
      </c>
      <c r="L66" s="170">
        <v>6.6183027905368846E-3</v>
      </c>
      <c r="M66" s="170">
        <v>-1.505663996637765E-2</v>
      </c>
      <c r="N66" s="170">
        <v>-3.8493353662170668E-3</v>
      </c>
      <c r="O66" s="170">
        <v>-7.3549640019434153E-3</v>
      </c>
      <c r="P66" s="170">
        <v>-1.778319245024577E-4</v>
      </c>
      <c r="Q66" s="170">
        <v>1</v>
      </c>
      <c r="R66" s="171" t="s">
        <v>83</v>
      </c>
    </row>
    <row r="67" spans="1:24" ht="10.8" hidden="1" outlineLevel="1" thickBot="1" x14ac:dyDescent="0.25">
      <c r="A67" s="168" t="s">
        <v>4</v>
      </c>
      <c r="B67" s="170">
        <v>2.5493750434769459E-2</v>
      </c>
      <c r="C67" s="170">
        <v>-4.0965767146836585E-2</v>
      </c>
      <c r="D67" s="170">
        <v>-1.5339063187367471E-2</v>
      </c>
      <c r="E67" s="170">
        <v>-8.8908689641746888E-4</v>
      </c>
      <c r="F67" s="170">
        <v>-2.1602519529438712E-2</v>
      </c>
      <c r="G67" s="170">
        <v>-2.4233446682476859E-2</v>
      </c>
      <c r="H67" s="170">
        <v>-1.125208778504278E-2</v>
      </c>
      <c r="I67" s="170">
        <v>-8.5050239960869287E-3</v>
      </c>
      <c r="J67" s="170">
        <v>-2.7257367858750355E-3</v>
      </c>
      <c r="K67" s="170">
        <v>1.8035075579847119E-2</v>
      </c>
      <c r="L67" s="170">
        <v>2.4498248182326435E-2</v>
      </c>
      <c r="M67" s="170">
        <v>1.9979777735413443E-2</v>
      </c>
      <c r="N67" s="170">
        <v>2.8795434568795616E-2</v>
      </c>
      <c r="O67" s="170">
        <v>2.2700897671136307E-2</v>
      </c>
      <c r="P67" s="170">
        <v>2.5082008171050201E-2</v>
      </c>
      <c r="Q67" s="153">
        <v>0.21544670246741068</v>
      </c>
      <c r="R67" s="170">
        <v>1</v>
      </c>
      <c r="S67" s="171" t="s">
        <v>84</v>
      </c>
    </row>
    <row r="68" spans="1:24" ht="10.8" hidden="1" outlineLevel="1" thickBot="1" x14ac:dyDescent="0.25">
      <c r="A68" s="168" t="s">
        <v>5</v>
      </c>
      <c r="B68" s="170">
        <v>-0.18849072846001838</v>
      </c>
      <c r="C68" s="153">
        <v>0.151718349673409</v>
      </c>
      <c r="D68" s="170">
        <v>2.0984808480922757E-2</v>
      </c>
      <c r="E68" s="170">
        <v>-4.6413082664527351E-3</v>
      </c>
      <c r="F68" s="170">
        <v>5.8730952993423638E-2</v>
      </c>
      <c r="G68" s="170">
        <v>6.3715576945701041E-2</v>
      </c>
      <c r="H68" s="170">
        <v>2.3247744583622262E-2</v>
      </c>
      <c r="I68" s="170">
        <v>5.4872633777509575E-2</v>
      </c>
      <c r="J68" s="170">
        <v>1.8237030686237145E-2</v>
      </c>
      <c r="K68" s="170">
        <v>-2.9397747856496088E-2</v>
      </c>
      <c r="L68" s="170">
        <v>-1.2748380802008056E-3</v>
      </c>
      <c r="M68" s="170">
        <v>-1.5947354529157545E-2</v>
      </c>
      <c r="N68" s="170">
        <v>-3.0277162877658113E-2</v>
      </c>
      <c r="O68" s="170">
        <v>-8.0920000200924141E-3</v>
      </c>
      <c r="P68" s="170">
        <v>-2.5653844096699668E-2</v>
      </c>
      <c r="Q68" s="153">
        <v>0.2469748185141159</v>
      </c>
      <c r="R68" s="153">
        <v>0.40843799846181328</v>
      </c>
      <c r="S68" s="170">
        <v>1</v>
      </c>
      <c r="T68" s="171" t="s">
        <v>85</v>
      </c>
    </row>
    <row r="69" spans="1:24" ht="10.8" hidden="1" outlineLevel="1" thickBot="1" x14ac:dyDescent="0.25">
      <c r="A69" s="168" t="s">
        <v>6</v>
      </c>
      <c r="B69" s="170">
        <v>-9.1068938887336678E-2</v>
      </c>
      <c r="C69" s="170">
        <v>6.7469289749265735E-2</v>
      </c>
      <c r="D69" s="170">
        <v>-2.8569571812637286E-2</v>
      </c>
      <c r="E69" s="170">
        <v>2.658518449403011E-2</v>
      </c>
      <c r="F69" s="170">
        <v>-4.1816868425247214E-3</v>
      </c>
      <c r="G69" s="170">
        <v>7.1479545006459654E-4</v>
      </c>
      <c r="H69" s="170">
        <v>-8.1174409372259081E-3</v>
      </c>
      <c r="I69" s="170">
        <v>-1.0401031500631172E-2</v>
      </c>
      <c r="J69" s="170">
        <v>5.0073892670651253E-3</v>
      </c>
      <c r="K69" s="170">
        <v>-3.1840792045293907E-2</v>
      </c>
      <c r="L69" s="170">
        <v>-1.44680654464654E-2</v>
      </c>
      <c r="M69" s="170">
        <v>-2.4883106112788791E-2</v>
      </c>
      <c r="N69" s="170">
        <v>-5.1557972571754346E-2</v>
      </c>
      <c r="O69" s="170">
        <v>-2.4280321990489594E-2</v>
      </c>
      <c r="P69" s="170">
        <v>-1.1432355581169064E-2</v>
      </c>
      <c r="Q69" s="153">
        <v>0.26074218125676629</v>
      </c>
      <c r="R69" s="153">
        <v>0.37191535618441318</v>
      </c>
      <c r="S69" s="155">
        <v>0.58643704355841264</v>
      </c>
      <c r="T69" s="170">
        <v>1</v>
      </c>
      <c r="U69" s="171" t="s">
        <v>87</v>
      </c>
    </row>
    <row r="70" spans="1:24" ht="10.8" hidden="1" outlineLevel="1" thickBot="1" x14ac:dyDescent="0.25">
      <c r="A70" s="168" t="s">
        <v>33</v>
      </c>
      <c r="B70" s="170">
        <v>0.77943437085078637</v>
      </c>
      <c r="C70" s="155">
        <v>-0.80645491373155431</v>
      </c>
      <c r="D70" s="170">
        <v>-3.5139986674281004E-2</v>
      </c>
      <c r="E70" s="170">
        <v>-4.8121483187727821E-3</v>
      </c>
      <c r="F70" s="170">
        <v>4.3783137378523199E-2</v>
      </c>
      <c r="G70" s="170">
        <v>3.4756776135245394E-2</v>
      </c>
      <c r="H70" s="170">
        <v>1.4660455207464212E-2</v>
      </c>
      <c r="I70" s="170">
        <v>6.2995161241545406E-3</v>
      </c>
      <c r="J70" s="170">
        <v>-1.7352335677721355E-2</v>
      </c>
      <c r="K70" s="170">
        <v>6.6410753706174372E-2</v>
      </c>
      <c r="L70" s="170">
        <v>7.6736215966166144E-2</v>
      </c>
      <c r="M70" s="170">
        <v>7.277667220615984E-2</v>
      </c>
      <c r="N70" s="170">
        <v>7.2699124504851512E-2</v>
      </c>
      <c r="O70" s="170">
        <v>5.5384764538942227E-2</v>
      </c>
      <c r="P70" s="170">
        <v>4.2825154875553446E-2</v>
      </c>
      <c r="Q70" s="170">
        <v>-4.783586415614792E-2</v>
      </c>
      <c r="R70" s="170">
        <v>-2.9785388660416301E-2</v>
      </c>
      <c r="S70" s="153">
        <v>-0.10271989682159474</v>
      </c>
      <c r="T70" s="170">
        <v>4.7038666862450305E-2</v>
      </c>
      <c r="U70" s="170">
        <v>1</v>
      </c>
      <c r="V70" s="171" t="s">
        <v>216</v>
      </c>
    </row>
    <row r="71" spans="1:24" ht="10.8" hidden="1" outlineLevel="1" thickBot="1" x14ac:dyDescent="0.25">
      <c r="A71" s="168" t="s">
        <v>212</v>
      </c>
      <c r="B71" s="170">
        <v>-4.9846436960426087E-2</v>
      </c>
      <c r="C71" s="153">
        <v>0.15909801186928746</v>
      </c>
      <c r="D71" s="170">
        <v>-2.3183217750976134E-2</v>
      </c>
      <c r="E71" s="170">
        <v>-1.2509372300196494E-2</v>
      </c>
      <c r="F71" s="170">
        <v>2.6763798923102992E-2</v>
      </c>
      <c r="G71" s="170">
        <v>1.9511075020527411E-3</v>
      </c>
      <c r="H71" s="170">
        <v>3.4415497125970855E-2</v>
      </c>
      <c r="I71" s="170">
        <v>2.5955823418369623E-2</v>
      </c>
      <c r="J71" s="170">
        <v>-2.9900594639447328E-2</v>
      </c>
      <c r="K71" s="170">
        <v>-6.7295525238889292E-4</v>
      </c>
      <c r="L71" s="170">
        <v>1.4533423123359882E-2</v>
      </c>
      <c r="M71" s="170">
        <v>-7.6402959184214561E-3</v>
      </c>
      <c r="N71" s="170">
        <v>-9.8838309075982081E-3</v>
      </c>
      <c r="O71" s="170">
        <v>-2.6738505452946846E-2</v>
      </c>
      <c r="P71" s="170">
        <v>5.6781812713870578E-3</v>
      </c>
      <c r="Q71" s="170">
        <v>7.8110996313696654E-2</v>
      </c>
      <c r="R71" s="170">
        <v>4.5781542416721485E-2</v>
      </c>
      <c r="S71" s="170">
        <v>1.0734343408545864E-2</v>
      </c>
      <c r="T71" s="170">
        <v>-7.3940519415109035E-3</v>
      </c>
      <c r="U71" s="153">
        <v>-0.19222375159703545</v>
      </c>
      <c r="V71" s="170">
        <v>1</v>
      </c>
      <c r="W71" s="171" t="s">
        <v>88</v>
      </c>
    </row>
    <row r="72" spans="1:24" ht="10.8" hidden="1" outlineLevel="1" thickBot="1" x14ac:dyDescent="0.25">
      <c r="A72" s="168" t="s">
        <v>31</v>
      </c>
      <c r="B72" s="170">
        <v>0.56393475705997687</v>
      </c>
      <c r="C72" s="155">
        <v>-0.56964915464843013</v>
      </c>
      <c r="D72" s="170">
        <v>9.193183038231579E-5</v>
      </c>
      <c r="E72" s="170">
        <v>-1.5803657464800593E-2</v>
      </c>
      <c r="F72" s="170">
        <v>1.1156585894010276E-2</v>
      </c>
      <c r="G72" s="170">
        <v>-2.7212138234808957E-2</v>
      </c>
      <c r="H72" s="170">
        <v>7.6106377033486354E-3</v>
      </c>
      <c r="I72" s="170">
        <v>-8.9018561239793681E-3</v>
      </c>
      <c r="J72" s="170">
        <v>-1.6156446703999374E-2</v>
      </c>
      <c r="K72" s="170">
        <v>4.6184543219915636E-2</v>
      </c>
      <c r="L72" s="170">
        <v>5.5179182187703138E-2</v>
      </c>
      <c r="M72" s="170">
        <v>5.1249639086645267E-2</v>
      </c>
      <c r="N72" s="170">
        <v>6.9106002036243105E-2</v>
      </c>
      <c r="O72" s="170">
        <v>4.3097805611877885E-2</v>
      </c>
      <c r="P72" s="170">
        <v>4.4976242238848343E-2</v>
      </c>
      <c r="Q72" s="170">
        <v>-7.824703889231821E-2</v>
      </c>
      <c r="R72" s="170">
        <v>-5.8795685386140543E-3</v>
      </c>
      <c r="S72" s="153">
        <v>-0.18694962463195036</v>
      </c>
      <c r="T72" s="153">
        <v>-0.33795483360506828</v>
      </c>
      <c r="U72" s="153">
        <v>0.29921651027943152</v>
      </c>
      <c r="V72" s="153">
        <v>-0.12452051230339092</v>
      </c>
      <c r="W72" s="170">
        <v>1</v>
      </c>
      <c r="X72" s="171" t="s">
        <v>89</v>
      </c>
    </row>
    <row r="73" spans="1:24" hidden="1" outlineLevel="1" x14ac:dyDescent="0.2">
      <c r="A73" s="168" t="s">
        <v>32</v>
      </c>
      <c r="B73" s="170">
        <v>7.3498452346909229E-2</v>
      </c>
      <c r="C73" s="170">
        <v>-8.411118470478475E-2</v>
      </c>
      <c r="D73" s="170">
        <v>5.5235807143509841E-2</v>
      </c>
      <c r="E73" s="170">
        <v>-9.4622039522544235E-3</v>
      </c>
      <c r="F73" s="170">
        <v>1.3644148019502795E-2</v>
      </c>
      <c r="G73" s="170">
        <v>6.5551053574600171E-2</v>
      </c>
      <c r="H73" s="170">
        <v>-2.2046099737773541E-3</v>
      </c>
      <c r="I73" s="170">
        <v>2.3887567560706216E-2</v>
      </c>
      <c r="J73" s="170">
        <v>-1.1532369268136023E-2</v>
      </c>
      <c r="K73" s="170">
        <v>-4.2691837412081844E-2</v>
      </c>
      <c r="L73" s="170">
        <v>-5.4744794162744803E-2</v>
      </c>
      <c r="M73" s="170">
        <v>-3.8713538105250744E-2</v>
      </c>
      <c r="N73" s="170">
        <v>-5.1240111885178741E-2</v>
      </c>
      <c r="O73" s="170">
        <v>-4.2227262347736737E-2</v>
      </c>
      <c r="P73" s="170">
        <v>-4.8431619445166302E-2</v>
      </c>
      <c r="Q73" s="153">
        <v>0.23269016871270173</v>
      </c>
      <c r="R73" s="170">
        <v>8.8201888538022702E-2</v>
      </c>
      <c r="S73" s="153">
        <v>0.10694612417838464</v>
      </c>
      <c r="T73" s="153">
        <v>0.29515652163195938</v>
      </c>
      <c r="U73" s="170">
        <v>-3.1936119838790375E-3</v>
      </c>
      <c r="V73" s="170">
        <v>-1.4193899047097076E-2</v>
      </c>
      <c r="W73" s="155">
        <v>-0.68170803321353324</v>
      </c>
      <c r="X73" s="170">
        <v>1</v>
      </c>
    </row>
    <row r="74" spans="1:24" collapsed="1" x14ac:dyDescent="0.2">
      <c r="A74" s="172"/>
    </row>
    <row r="75" spans="1:24" x14ac:dyDescent="0.2">
      <c r="A75" s="158" t="s">
        <v>148</v>
      </c>
    </row>
    <row r="76" spans="1:24" outlineLevel="1" x14ac:dyDescent="0.2"/>
    <row r="77" spans="1:24" outlineLevel="1" x14ac:dyDescent="0.2"/>
    <row r="78" spans="1:24" outlineLevel="1" x14ac:dyDescent="0.2"/>
    <row r="79" spans="1:24" outlineLevel="1" x14ac:dyDescent="0.2"/>
    <row r="80" spans="1:24" outlineLevel="1" x14ac:dyDescent="0.2"/>
    <row r="81" spans="1:1" outlineLevel="1" x14ac:dyDescent="0.2"/>
    <row r="82" spans="1:1" outlineLevel="1" x14ac:dyDescent="0.2"/>
    <row r="83" spans="1:1" outlineLevel="1" x14ac:dyDescent="0.2"/>
    <row r="84" spans="1:1" outlineLevel="1" x14ac:dyDescent="0.2"/>
    <row r="85" spans="1:1" outlineLevel="1" x14ac:dyDescent="0.2"/>
    <row r="86" spans="1:1" outlineLevel="1" x14ac:dyDescent="0.2"/>
    <row r="87" spans="1:1" outlineLevel="1" x14ac:dyDescent="0.2"/>
    <row r="88" spans="1:1" outlineLevel="1" x14ac:dyDescent="0.2"/>
    <row r="89" spans="1:1" outlineLevel="1" x14ac:dyDescent="0.2"/>
    <row r="90" spans="1:1" outlineLevel="1" x14ac:dyDescent="0.2"/>
    <row r="91" spans="1:1" outlineLevel="1" x14ac:dyDescent="0.2"/>
    <row r="92" spans="1:1" outlineLevel="1" x14ac:dyDescent="0.2"/>
    <row r="93" spans="1:1" outlineLevel="1" x14ac:dyDescent="0.2"/>
    <row r="94" spans="1:1" outlineLevel="1" x14ac:dyDescent="0.2"/>
    <row r="95" spans="1:1" outlineLevel="1" x14ac:dyDescent="0.2"/>
    <row r="96" spans="1:1" x14ac:dyDescent="0.2">
      <c r="A96" s="184"/>
    </row>
    <row r="97" spans="1:1" x14ac:dyDescent="0.2">
      <c r="A97" s="158" t="s">
        <v>150</v>
      </c>
    </row>
    <row r="98" spans="1:1" outlineLevel="1" x14ac:dyDescent="0.2"/>
    <row r="99" spans="1:1" outlineLevel="1" x14ac:dyDescent="0.2"/>
    <row r="100" spans="1:1" outlineLevel="1" x14ac:dyDescent="0.2"/>
    <row r="101" spans="1:1" outlineLevel="1" x14ac:dyDescent="0.2"/>
    <row r="102" spans="1:1" outlineLevel="1" x14ac:dyDescent="0.2"/>
    <row r="103" spans="1:1" outlineLevel="1" x14ac:dyDescent="0.2"/>
    <row r="104" spans="1:1" outlineLevel="1" x14ac:dyDescent="0.2"/>
    <row r="105" spans="1:1" outlineLevel="1" x14ac:dyDescent="0.2"/>
    <row r="106" spans="1:1" outlineLevel="1" x14ac:dyDescent="0.2"/>
    <row r="107" spans="1:1" outlineLevel="1" x14ac:dyDescent="0.2"/>
    <row r="108" spans="1:1" outlineLevel="1" x14ac:dyDescent="0.2"/>
    <row r="109" spans="1:1" outlineLevel="1" x14ac:dyDescent="0.2"/>
    <row r="110" spans="1:1" outlineLevel="1" x14ac:dyDescent="0.2"/>
    <row r="111" spans="1:1" outlineLevel="1" x14ac:dyDescent="0.2"/>
    <row r="112" spans="1:1" outlineLevel="1" x14ac:dyDescent="0.2"/>
    <row r="113" spans="1:1" outlineLevel="1" x14ac:dyDescent="0.2"/>
    <row r="114" spans="1:1" outlineLevel="1" x14ac:dyDescent="0.2"/>
    <row r="115" spans="1:1" outlineLevel="1" x14ac:dyDescent="0.2"/>
    <row r="116" spans="1:1" outlineLevel="1" x14ac:dyDescent="0.2"/>
    <row r="117" spans="1:1" outlineLevel="1" x14ac:dyDescent="0.2"/>
    <row r="118" spans="1:1" x14ac:dyDescent="0.2">
      <c r="A118" s="184"/>
    </row>
    <row r="119" spans="1:1" x14ac:dyDescent="0.2">
      <c r="A119" s="158" t="s">
        <v>151</v>
      </c>
    </row>
    <row r="120" spans="1:1" outlineLevel="1" x14ac:dyDescent="0.2"/>
    <row r="121" spans="1:1" outlineLevel="1" x14ac:dyDescent="0.2"/>
    <row r="122" spans="1:1" outlineLevel="1" x14ac:dyDescent="0.2"/>
    <row r="123" spans="1:1" outlineLevel="1" x14ac:dyDescent="0.2"/>
    <row r="124" spans="1:1" outlineLevel="1" x14ac:dyDescent="0.2"/>
    <row r="125" spans="1:1" outlineLevel="1" x14ac:dyDescent="0.2"/>
    <row r="126" spans="1:1" outlineLevel="1" x14ac:dyDescent="0.2"/>
    <row r="127" spans="1:1" outlineLevel="1" x14ac:dyDescent="0.2"/>
    <row r="128" spans="1:1" outlineLevel="1" x14ac:dyDescent="0.2"/>
    <row r="129" spans="1:1" outlineLevel="1" x14ac:dyDescent="0.2"/>
    <row r="130" spans="1:1" outlineLevel="1" x14ac:dyDescent="0.2"/>
    <row r="131" spans="1:1" outlineLevel="1" x14ac:dyDescent="0.2"/>
    <row r="132" spans="1:1" outlineLevel="1" x14ac:dyDescent="0.2"/>
    <row r="133" spans="1:1" outlineLevel="1" x14ac:dyDescent="0.2"/>
    <row r="134" spans="1:1" outlineLevel="1" x14ac:dyDescent="0.2"/>
    <row r="135" spans="1:1" outlineLevel="1" x14ac:dyDescent="0.2"/>
    <row r="136" spans="1:1" outlineLevel="1" x14ac:dyDescent="0.2"/>
    <row r="137" spans="1:1" outlineLevel="1" x14ac:dyDescent="0.2"/>
    <row r="138" spans="1:1" outlineLevel="1" x14ac:dyDescent="0.2"/>
    <row r="139" spans="1:1" outlineLevel="1" x14ac:dyDescent="0.2"/>
    <row r="140" spans="1:1" x14ac:dyDescent="0.2">
      <c r="A140" s="184"/>
    </row>
    <row r="141" spans="1:1" x14ac:dyDescent="0.2">
      <c r="A141" s="158" t="s">
        <v>152</v>
      </c>
    </row>
    <row r="142" spans="1:1" outlineLevel="1" x14ac:dyDescent="0.2"/>
    <row r="143" spans="1:1" outlineLevel="1" x14ac:dyDescent="0.2"/>
    <row r="144" spans="1:1" outlineLevel="1" x14ac:dyDescent="0.2"/>
    <row r="145" outlineLevel="1" x14ac:dyDescent="0.2"/>
    <row r="146" outlineLevel="1" x14ac:dyDescent="0.2"/>
    <row r="147" outlineLevel="1" x14ac:dyDescent="0.2"/>
    <row r="148" outlineLevel="1" x14ac:dyDescent="0.2"/>
    <row r="149" outlineLevel="1" x14ac:dyDescent="0.2"/>
    <row r="150" outlineLevel="1" x14ac:dyDescent="0.2"/>
    <row r="151" outlineLevel="1" x14ac:dyDescent="0.2"/>
    <row r="152" outlineLevel="1" x14ac:dyDescent="0.2"/>
    <row r="153" outlineLevel="1" x14ac:dyDescent="0.2"/>
    <row r="154" outlineLevel="1" x14ac:dyDescent="0.2"/>
    <row r="155" outlineLevel="1" x14ac:dyDescent="0.2"/>
    <row r="156" outlineLevel="1" x14ac:dyDescent="0.2"/>
    <row r="157" outlineLevel="1" x14ac:dyDescent="0.2"/>
    <row r="158" outlineLevel="1" x14ac:dyDescent="0.2"/>
    <row r="159" outlineLevel="1" x14ac:dyDescent="0.2"/>
    <row r="160" outlineLevel="1" x14ac:dyDescent="0.2"/>
    <row r="161" spans="1:1" outlineLevel="1" x14ac:dyDescent="0.2"/>
    <row r="162" spans="1:1" x14ac:dyDescent="0.2">
      <c r="A162" s="184"/>
    </row>
    <row r="163" spans="1:1" x14ac:dyDescent="0.2">
      <c r="A163" s="158" t="s">
        <v>153</v>
      </c>
    </row>
    <row r="164" spans="1:1" outlineLevel="1" x14ac:dyDescent="0.2"/>
    <row r="165" spans="1:1" outlineLevel="1" x14ac:dyDescent="0.2"/>
    <row r="166" spans="1:1" outlineLevel="1" x14ac:dyDescent="0.2"/>
    <row r="167" spans="1:1" outlineLevel="1" x14ac:dyDescent="0.2"/>
    <row r="168" spans="1:1" outlineLevel="1" x14ac:dyDescent="0.2"/>
    <row r="169" spans="1:1" outlineLevel="1" x14ac:dyDescent="0.2"/>
    <row r="170" spans="1:1" outlineLevel="1" x14ac:dyDescent="0.2"/>
    <row r="171" spans="1:1" outlineLevel="1" x14ac:dyDescent="0.2"/>
    <row r="172" spans="1:1" outlineLevel="1" x14ac:dyDescent="0.2"/>
    <row r="173" spans="1:1" outlineLevel="1" x14ac:dyDescent="0.2"/>
    <row r="174" spans="1:1" outlineLevel="1" x14ac:dyDescent="0.2"/>
    <row r="175" spans="1:1" outlineLevel="1" x14ac:dyDescent="0.2"/>
    <row r="176" spans="1:1" outlineLevel="1" x14ac:dyDescent="0.2"/>
    <row r="177" spans="1:1" outlineLevel="1" x14ac:dyDescent="0.2"/>
    <row r="178" spans="1:1" outlineLevel="1" x14ac:dyDescent="0.2"/>
    <row r="179" spans="1:1" outlineLevel="1" x14ac:dyDescent="0.2"/>
    <row r="180" spans="1:1" outlineLevel="1" x14ac:dyDescent="0.2"/>
    <row r="181" spans="1:1" outlineLevel="1" x14ac:dyDescent="0.2"/>
    <row r="182" spans="1:1" outlineLevel="1" x14ac:dyDescent="0.2"/>
    <row r="183" spans="1:1" outlineLevel="1" x14ac:dyDescent="0.2"/>
    <row r="184" spans="1:1" x14ac:dyDescent="0.2">
      <c r="A184" s="184"/>
    </row>
    <row r="187" spans="1:1" x14ac:dyDescent="0.2">
      <c r="A187" s="154" t="s">
        <v>91</v>
      </c>
    </row>
  </sheetData>
  <dataValidations count="1">
    <dataValidation type="decimal" allowBlank="1" showInputMessage="1" showErrorMessage="1" error="Please enter a confidence level between 0 and 1." prompt="Confidence level can be adjusted between 0 and 100% to dynamically change confidence limits on this sheet." sqref="I10" xr:uid="{1B8494D9-9511-49B5-8D43-C3B672BACEBF}">
      <formula1>0</formula1>
      <formula2>1</formula2>
    </dataValidation>
  </dataValidations>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49AFF-E558-4235-9F34-527B21ED8D3D}">
  <dimension ref="A1:BZ185"/>
  <sheetViews>
    <sheetView showGridLines="0" showRowColHeaders="0" topLeftCell="A7" zoomScaleNormal="100" workbookViewId="0">
      <selection activeCell="B1" sqref="B1"/>
    </sheetView>
  </sheetViews>
  <sheetFormatPr defaultColWidth="8.77734375" defaultRowHeight="10.199999999999999" outlineLevelRow="1" x14ac:dyDescent="0.2"/>
  <cols>
    <col min="1" max="1" width="15.5546875" style="153" customWidth="1"/>
    <col min="2" max="9" width="10.6640625" style="153" customWidth="1"/>
    <col min="10" max="77" width="8.77734375" style="153"/>
    <col min="78" max="78" width="94" style="153" bestFit="1" customWidth="1"/>
    <col min="79" max="16384" width="8.77734375" style="153"/>
  </cols>
  <sheetData>
    <row r="1" spans="1:78" x14ac:dyDescent="0.2">
      <c r="A1" s="155" t="s">
        <v>100</v>
      </c>
      <c r="B1" s="153" t="s">
        <v>240</v>
      </c>
      <c r="E1" s="157" t="s">
        <v>241</v>
      </c>
      <c r="M1" s="154" t="s">
        <v>194</v>
      </c>
      <c r="N1" s="154" t="s">
        <v>195</v>
      </c>
      <c r="O1" s="154" t="s">
        <v>201</v>
      </c>
      <c r="R1" s="154" t="s">
        <v>65</v>
      </c>
      <c r="U1" s="154" t="s">
        <v>202</v>
      </c>
      <c r="Z1" s="185" t="s">
        <v>242</v>
      </c>
      <c r="BT1" s="172"/>
      <c r="BZ1" s="156" t="s">
        <v>242</v>
      </c>
    </row>
    <row r="2" spans="1:78" x14ac:dyDescent="0.2">
      <c r="A2" s="155" t="s">
        <v>104</v>
      </c>
      <c r="C2" s="153" t="s">
        <v>28</v>
      </c>
      <c r="Q2" s="154" t="s">
        <v>267</v>
      </c>
      <c r="R2" s="154" t="s">
        <v>268</v>
      </c>
      <c r="S2" s="154" t="s">
        <v>197</v>
      </c>
    </row>
    <row r="3" spans="1:78" ht="10.5" hidden="1" customHeight="1" outlineLevel="1" x14ac:dyDescent="0.2">
      <c r="A3" s="155" t="s">
        <v>105</v>
      </c>
      <c r="AA3" s="173" t="s">
        <v>250</v>
      </c>
    </row>
    <row r="4" spans="1:78" hidden="1" outlineLevel="1" x14ac:dyDescent="0.2">
      <c r="A4" s="153" t="s">
        <v>243</v>
      </c>
    </row>
    <row r="5" spans="1:78" hidden="1" outlineLevel="1" x14ac:dyDescent="0.2">
      <c r="A5" s="155" t="s">
        <v>107</v>
      </c>
    </row>
    <row r="6" spans="1:78" hidden="1" outlineLevel="1" x14ac:dyDescent="0.2">
      <c r="A6" s="153" t="s">
        <v>244</v>
      </c>
    </row>
    <row r="7" spans="1:78" collapsed="1" x14ac:dyDescent="0.2">
      <c r="A7" s="172"/>
      <c r="J7" s="154" t="s">
        <v>199</v>
      </c>
      <c r="K7" s="154" t="s">
        <v>269</v>
      </c>
    </row>
    <row r="8" spans="1:78" x14ac:dyDescent="0.2">
      <c r="A8" s="158" t="s">
        <v>245</v>
      </c>
    </row>
    <row r="9" spans="1:78" ht="10.8" outlineLevel="1" thickBot="1" x14ac:dyDescent="0.25">
      <c r="A9" s="159"/>
      <c r="B9" s="160" t="s">
        <v>110</v>
      </c>
      <c r="C9" s="160" t="s">
        <v>111</v>
      </c>
      <c r="D9" s="160" t="s">
        <v>112</v>
      </c>
      <c r="E9" s="160" t="s">
        <v>113</v>
      </c>
      <c r="F9" s="160" t="s">
        <v>56</v>
      </c>
      <c r="G9" s="160" t="s">
        <v>114</v>
      </c>
      <c r="H9" s="160" t="str">
        <f>"t("&amp;TEXT((1-I10)/2,"0.00%") &amp; ",2978)"</f>
        <v>t(2.50%,2978)</v>
      </c>
      <c r="I9" s="160" t="s">
        <v>115</v>
      </c>
    </row>
    <row r="10" spans="1:78" outlineLevel="1" x14ac:dyDescent="0.2">
      <c r="B10" s="161">
        <f xml:space="preserve"> 1 - C40 / C41</f>
        <v>0.98263168667621814</v>
      </c>
      <c r="C10" s="161">
        <f>1-D10^2/E10^2</f>
        <v>0.98250921032302263</v>
      </c>
      <c r="D10" s="161">
        <f xml:space="preserve"> SQRT(D40)</f>
        <v>0.13229116923200646</v>
      </c>
      <c r="E10" s="161">
        <v>1.0002905044278889</v>
      </c>
      <c r="F10" s="162">
        <v>3000</v>
      </c>
      <c r="G10" s="162">
        <v>1</v>
      </c>
      <c r="H10" s="153">
        <f>TINV(1 - $I$10, F10 - 21 - 1)</f>
        <v>1.96076090169984</v>
      </c>
      <c r="I10" s="163">
        <v>0.95</v>
      </c>
    </row>
    <row r="11" spans="1:78" x14ac:dyDescent="0.2">
      <c r="A11" s="172"/>
    </row>
    <row r="12" spans="1:78" x14ac:dyDescent="0.2">
      <c r="A12" s="158" t="s">
        <v>246</v>
      </c>
    </row>
    <row r="13" spans="1:78" ht="10.8" outlineLevel="1" thickBot="1" x14ac:dyDescent="0.25">
      <c r="A13" s="160" t="s">
        <v>117</v>
      </c>
      <c r="B13" s="160" t="s">
        <v>118</v>
      </c>
      <c r="C13" s="160" t="s">
        <v>119</v>
      </c>
      <c r="D13" s="160" t="s">
        <v>120</v>
      </c>
      <c r="E13" s="160" t="s">
        <v>121</v>
      </c>
      <c r="F13" s="160" t="str">
        <f>IF($I$10&gt;99%,("Lower"&amp;TEXT($I$10,"0.0%")),("Lower"&amp;TEXT($I$10,"0%")))</f>
        <v>Lower95%</v>
      </c>
      <c r="G13" s="160" t="str">
        <f>IF($I$10&gt;99%,("Upper"&amp;TEXT($I$10,"0.0%")),("Upper"&amp;TEXT($I$10,"0%")))</f>
        <v>Upper95%</v>
      </c>
      <c r="H13" s="160" t="s">
        <v>123</v>
      </c>
      <c r="I13" s="160" t="s">
        <v>122</v>
      </c>
    </row>
    <row r="14" spans="1:78" outlineLevel="1" x14ac:dyDescent="0.2">
      <c r="A14" s="164" t="s">
        <v>124</v>
      </c>
      <c r="B14" s="161">
        <v>-2.947231478244174</v>
      </c>
      <c r="C14" s="161">
        <v>0.15601949927441613</v>
      </c>
      <c r="D14" s="161">
        <f>IF(C14&lt;&gt;0,(B14 - 0) / C14, 0)</f>
        <v>-18.890148295248739</v>
      </c>
      <c r="E14" s="161">
        <f>IF(C14&lt;&gt;0,TDIST(ABS(D14),$F$10 - 22,2),0)</f>
        <v>2.915220045412263E-75</v>
      </c>
      <c r="F14" s="161">
        <f>B14 - TINV(1 - $I$10, $F$10 - 22) * C14</f>
        <v>-3.2531484123242356</v>
      </c>
      <c r="G14" s="161">
        <f>B14 + TINV(1 - $I$10, $F$10 - 22) * C14</f>
        <v>-2.6413145441641124</v>
      </c>
      <c r="H14" s="161">
        <v>0</v>
      </c>
      <c r="I14" s="161">
        <v>0</v>
      </c>
    </row>
    <row r="15" spans="1:78" outlineLevel="1" x14ac:dyDescent="0.2">
      <c r="A15" s="164" t="s">
        <v>95</v>
      </c>
      <c r="B15" s="161">
        <v>1.9117774377758334</v>
      </c>
      <c r="C15" s="161">
        <v>5.9659309129495332E-2</v>
      </c>
      <c r="D15" s="161">
        <f t="shared" ref="D15:D35" si="0">IF(C15&lt;&gt;0,(B15 - 0) / C15, 0)</f>
        <v>32.044914124402055</v>
      </c>
      <c r="E15" s="161">
        <f t="shared" ref="E15:E35" si="1">IF(C15&lt;&gt;0,TDIST(ABS(D15),$F$10 - 22,2),0)</f>
        <v>7.5632489654885563E-194</v>
      </c>
      <c r="F15" s="161">
        <f t="shared" ref="F15:F35" si="2">B15 - TINV(1 - $I$10, $F$10 - 22) * C15</f>
        <v>1.7947997970122946</v>
      </c>
      <c r="G15" s="161">
        <f t="shared" ref="G15:G35" si="3">B15 + TINV(1 - $I$10, $F$10 - 22) * C15</f>
        <v>2.0287550785393722</v>
      </c>
      <c r="H15" s="161">
        <v>569.42698158639155</v>
      </c>
      <c r="I15" s="161">
        <f>B15*0.966236464097689/$E$10</f>
        <v>1.8466925992412317</v>
      </c>
    </row>
    <row r="16" spans="1:78" outlineLevel="1" x14ac:dyDescent="0.2">
      <c r="A16" s="164" t="s">
        <v>17</v>
      </c>
      <c r="B16" s="161">
        <v>-0.94971493798775386</v>
      </c>
      <c r="C16" s="161">
        <v>1.9523419036653993E-2</v>
      </c>
      <c r="D16" s="161">
        <f t="shared" si="0"/>
        <v>-48.644908773648908</v>
      </c>
      <c r="E16" s="161">
        <f t="shared" si="1"/>
        <v>0</v>
      </c>
      <c r="F16" s="161">
        <f t="shared" si="2"/>
        <v>-0.9879956947023274</v>
      </c>
      <c r="G16" s="161">
        <f t="shared" si="3"/>
        <v>-0.91143418127318032</v>
      </c>
      <c r="H16" s="161">
        <v>1.2806408998889536</v>
      </c>
      <c r="I16" s="161">
        <f>B16*0.140023339168288/$E$10</f>
        <v>-0.1329436361600847</v>
      </c>
    </row>
    <row r="17" spans="1:9" outlineLevel="1" x14ac:dyDescent="0.2">
      <c r="A17" s="164" t="s">
        <v>18</v>
      </c>
      <c r="B17" s="161">
        <v>0.14339254518255681</v>
      </c>
      <c r="C17" s="161">
        <v>1.6800104691564365E-2</v>
      </c>
      <c r="D17" s="161">
        <f t="shared" si="0"/>
        <v>8.5352173581725825</v>
      </c>
      <c r="E17" s="161">
        <f t="shared" si="1"/>
        <v>2.1948239979842793E-17</v>
      </c>
      <c r="F17" s="161">
        <f t="shared" si="2"/>
        <v>0.11045155675887336</v>
      </c>
      <c r="G17" s="161">
        <f t="shared" si="3"/>
        <v>0.17633353360624027</v>
      </c>
      <c r="H17" s="161">
        <v>1.2862937267100694</v>
      </c>
      <c r="I17" s="161">
        <f>B17*0.163080002610087/$E$10</f>
        <v>2.3377665327347086E-2</v>
      </c>
    </row>
    <row r="18" spans="1:9" outlineLevel="1" x14ac:dyDescent="0.2">
      <c r="A18" s="164" t="s">
        <v>19</v>
      </c>
      <c r="B18" s="161">
        <v>-0.3566758424304019</v>
      </c>
      <c r="C18" s="165">
        <v>9.7215297293463693E-3</v>
      </c>
      <c r="D18" s="161">
        <f t="shared" si="0"/>
        <v>-36.689271376057718</v>
      </c>
      <c r="E18" s="161">
        <f t="shared" si="1"/>
        <v>1.7488898913509675E-243</v>
      </c>
      <c r="F18" s="161">
        <f t="shared" si="2"/>
        <v>-0.3757374378284169</v>
      </c>
      <c r="G18" s="161">
        <f t="shared" si="3"/>
        <v>-0.3376142470323869</v>
      </c>
      <c r="H18" s="161">
        <v>2.9465330711608835</v>
      </c>
      <c r="I18" s="161">
        <f>B18*0.426543838953102/$E$10</f>
        <v>-0.15209369919902402</v>
      </c>
    </row>
    <row r="19" spans="1:9" outlineLevel="1" x14ac:dyDescent="0.2">
      <c r="A19" s="164" t="s">
        <v>20</v>
      </c>
      <c r="B19" s="161">
        <v>-0.54399067675476342</v>
      </c>
      <c r="C19" s="161">
        <v>1.0194685411913989E-2</v>
      </c>
      <c r="D19" s="161">
        <f t="shared" si="0"/>
        <v>-53.360221995573333</v>
      </c>
      <c r="E19" s="161">
        <f t="shared" si="1"/>
        <v>0</v>
      </c>
      <c r="F19" s="161">
        <f t="shared" si="2"/>
        <v>-0.56398001731557412</v>
      </c>
      <c r="G19" s="161">
        <f t="shared" si="3"/>
        <v>-0.52400133619395273</v>
      </c>
      <c r="H19" s="161">
        <v>2.7197004999072165</v>
      </c>
      <c r="I19" s="161">
        <f>B19*0.390777305252962/$E$10</f>
        <v>-0.21251747347791244</v>
      </c>
    </row>
    <row r="20" spans="1:9" outlineLevel="1" x14ac:dyDescent="0.2">
      <c r="A20" s="164" t="s">
        <v>21</v>
      </c>
      <c r="B20" s="161">
        <v>-0.14703767887755143</v>
      </c>
      <c r="C20" s="161">
        <v>1.0255190795875188E-2</v>
      </c>
      <c r="D20" s="161">
        <f t="shared" si="0"/>
        <v>-14.337878427058859</v>
      </c>
      <c r="E20" s="161">
        <f t="shared" si="1"/>
        <v>3.9010631560372135E-45</v>
      </c>
      <c r="F20" s="161">
        <f t="shared" si="2"/>
        <v>-0.16714565602957557</v>
      </c>
      <c r="G20" s="161">
        <f t="shared" si="3"/>
        <v>-0.12692970172552728</v>
      </c>
      <c r="H20" s="161">
        <v>2.3529136173863963</v>
      </c>
      <c r="I20" s="161">
        <f>B20*0.361328209407818/$E$10</f>
        <v>-5.311343153726545E-2</v>
      </c>
    </row>
    <row r="21" spans="1:9" outlineLevel="1" x14ac:dyDescent="0.2">
      <c r="A21" s="164" t="s">
        <v>22</v>
      </c>
      <c r="B21" s="161">
        <v>-0.21532922987503822</v>
      </c>
      <c r="C21" s="165">
        <v>9.7009704575482057E-3</v>
      </c>
      <c r="D21" s="161">
        <f t="shared" si="0"/>
        <v>-22.196668963927543</v>
      </c>
      <c r="E21" s="161">
        <f t="shared" si="1"/>
        <v>3.8220571164766042E-101</v>
      </c>
      <c r="F21" s="161">
        <f t="shared" si="2"/>
        <v>-0.23435051345674396</v>
      </c>
      <c r="G21" s="161">
        <f t="shared" si="3"/>
        <v>-0.19630794629333248</v>
      </c>
      <c r="H21" s="161">
        <v>2.7952186853994969</v>
      </c>
      <c r="I21" s="161">
        <f>B21*0.41632772698771/$E$10</f>
        <v>-8.9621493387225762E-2</v>
      </c>
    </row>
    <row r="22" spans="1:9" outlineLevel="1" x14ac:dyDescent="0.2">
      <c r="A22" s="164" t="s">
        <v>23</v>
      </c>
      <c r="B22" s="161">
        <v>6.0414854791652151E-2</v>
      </c>
      <c r="C22" s="161">
        <v>1.2823798606383373E-2</v>
      </c>
      <c r="D22" s="161">
        <f t="shared" si="0"/>
        <v>4.7111512466812382</v>
      </c>
      <c r="E22" s="161">
        <f t="shared" si="1"/>
        <v>2.5760784764885056E-6</v>
      </c>
      <c r="F22" s="161">
        <f t="shared" si="2"/>
        <v>3.5270451872982736E-2</v>
      </c>
      <c r="G22" s="161">
        <f t="shared" si="3"/>
        <v>8.5559257710321565E-2</v>
      </c>
      <c r="H22" s="161">
        <v>1.5899081177897834</v>
      </c>
      <c r="I22" s="161">
        <f>B22*0.237526432779083/$E$10</f>
        <v>1.4345957381385827E-2</v>
      </c>
    </row>
    <row r="23" spans="1:9" outlineLevel="1" x14ac:dyDescent="0.2">
      <c r="A23" s="164" t="s">
        <v>9</v>
      </c>
      <c r="B23" s="161">
        <v>0.51529766684392986</v>
      </c>
      <c r="C23" s="161">
        <v>1.3234622863959928E-2</v>
      </c>
      <c r="D23" s="161">
        <f t="shared" si="0"/>
        <v>38.935576188360521</v>
      </c>
      <c r="E23" s="161">
        <f t="shared" si="1"/>
        <v>2.0270426353650482E-268</v>
      </c>
      <c r="F23" s="161">
        <f t="shared" si="2"/>
        <v>0.48934773578353447</v>
      </c>
      <c r="G23" s="161">
        <f t="shared" si="3"/>
        <v>0.5412475979043252</v>
      </c>
      <c r="H23" s="161">
        <v>2.8215972245086256</v>
      </c>
      <c r="I23" s="161">
        <f>B23*0.306604526132848/$E$10</f>
        <v>0.15794671274062366</v>
      </c>
    </row>
    <row r="24" spans="1:9" outlineLevel="1" x14ac:dyDescent="0.2">
      <c r="A24" s="164" t="s">
        <v>10</v>
      </c>
      <c r="B24" s="161">
        <v>0.48016711824538455</v>
      </c>
      <c r="C24" s="161">
        <v>1.2346641908366308E-2</v>
      </c>
      <c r="D24" s="161">
        <f t="shared" si="0"/>
        <v>38.890503329493555</v>
      </c>
      <c r="E24" s="161">
        <f t="shared" si="1"/>
        <v>6.4886840082478314E-268</v>
      </c>
      <c r="F24" s="161">
        <f t="shared" si="2"/>
        <v>0.45595830552417121</v>
      </c>
      <c r="G24" s="161">
        <f t="shared" si="3"/>
        <v>0.50437593096659794</v>
      </c>
      <c r="H24" s="161">
        <v>3.8346014617206041</v>
      </c>
      <c r="I24" s="161">
        <f>B24*0.383136816505901/$E$10</f>
        <v>0.18391627258380275</v>
      </c>
    </row>
    <row r="25" spans="1:9" outlineLevel="1" x14ac:dyDescent="0.2">
      <c r="A25" s="164" t="s">
        <v>11</v>
      </c>
      <c r="B25" s="161">
        <v>0.43019819980731389</v>
      </c>
      <c r="C25" s="161">
        <v>1.2256772975844932E-2</v>
      </c>
      <c r="D25" s="161">
        <f t="shared" si="0"/>
        <v>35.098814398792257</v>
      </c>
      <c r="E25" s="161">
        <f t="shared" si="1"/>
        <v>3.6350494898151491E-226</v>
      </c>
      <c r="F25" s="161">
        <f t="shared" si="2"/>
        <v>0.40616559857526596</v>
      </c>
      <c r="G25" s="161">
        <f t="shared" si="3"/>
        <v>0.45423080103936181</v>
      </c>
      <c r="H25" s="161">
        <v>3.7457789295902852</v>
      </c>
      <c r="I25" s="161">
        <f>B25*0.381449940238373/$E$10</f>
        <v>0.16405141994326056</v>
      </c>
    </row>
    <row r="26" spans="1:9" outlineLevel="1" x14ac:dyDescent="0.2">
      <c r="A26" s="164" t="s">
        <v>12</v>
      </c>
      <c r="B26" s="161">
        <v>0.36459329877808339</v>
      </c>
      <c r="C26" s="161">
        <v>1.2025790470593581E-2</v>
      </c>
      <c r="D26" s="161">
        <f t="shared" si="0"/>
        <v>30.317616099300576</v>
      </c>
      <c r="E26" s="161">
        <f t="shared" si="1"/>
        <v>3.3748253403777456E-176</v>
      </c>
      <c r="F26" s="161">
        <f t="shared" si="2"/>
        <v>0.34101359901130895</v>
      </c>
      <c r="G26" s="161">
        <f t="shared" si="3"/>
        <v>0.38817299854485782</v>
      </c>
      <c r="H26" s="161">
        <v>4.0887252871677129</v>
      </c>
      <c r="I26" s="161">
        <f>B26*0.406184134031766/$E$10</f>
        <v>0.14804900444662444</v>
      </c>
    </row>
    <row r="27" spans="1:9" outlineLevel="1" x14ac:dyDescent="0.2">
      <c r="A27" s="164" t="s">
        <v>13</v>
      </c>
      <c r="B27" s="161">
        <v>0.27398786932626024</v>
      </c>
      <c r="C27" s="161">
        <v>1.2248963130596393E-2</v>
      </c>
      <c r="D27" s="161">
        <f t="shared" si="0"/>
        <v>22.368249982063581</v>
      </c>
      <c r="E27" s="161">
        <f t="shared" si="1"/>
        <v>1.4331947788677901E-102</v>
      </c>
      <c r="F27" s="161">
        <f t="shared" si="2"/>
        <v>0.24997058133342395</v>
      </c>
      <c r="G27" s="161">
        <f t="shared" si="3"/>
        <v>0.29800515731909649</v>
      </c>
      <c r="H27" s="161">
        <v>3.5549453492895231</v>
      </c>
      <c r="I27" s="161">
        <f>B27*0.371843127307737/$E$10</f>
        <v>0.10185091803198736</v>
      </c>
    </row>
    <row r="28" spans="1:9" outlineLevel="1" x14ac:dyDescent="0.2">
      <c r="A28" s="164" t="s">
        <v>14</v>
      </c>
      <c r="B28" s="161">
        <v>0.13789049084787863</v>
      </c>
      <c r="C28" s="161">
        <v>1.2826108157990602E-2</v>
      </c>
      <c r="D28" s="161">
        <f t="shared" si="0"/>
        <v>10.750766261235176</v>
      </c>
      <c r="E28" s="161">
        <f t="shared" si="1"/>
        <v>1.7872520005192096E-26</v>
      </c>
      <c r="F28" s="161">
        <f t="shared" si="2"/>
        <v>0.1127415594507173</v>
      </c>
      <c r="G28" s="161">
        <f t="shared" si="3"/>
        <v>0.16303942224503995</v>
      </c>
      <c r="H28" s="161">
        <v>2.841054386190057</v>
      </c>
      <c r="I28" s="161">
        <f>B28*0.317458893305157/$E$10</f>
        <v>4.3761849610787884E-2</v>
      </c>
    </row>
    <row r="29" spans="1:9" outlineLevel="1" x14ac:dyDescent="0.2">
      <c r="A29" s="164" t="s">
        <v>3</v>
      </c>
      <c r="B29" s="161">
        <v>-0.12028051996347404</v>
      </c>
      <c r="C29" s="161">
        <v>1.579520659244173E-2</v>
      </c>
      <c r="D29" s="161">
        <f t="shared" si="0"/>
        <v>-7.615001377761673</v>
      </c>
      <c r="E29" s="161">
        <f t="shared" si="1"/>
        <v>3.5178347699692078E-14</v>
      </c>
      <c r="F29" s="161">
        <f t="shared" si="2"/>
        <v>-0.15125114348420535</v>
      </c>
      <c r="G29" s="161">
        <f t="shared" si="3"/>
        <v>-8.9309896442742731E-2</v>
      </c>
      <c r="H29" s="161">
        <v>1.1774030093208718</v>
      </c>
      <c r="I29" s="161">
        <f>B29*0.16595100321293/$E$10</f>
        <v>-1.9954875975082637E-2</v>
      </c>
    </row>
    <row r="30" spans="1:9" outlineLevel="1" x14ac:dyDescent="0.2">
      <c r="A30" s="164" t="s">
        <v>4</v>
      </c>
      <c r="B30" s="161">
        <v>-4.5957242004017913E-2</v>
      </c>
      <c r="C30" s="165">
        <v>9.6616853375991758E-3</v>
      </c>
      <c r="D30" s="161">
        <f t="shared" si="0"/>
        <v>-4.756648596821079</v>
      </c>
      <c r="E30" s="161">
        <f t="shared" si="1"/>
        <v>2.0619847448991213E-6</v>
      </c>
      <c r="F30" s="161">
        <f t="shared" si="2"/>
        <v>-6.4901496858508989E-2</v>
      </c>
      <c r="G30" s="161">
        <f t="shared" si="3"/>
        <v>-2.7012987149526831E-2</v>
      </c>
      <c r="H30" s="161">
        <v>1.3061612462245598</v>
      </c>
      <c r="I30" s="161">
        <f>B30*0.28575124405687/$E$10</f>
        <v>-1.312852518137392E-2</v>
      </c>
    </row>
    <row r="31" spans="1:9" outlineLevel="1" x14ac:dyDescent="0.2">
      <c r="A31" s="164" t="s">
        <v>5</v>
      </c>
      <c r="B31" s="161">
        <v>5.6847551434311062E-2</v>
      </c>
      <c r="C31" s="165">
        <v>6.6497663124248027E-3</v>
      </c>
      <c r="D31" s="161">
        <f t="shared" si="0"/>
        <v>8.5488043885232265</v>
      </c>
      <c r="E31" s="161">
        <f t="shared" si="1"/>
        <v>1.9567897594002535E-17</v>
      </c>
      <c r="F31" s="161">
        <f t="shared" si="2"/>
        <v>4.3808949643467786E-2</v>
      </c>
      <c r="G31" s="161">
        <f t="shared" si="3"/>
        <v>6.9886153225154346E-2</v>
      </c>
      <c r="H31" s="161">
        <v>1.7936016930728056</v>
      </c>
      <c r="I31" s="161">
        <f>B31*0.486518367857758/$E$10</f>
        <v>2.764934568318177E-2</v>
      </c>
    </row>
    <row r="32" spans="1:9" outlineLevel="1" x14ac:dyDescent="0.2">
      <c r="A32" s="164" t="s">
        <v>6</v>
      </c>
      <c r="B32" s="161">
        <v>1.552074835628516E-2</v>
      </c>
      <c r="C32" s="165">
        <v>7.1426824776190823E-3</v>
      </c>
      <c r="D32" s="161">
        <f t="shared" si="0"/>
        <v>2.1729579055093029</v>
      </c>
      <c r="E32" s="161">
        <f t="shared" si="1"/>
        <v>2.9862074731708221E-2</v>
      </c>
      <c r="F32" s="165">
        <f t="shared" si="2"/>
        <v>1.5156558209131216E-3</v>
      </c>
      <c r="G32" s="161">
        <f t="shared" si="3"/>
        <v>2.9525840891657197E-2</v>
      </c>
      <c r="H32" s="161">
        <v>1.7617993760529256</v>
      </c>
      <c r="I32" s="165">
        <f>B32*0.448910231212713/$E$10</f>
        <v>6.965399253889038E-3</v>
      </c>
    </row>
    <row r="33" spans="1:9" outlineLevel="1" x14ac:dyDescent="0.2">
      <c r="A33" s="164" t="s">
        <v>33</v>
      </c>
      <c r="B33" s="161">
        <v>-0.5217077575460326</v>
      </c>
      <c r="C33" s="161">
        <v>4.9100405787420906E-2</v>
      </c>
      <c r="D33" s="161">
        <f t="shared" si="0"/>
        <v>-10.625324764213854</v>
      </c>
      <c r="E33" s="161">
        <f t="shared" si="1"/>
        <v>6.5730561605796883E-26</v>
      </c>
      <c r="F33" s="161">
        <f t="shared" si="2"/>
        <v>-0.61798191347160403</v>
      </c>
      <c r="G33" s="161">
        <f t="shared" si="3"/>
        <v>-0.42543360162046118</v>
      </c>
      <c r="H33" s="161">
        <v>180.26403288495354</v>
      </c>
      <c r="I33" s="161">
        <f>B33*0.660559711734326/$E$10</f>
        <v>-0.34451904162708424</v>
      </c>
    </row>
    <row r="34" spans="1:9" outlineLevel="1" x14ac:dyDescent="0.2">
      <c r="A34" s="164" t="s">
        <v>212</v>
      </c>
      <c r="B34" s="161">
        <v>6.0271770556143946E-2</v>
      </c>
      <c r="C34" s="165">
        <v>9.2254198645382729E-3</v>
      </c>
      <c r="D34" s="161">
        <f t="shared" si="0"/>
        <v>6.5332279116990097</v>
      </c>
      <c r="E34" s="161">
        <f t="shared" si="1"/>
        <v>7.5425336246267541E-11</v>
      </c>
      <c r="F34" s="161">
        <f t="shared" si="2"/>
        <v>4.2182927983992265E-2</v>
      </c>
      <c r="G34" s="161">
        <f t="shared" si="3"/>
        <v>7.836061312829562E-2</v>
      </c>
      <c r="H34" s="161">
        <v>3.6473029264437757</v>
      </c>
      <c r="I34" s="161">
        <f>B34*0.500083354172455/$E$10</f>
        <v>3.0132155656988884E-2</v>
      </c>
    </row>
    <row r="35" spans="1:9" outlineLevel="1" x14ac:dyDescent="0.2">
      <c r="A35" s="164" t="s">
        <v>31</v>
      </c>
      <c r="B35" s="161">
        <v>-0.42940349591423183</v>
      </c>
      <c r="C35" s="161">
        <v>3.4722601727987037E-2</v>
      </c>
      <c r="D35" s="161">
        <f t="shared" si="0"/>
        <v>-12.366685517350646</v>
      </c>
      <c r="E35" s="161">
        <f t="shared" si="1"/>
        <v>2.7099187723392561E-34</v>
      </c>
      <c r="F35" s="161">
        <f t="shared" si="2"/>
        <v>-0.49748621578776409</v>
      </c>
      <c r="G35" s="161">
        <f t="shared" si="3"/>
        <v>-0.36132077604069957</v>
      </c>
      <c r="H35" s="161">
        <v>236.85725131709975</v>
      </c>
      <c r="I35" s="161">
        <f>B35*1.07071455281863/$E$10</f>
        <v>-0.45963504609046091</v>
      </c>
    </row>
    <row r="36" spans="1:9" x14ac:dyDescent="0.2">
      <c r="A36" s="172"/>
    </row>
    <row r="37" spans="1:9" x14ac:dyDescent="0.2">
      <c r="A37" s="158" t="s">
        <v>247</v>
      </c>
    </row>
    <row r="38" spans="1:9" ht="10.8" hidden="1" outlineLevel="1" thickBot="1" x14ac:dyDescent="0.25">
      <c r="A38" s="167" t="s">
        <v>127</v>
      </c>
      <c r="B38" s="160" t="s">
        <v>131</v>
      </c>
      <c r="C38" s="160" t="s">
        <v>132</v>
      </c>
      <c r="D38" s="160" t="s">
        <v>133</v>
      </c>
      <c r="E38" s="160" t="s">
        <v>134</v>
      </c>
      <c r="F38" s="160" t="s">
        <v>121</v>
      </c>
      <c r="G38" s="159"/>
      <c r="H38" s="159"/>
      <c r="I38" s="160" t="s">
        <v>57</v>
      </c>
    </row>
    <row r="39" spans="1:9" hidden="1" outlineLevel="1" x14ac:dyDescent="0.2">
      <c r="A39" s="153" t="s">
        <v>128</v>
      </c>
      <c r="B39" s="162">
        <v>21</v>
      </c>
      <c r="C39" s="166">
        <f>C41 - C40</f>
        <v>2948.6248592592592</v>
      </c>
      <c r="D39" s="161">
        <f>C39/B39</f>
        <v>140.41070758377424</v>
      </c>
      <c r="E39" s="161">
        <f>D39/D40</f>
        <v>8023.031883982715</v>
      </c>
      <c r="F39" s="161">
        <f>FDIST(E39,21,2978)</f>
        <v>0</v>
      </c>
      <c r="I39" s="161">
        <v>8.0358402645407097</v>
      </c>
    </row>
    <row r="40" spans="1:9" hidden="1" outlineLevel="1" x14ac:dyDescent="0.2">
      <c r="A40" s="153" t="s">
        <v>129</v>
      </c>
      <c r="B40" s="162">
        <v>2978</v>
      </c>
      <c r="C40" s="161">
        <v>52.117839394265154</v>
      </c>
      <c r="D40" s="161">
        <f>C40/B40</f>
        <v>1.7500953456771374E-2</v>
      </c>
    </row>
    <row r="41" spans="1:9" hidden="1" outlineLevel="1" x14ac:dyDescent="0.2">
      <c r="A41" s="153" t="s">
        <v>130</v>
      </c>
      <c r="B41" s="162">
        <f>B39 + B40</f>
        <v>2999</v>
      </c>
      <c r="C41" s="166">
        <v>3000.7426986535243</v>
      </c>
    </row>
    <row r="42" spans="1:9" collapsed="1" x14ac:dyDescent="0.2">
      <c r="A42" s="172"/>
    </row>
    <row r="43" spans="1:9" x14ac:dyDescent="0.2">
      <c r="A43" s="158" t="s">
        <v>248</v>
      </c>
    </row>
    <row r="44" spans="1:9" ht="10.8" outlineLevel="1" thickBot="1" x14ac:dyDescent="0.25">
      <c r="A44" s="159"/>
      <c r="B44" s="160" t="s">
        <v>138</v>
      </c>
      <c r="C44" s="160" t="s">
        <v>139</v>
      </c>
      <c r="D44" s="160" t="s">
        <v>140</v>
      </c>
      <c r="E44" s="160" t="s">
        <v>62</v>
      </c>
      <c r="F44" s="160" t="s">
        <v>63</v>
      </c>
      <c r="G44" s="160" t="s">
        <v>136</v>
      </c>
      <c r="H44" s="160" t="s">
        <v>141</v>
      </c>
      <c r="I44" s="159"/>
    </row>
    <row r="45" spans="1:9" outlineLevel="1" x14ac:dyDescent="0.2">
      <c r="A45" s="153" t="s">
        <v>137</v>
      </c>
      <c r="B45" s="161">
        <v>1.7277971646005123E-13</v>
      </c>
      <c r="C45" s="161">
        <v>0.13180520904509699</v>
      </c>
      <c r="D45" s="161">
        <v>0.10267993849516797</v>
      </c>
      <c r="E45" s="161">
        <v>-0.547462883859831</v>
      </c>
      <c r="F45" s="161">
        <v>0.63577665490450919</v>
      </c>
      <c r="G45" s="163">
        <v>1.3112873521359859E-2</v>
      </c>
      <c r="H45" s="168" t="s">
        <v>142</v>
      </c>
    </row>
    <row r="46" spans="1:9" outlineLevel="1" x14ac:dyDescent="0.2"/>
    <row r="47" spans="1:9" x14ac:dyDescent="0.2">
      <c r="A47" s="172"/>
    </row>
    <row r="48" spans="1:9" x14ac:dyDescent="0.2">
      <c r="A48" s="158" t="s">
        <v>249</v>
      </c>
    </row>
    <row r="49" spans="1:17" ht="10.8" hidden="1" outlineLevel="1" thickBot="1" x14ac:dyDescent="0.25">
      <c r="A49" s="169" t="s">
        <v>117</v>
      </c>
      <c r="B49" s="159" t="s">
        <v>144</v>
      </c>
    </row>
    <row r="50" spans="1:17" ht="10.8" hidden="1" outlineLevel="1" thickBot="1" x14ac:dyDescent="0.25">
      <c r="A50" s="168" t="s">
        <v>124</v>
      </c>
      <c r="B50" s="170">
        <v>1</v>
      </c>
      <c r="C50" s="171" t="s">
        <v>97</v>
      </c>
    </row>
    <row r="51" spans="1:17" ht="10.8" hidden="1" outlineLevel="1" thickBot="1" x14ac:dyDescent="0.25">
      <c r="A51" s="168" t="s">
        <v>95</v>
      </c>
      <c r="B51" s="170">
        <v>-0.98466070504647019</v>
      </c>
      <c r="C51" s="170">
        <v>1</v>
      </c>
      <c r="D51" s="171" t="s">
        <v>69</v>
      </c>
    </row>
    <row r="52" spans="1:17" ht="10.8" hidden="1" outlineLevel="1" thickBot="1" x14ac:dyDescent="0.25">
      <c r="A52" s="168" t="s">
        <v>17</v>
      </c>
      <c r="B52" s="170">
        <v>6.9238937928542185E-3</v>
      </c>
      <c r="C52" s="170">
        <v>-1.8314063465703377E-2</v>
      </c>
      <c r="D52" s="170">
        <v>1</v>
      </c>
      <c r="E52" s="171" t="s">
        <v>70</v>
      </c>
    </row>
    <row r="53" spans="1:17" ht="10.8" hidden="1" outlineLevel="1" thickBot="1" x14ac:dyDescent="0.25">
      <c r="A53" s="168" t="s">
        <v>18</v>
      </c>
      <c r="B53" s="170">
        <v>-5.6914611946871002E-2</v>
      </c>
      <c r="C53" s="170">
        <v>2.572831723520368E-2</v>
      </c>
      <c r="D53" s="153">
        <v>0.18680259356903006</v>
      </c>
      <c r="E53" s="170">
        <v>1</v>
      </c>
      <c r="F53" s="171" t="s">
        <v>71</v>
      </c>
    </row>
    <row r="54" spans="1:17" ht="10.8" hidden="1" outlineLevel="1" thickBot="1" x14ac:dyDescent="0.25">
      <c r="A54" s="168" t="s">
        <v>19</v>
      </c>
      <c r="B54" s="170">
        <v>1.5208404226727349E-2</v>
      </c>
      <c r="C54" s="170">
        <v>-4.9250032156749828E-2</v>
      </c>
      <c r="D54" s="153">
        <v>0.37990167658489782</v>
      </c>
      <c r="E54" s="153">
        <v>0.39096203784094713</v>
      </c>
      <c r="F54" s="170">
        <v>1</v>
      </c>
      <c r="G54" s="171" t="s">
        <v>72</v>
      </c>
    </row>
    <row r="55" spans="1:17" ht="10.8" hidden="1" outlineLevel="1" thickBot="1" x14ac:dyDescent="0.25">
      <c r="A55" s="168" t="s">
        <v>20</v>
      </c>
      <c r="B55" s="170">
        <v>1.8618690494242321E-2</v>
      </c>
      <c r="C55" s="170">
        <v>-4.4156582250192686E-2</v>
      </c>
      <c r="D55" s="153">
        <v>0.37769885371034229</v>
      </c>
      <c r="E55" s="153">
        <v>0.3663789370066769</v>
      </c>
      <c r="F55" s="155">
        <v>0.71550744427823554</v>
      </c>
      <c r="G55" s="170">
        <v>1</v>
      </c>
      <c r="H55" s="171" t="s">
        <v>73</v>
      </c>
    </row>
    <row r="56" spans="1:17" ht="10.8" hidden="1" outlineLevel="1" thickBot="1" x14ac:dyDescent="0.25">
      <c r="A56" s="168" t="s">
        <v>21</v>
      </c>
      <c r="B56" s="170">
        <v>-1.9356653471270118E-2</v>
      </c>
      <c r="C56" s="170">
        <v>-1.7640173832239345E-2</v>
      </c>
      <c r="D56" s="153">
        <v>0.34030244137739513</v>
      </c>
      <c r="E56" s="153">
        <v>0.37882220428137497</v>
      </c>
      <c r="F56" s="155">
        <v>0.68071571621789617</v>
      </c>
      <c r="G56" s="155">
        <v>0.6502795832113597</v>
      </c>
      <c r="H56" s="170">
        <v>1</v>
      </c>
      <c r="I56" s="171" t="s">
        <v>74</v>
      </c>
    </row>
    <row r="57" spans="1:17" ht="10.8" hidden="1" outlineLevel="1" thickBot="1" x14ac:dyDescent="0.25">
      <c r="A57" s="168" t="s">
        <v>22</v>
      </c>
      <c r="B57" s="170">
        <v>-2.0775077795066488E-2</v>
      </c>
      <c r="C57" s="170">
        <v>-1.5180750666718375E-2</v>
      </c>
      <c r="D57" s="153">
        <v>0.37092166425012923</v>
      </c>
      <c r="E57" s="153">
        <v>0.3957595828962423</v>
      </c>
      <c r="F57" s="155">
        <v>0.72854860551627321</v>
      </c>
      <c r="G57" s="155">
        <v>0.70128661790364544</v>
      </c>
      <c r="H57" s="155">
        <v>0.67646875226137215</v>
      </c>
      <c r="I57" s="170">
        <v>1</v>
      </c>
      <c r="J57" s="171" t="s">
        <v>75</v>
      </c>
    </row>
    <row r="58" spans="1:17" ht="10.8" hidden="1" outlineLevel="1" thickBot="1" x14ac:dyDescent="0.25">
      <c r="A58" s="168" t="s">
        <v>23</v>
      </c>
      <c r="B58" s="170">
        <v>-7.7894929781650982E-2</v>
      </c>
      <c r="C58" s="170">
        <v>3.5932213422130953E-2</v>
      </c>
      <c r="D58" s="153">
        <v>0.25307879431475389</v>
      </c>
      <c r="E58" s="153">
        <v>0.31186453145306603</v>
      </c>
      <c r="F58" s="155">
        <v>0.51913213926462332</v>
      </c>
      <c r="G58" s="153">
        <v>0.49060536515717867</v>
      </c>
      <c r="H58" s="153">
        <v>0.49706477019915341</v>
      </c>
      <c r="I58" s="155">
        <v>0.52417625174269478</v>
      </c>
      <c r="J58" s="170">
        <v>1</v>
      </c>
      <c r="K58" s="171" t="s">
        <v>76</v>
      </c>
    </row>
    <row r="59" spans="1:17" ht="10.8" hidden="1" outlineLevel="1" thickBot="1" x14ac:dyDescent="0.25">
      <c r="A59" s="168" t="s">
        <v>9</v>
      </c>
      <c r="B59" s="170">
        <v>-2.8671228446888491E-2</v>
      </c>
      <c r="C59" s="170">
        <v>-4.3928125348287148E-2</v>
      </c>
      <c r="D59" s="170">
        <v>-2.3999190726614328E-2</v>
      </c>
      <c r="E59" s="170">
        <v>8.9310509379633574E-3</v>
      </c>
      <c r="F59" s="170">
        <v>-2.3082023159686067E-2</v>
      </c>
      <c r="G59" s="170">
        <v>-4.2188376628301938E-2</v>
      </c>
      <c r="H59" s="170">
        <v>2.4847492797628615E-2</v>
      </c>
      <c r="I59" s="170">
        <v>-1.7439197149238164E-2</v>
      </c>
      <c r="J59" s="170">
        <v>2.904371205351519E-3</v>
      </c>
      <c r="K59" s="170">
        <v>1</v>
      </c>
      <c r="L59" s="171" t="s">
        <v>77</v>
      </c>
    </row>
    <row r="60" spans="1:17" ht="10.8" hidden="1" outlineLevel="1" thickBot="1" x14ac:dyDescent="0.25">
      <c r="A60" s="168" t="s">
        <v>10</v>
      </c>
      <c r="B60" s="170">
        <v>-2.8235944403135656E-2</v>
      </c>
      <c r="C60" s="170">
        <v>-5.064562759967442E-2</v>
      </c>
      <c r="D60" s="170">
        <v>-1.8424400602300224E-2</v>
      </c>
      <c r="E60" s="170">
        <v>1.6161388368617254E-2</v>
      </c>
      <c r="F60" s="170">
        <v>1.0131040138402452E-2</v>
      </c>
      <c r="G60" s="170">
        <v>-1.1580087033957217E-2</v>
      </c>
      <c r="H60" s="170">
        <v>3.2055015272030057E-2</v>
      </c>
      <c r="I60" s="170">
        <v>3.454779840322531E-3</v>
      </c>
      <c r="J60" s="170">
        <v>-4.0598245112460837E-3</v>
      </c>
      <c r="K60" s="155">
        <v>0.73037558868132313</v>
      </c>
      <c r="L60" s="170">
        <v>1</v>
      </c>
      <c r="M60" s="171" t="s">
        <v>78</v>
      </c>
    </row>
    <row r="61" spans="1:17" ht="10.8" hidden="1" outlineLevel="1" thickBot="1" x14ac:dyDescent="0.25">
      <c r="A61" s="168" t="s">
        <v>11</v>
      </c>
      <c r="B61" s="170">
        <v>-2.0619763087299132E-2</v>
      </c>
      <c r="C61" s="170">
        <v>-5.5613086796094453E-2</v>
      </c>
      <c r="D61" s="170">
        <v>2.7928140010862563E-3</v>
      </c>
      <c r="E61" s="170">
        <v>-5.1318410721564716E-3</v>
      </c>
      <c r="F61" s="170">
        <v>2.9184796211376686E-2</v>
      </c>
      <c r="G61" s="170">
        <v>6.6012525109713878E-3</v>
      </c>
      <c r="H61" s="170">
        <v>4.2603739774033027E-2</v>
      </c>
      <c r="I61" s="170">
        <v>1.5938660861111668E-2</v>
      </c>
      <c r="J61" s="170">
        <v>-1.0833394715933718E-2</v>
      </c>
      <c r="K61" s="155">
        <v>0.72543803095339643</v>
      </c>
      <c r="L61" s="155">
        <v>0.78024504864910715</v>
      </c>
      <c r="M61" s="170">
        <v>1</v>
      </c>
      <c r="N61" s="171" t="s">
        <v>79</v>
      </c>
    </row>
    <row r="62" spans="1:17" ht="10.8" hidden="1" outlineLevel="1" thickBot="1" x14ac:dyDescent="0.25">
      <c r="A62" s="168" t="s">
        <v>12</v>
      </c>
      <c r="B62" s="170">
        <v>-7.4310614126624477E-3</v>
      </c>
      <c r="C62" s="170">
        <v>-6.5759090612797569E-2</v>
      </c>
      <c r="D62" s="170">
        <v>1.0774840153913379E-2</v>
      </c>
      <c r="E62" s="170">
        <v>-2.3980153899026205E-2</v>
      </c>
      <c r="F62" s="170">
        <v>5.031984527667166E-2</v>
      </c>
      <c r="G62" s="170">
        <v>3.7076252359988286E-2</v>
      </c>
      <c r="H62" s="170">
        <v>3.3670587216182726E-2</v>
      </c>
      <c r="I62" s="170">
        <v>2.2718321505919112E-2</v>
      </c>
      <c r="J62" s="170">
        <v>-1.1093251274129568E-2</v>
      </c>
      <c r="K62" s="155">
        <v>0.73024189379683202</v>
      </c>
      <c r="L62" s="155">
        <v>0.78674739323369514</v>
      </c>
      <c r="M62" s="155">
        <v>0.7901518465359717</v>
      </c>
      <c r="N62" s="170">
        <v>1</v>
      </c>
      <c r="O62" s="171" t="s">
        <v>80</v>
      </c>
    </row>
    <row r="63" spans="1:17" ht="10.8" hidden="1" outlineLevel="1" thickBot="1" x14ac:dyDescent="0.25">
      <c r="A63" s="168" t="s">
        <v>13</v>
      </c>
      <c r="B63" s="170">
        <v>-3.5290118819814975E-2</v>
      </c>
      <c r="C63" s="170">
        <v>-3.7220506365482582E-2</v>
      </c>
      <c r="D63" s="170">
        <v>-1.5462229594332978E-2</v>
      </c>
      <c r="E63" s="170">
        <v>-1.6729193757694997E-2</v>
      </c>
      <c r="F63" s="170">
        <v>-9.7481464946405777E-3</v>
      </c>
      <c r="G63" s="170">
        <v>-6.8691936061521545E-3</v>
      </c>
      <c r="H63" s="170">
        <v>2.2439695354615534E-2</v>
      </c>
      <c r="I63" s="170">
        <v>-7.9038070476151068E-3</v>
      </c>
      <c r="J63" s="170">
        <v>-4.67407080399127E-3</v>
      </c>
      <c r="K63" s="155">
        <v>0.71700188077955751</v>
      </c>
      <c r="L63" s="155">
        <v>0.76834432165293554</v>
      </c>
      <c r="M63" s="155">
        <v>0.76959063135195882</v>
      </c>
      <c r="N63" s="155">
        <v>0.78065727219591385</v>
      </c>
      <c r="O63" s="170">
        <v>1</v>
      </c>
      <c r="P63" s="171" t="s">
        <v>81</v>
      </c>
    </row>
    <row r="64" spans="1:17" ht="10.8" hidden="1" outlineLevel="1" thickBot="1" x14ac:dyDescent="0.25">
      <c r="A64" s="168" t="s">
        <v>14</v>
      </c>
      <c r="B64" s="170">
        <v>-2.5029061902414787E-2</v>
      </c>
      <c r="C64" s="170">
        <v>-3.3498224383707732E-2</v>
      </c>
      <c r="D64" s="170">
        <v>-2.7981715545991469E-3</v>
      </c>
      <c r="E64" s="170">
        <v>-1.0437823242333688E-2</v>
      </c>
      <c r="F64" s="170">
        <v>-1.0795712449766131E-2</v>
      </c>
      <c r="G64" s="170">
        <v>-1.0213984732918454E-3</v>
      </c>
      <c r="H64" s="170">
        <v>-8.7414400539413181E-3</v>
      </c>
      <c r="I64" s="170">
        <v>-8.1320558459448723E-3</v>
      </c>
      <c r="J64" s="170">
        <v>-9.2117260975804836E-3</v>
      </c>
      <c r="K64" s="155">
        <v>0.67131192269052986</v>
      </c>
      <c r="L64" s="155">
        <v>0.7200211394161864</v>
      </c>
      <c r="M64" s="155">
        <v>0.72328566401782002</v>
      </c>
      <c r="N64" s="155">
        <v>0.73734089182653884</v>
      </c>
      <c r="O64" s="155">
        <v>0.72124056061180108</v>
      </c>
      <c r="P64" s="170">
        <v>1</v>
      </c>
      <c r="Q64" s="171" t="s">
        <v>82</v>
      </c>
    </row>
    <row r="65" spans="1:23" ht="10.8" hidden="1" outlineLevel="1" thickBot="1" x14ac:dyDescent="0.25">
      <c r="A65" s="168" t="s">
        <v>3</v>
      </c>
      <c r="B65" s="170">
        <v>5.5216268682796346E-2</v>
      </c>
      <c r="C65" s="170">
        <v>-5.2749819627391829E-2</v>
      </c>
      <c r="D65" s="153">
        <v>-0.14626558771593887</v>
      </c>
      <c r="E65" s="170">
        <v>4.7245483464942216E-3</v>
      </c>
      <c r="F65" s="170">
        <v>-1.8338825515658564E-2</v>
      </c>
      <c r="G65" s="170">
        <v>-2.7783826820788695E-2</v>
      </c>
      <c r="H65" s="170">
        <v>4.8021567857952606E-3</v>
      </c>
      <c r="I65" s="170">
        <v>-2.9190004002400041E-3</v>
      </c>
      <c r="J65" s="170">
        <v>-6.3668619117180812E-4</v>
      </c>
      <c r="K65" s="170">
        <v>9.5218505751928813E-3</v>
      </c>
      <c r="L65" s="170">
        <v>1.9933094936749045E-2</v>
      </c>
      <c r="M65" s="170">
        <v>-6.223754170337558E-3</v>
      </c>
      <c r="N65" s="170">
        <v>8.3125260443208896E-3</v>
      </c>
      <c r="O65" s="170">
        <v>2.5429113201622315E-3</v>
      </c>
      <c r="P65" s="170">
        <v>1.1418179775078361E-2</v>
      </c>
      <c r="Q65" s="170">
        <v>1</v>
      </c>
      <c r="R65" s="171" t="s">
        <v>83</v>
      </c>
    </row>
    <row r="66" spans="1:23" ht="10.8" hidden="1" outlineLevel="1" thickBot="1" x14ac:dyDescent="0.25">
      <c r="A66" s="168" t="s">
        <v>4</v>
      </c>
      <c r="B66" s="170">
        <v>1.9137191102471161E-2</v>
      </c>
      <c r="C66" s="170">
        <v>-3.3798026335473817E-2</v>
      </c>
      <c r="D66" s="170">
        <v>-2.0321067142682659E-2</v>
      </c>
      <c r="E66" s="170">
        <v>-5.4718336385504521E-5</v>
      </c>
      <c r="F66" s="170">
        <v>-2.2897321854437071E-2</v>
      </c>
      <c r="G66" s="170">
        <v>-3.0197560088890168E-2</v>
      </c>
      <c r="H66" s="170">
        <v>-1.1100928445327821E-2</v>
      </c>
      <c r="I66" s="170">
        <v>-1.0656514037402842E-2</v>
      </c>
      <c r="J66" s="170">
        <v>-1.7153590723517453E-3</v>
      </c>
      <c r="K66" s="170">
        <v>2.190584568620025E-2</v>
      </c>
      <c r="L66" s="170">
        <v>2.9485805032367661E-2</v>
      </c>
      <c r="M66" s="170">
        <v>2.350353791655518E-2</v>
      </c>
      <c r="N66" s="170">
        <v>3.3489250862552458E-2</v>
      </c>
      <c r="O66" s="170">
        <v>2.6552498863081194E-2</v>
      </c>
      <c r="P66" s="170">
        <v>2.9503240953674532E-2</v>
      </c>
      <c r="Q66" s="153">
        <v>0.2012086446210877</v>
      </c>
      <c r="R66" s="170">
        <v>1</v>
      </c>
      <c r="S66" s="171" t="s">
        <v>84</v>
      </c>
    </row>
    <row r="67" spans="1:23" ht="10.8" hidden="1" outlineLevel="1" thickBot="1" x14ac:dyDescent="0.25">
      <c r="A67" s="168" t="s">
        <v>5</v>
      </c>
      <c r="B67" s="170">
        <v>-0.19801928485274467</v>
      </c>
      <c r="C67" s="153">
        <v>0.16221558526196642</v>
      </c>
      <c r="D67" s="170">
        <v>1.518771082082535E-2</v>
      </c>
      <c r="E67" s="170">
        <v>-3.65046077308225E-3</v>
      </c>
      <c r="F67" s="170">
        <v>5.7607485389849555E-2</v>
      </c>
      <c r="G67" s="170">
        <v>5.715516450579132E-2</v>
      </c>
      <c r="H67" s="170">
        <v>2.3619035633661759E-2</v>
      </c>
      <c r="I67" s="170">
        <v>5.2634754070365844E-2</v>
      </c>
      <c r="J67" s="170">
        <v>1.9583985486276413E-2</v>
      </c>
      <c r="K67" s="170">
        <v>-2.4998050014177604E-2</v>
      </c>
      <c r="L67" s="170">
        <v>4.6132416953155236E-3</v>
      </c>
      <c r="M67" s="170">
        <v>-1.1884107029575087E-2</v>
      </c>
      <c r="N67" s="170">
        <v>-2.4973074073511941E-2</v>
      </c>
      <c r="O67" s="170">
        <v>-3.5997959555444463E-3</v>
      </c>
      <c r="P67" s="170">
        <v>-2.0616564650992476E-2</v>
      </c>
      <c r="Q67" s="153">
        <v>0.22967494466531729</v>
      </c>
      <c r="R67" s="153">
        <v>0.40287688059667176</v>
      </c>
      <c r="S67" s="170">
        <v>1</v>
      </c>
      <c r="T67" s="171" t="s">
        <v>85</v>
      </c>
    </row>
    <row r="68" spans="1:23" ht="10.8" hidden="1" outlineLevel="1" thickBot="1" x14ac:dyDescent="0.25">
      <c r="A68" s="168" t="s">
        <v>6</v>
      </c>
      <c r="B68" s="170">
        <v>-0.11834049633476609</v>
      </c>
      <c r="C68" s="170">
        <v>9.6942364875455322E-2</v>
      </c>
      <c r="D68" s="170">
        <v>-4.7036937492504351E-2</v>
      </c>
      <c r="E68" s="170">
        <v>3.0749243109858097E-2</v>
      </c>
      <c r="F68" s="170">
        <v>-8.5924115749708985E-3</v>
      </c>
      <c r="G68" s="170">
        <v>-1.9543888964314263E-2</v>
      </c>
      <c r="H68" s="170">
        <v>-7.8149171136578325E-3</v>
      </c>
      <c r="I68" s="170">
        <v>-1.8270557226597092E-2</v>
      </c>
      <c r="J68" s="170">
        <v>8.8040318280789304E-3</v>
      </c>
      <c r="K68" s="170">
        <v>-2.0155525732247166E-2</v>
      </c>
      <c r="L68" s="170">
        <v>1.771686631092324E-3</v>
      </c>
      <c r="M68" s="170">
        <v>-1.4094576839832219E-2</v>
      </c>
      <c r="N68" s="170">
        <v>-3.8183144081106325E-2</v>
      </c>
      <c r="O68" s="170">
        <v>-1.2378704345781439E-2</v>
      </c>
      <c r="P68" s="170">
        <v>2.9995490697746767E-3</v>
      </c>
      <c r="Q68" s="153">
        <v>0.2066912020787719</v>
      </c>
      <c r="R68" s="153">
        <v>0.3634263399935917</v>
      </c>
      <c r="S68" s="155">
        <v>0.58409385714356432</v>
      </c>
      <c r="T68" s="170">
        <v>1</v>
      </c>
      <c r="U68" s="171" t="s">
        <v>87</v>
      </c>
    </row>
    <row r="69" spans="1:23" ht="10.8" hidden="1" outlineLevel="1" thickBot="1" x14ac:dyDescent="0.25">
      <c r="A69" s="168" t="s">
        <v>33</v>
      </c>
      <c r="B69" s="170">
        <v>0.78178754884619084</v>
      </c>
      <c r="C69" s="155">
        <v>-0.80959655224303795</v>
      </c>
      <c r="D69" s="170">
        <v>-3.5017222721918477E-2</v>
      </c>
      <c r="E69" s="170">
        <v>-4.8426084131456774E-3</v>
      </c>
      <c r="F69" s="170">
        <v>4.383101503421908E-2</v>
      </c>
      <c r="G69" s="170">
        <v>3.5041666107742432E-2</v>
      </c>
      <c r="H69" s="170">
        <v>1.4653524875789744E-2</v>
      </c>
      <c r="I69" s="170">
        <v>6.3776561159302452E-3</v>
      </c>
      <c r="J69" s="170">
        <v>-1.7390410730508919E-2</v>
      </c>
      <c r="K69" s="170">
        <v>6.6335229147865035E-2</v>
      </c>
      <c r="L69" s="170">
        <v>7.6676758822087063E-2</v>
      </c>
      <c r="M69" s="170">
        <v>7.2707912176289871E-2</v>
      </c>
      <c r="N69" s="170">
        <v>7.2631264514898236E-2</v>
      </c>
      <c r="O69" s="170">
        <v>5.5299514234148354E-2</v>
      </c>
      <c r="P69" s="170">
        <v>4.2720833552338293E-2</v>
      </c>
      <c r="Q69" s="170">
        <v>-4.8422125151378531E-2</v>
      </c>
      <c r="R69" s="170">
        <v>-2.9619294194948576E-2</v>
      </c>
      <c r="S69" s="153">
        <v>-0.10296942296203887</v>
      </c>
      <c r="T69" s="170">
        <v>5.0218830371465142E-2</v>
      </c>
      <c r="U69" s="170">
        <v>1</v>
      </c>
      <c r="V69" s="171" t="s">
        <v>216</v>
      </c>
    </row>
    <row r="70" spans="1:23" ht="10.8" hidden="1" outlineLevel="1" thickBot="1" x14ac:dyDescent="0.25">
      <c r="A70" s="168" t="s">
        <v>212</v>
      </c>
      <c r="B70" s="170">
        <v>-4.8940492027975374E-2</v>
      </c>
      <c r="C70" s="153">
        <v>0.15848165427426369</v>
      </c>
      <c r="D70" s="170">
        <v>-2.2435714734806846E-2</v>
      </c>
      <c r="E70" s="170">
        <v>-1.2645517810973591E-2</v>
      </c>
      <c r="F70" s="170">
        <v>2.6962688350778488E-2</v>
      </c>
      <c r="G70" s="170">
        <v>2.8880343852878531E-3</v>
      </c>
      <c r="H70" s="170">
        <v>3.4387752842970444E-2</v>
      </c>
      <c r="I70" s="170">
        <v>2.6305036420225532E-2</v>
      </c>
      <c r="J70" s="170">
        <v>-3.0069312468108615E-2</v>
      </c>
      <c r="K70" s="170">
        <v>-1.2802149194826838E-3</v>
      </c>
      <c r="L70" s="170">
        <v>1.3778429395497255E-2</v>
      </c>
      <c r="M70" s="170">
        <v>-8.1967617826907667E-3</v>
      </c>
      <c r="N70" s="170">
        <v>-1.0626155854493467E-2</v>
      </c>
      <c r="O70" s="170">
        <v>-2.7365037960483479E-2</v>
      </c>
      <c r="P70" s="170">
        <v>4.9971146764173626E-3</v>
      </c>
      <c r="Q70" s="170">
        <v>8.3720017134779695E-2</v>
      </c>
      <c r="R70" s="170">
        <v>4.7222252803087623E-2</v>
      </c>
      <c r="S70" s="170">
        <v>1.2324242085863085E-2</v>
      </c>
      <c r="T70" s="170">
        <v>-3.3543948656962123E-3</v>
      </c>
      <c r="U70" s="153">
        <v>-0.19228943284313732</v>
      </c>
      <c r="V70" s="170">
        <v>1</v>
      </c>
      <c r="W70" s="171" t="s">
        <v>88</v>
      </c>
    </row>
    <row r="71" spans="1:23" hidden="1" outlineLevel="1" x14ac:dyDescent="0.2">
      <c r="A71" s="168" t="s">
        <v>31</v>
      </c>
      <c r="B71" s="170">
        <v>0.84155829113183622</v>
      </c>
      <c r="C71" s="155">
        <v>-0.86002899779359021</v>
      </c>
      <c r="D71" s="170">
        <v>5.167179151818891E-2</v>
      </c>
      <c r="E71" s="170">
        <v>-3.0418772812445576E-2</v>
      </c>
      <c r="F71" s="170">
        <v>2.7964919886370936E-2</v>
      </c>
      <c r="G71" s="170">
        <v>2.3936063715596947E-2</v>
      </c>
      <c r="H71" s="170">
        <v>8.3482082025080548E-3</v>
      </c>
      <c r="I71" s="170">
        <v>1.0093428386122734E-2</v>
      </c>
      <c r="J71" s="170">
        <v>-3.283071908218118E-2</v>
      </c>
      <c r="K71" s="170">
        <v>2.3368225155827E-2</v>
      </c>
      <c r="L71" s="170">
        <v>2.4447025360933072E-2</v>
      </c>
      <c r="M71" s="170">
        <v>3.4002365999694292E-2</v>
      </c>
      <c r="N71" s="170">
        <v>4.6772855558117159E-2</v>
      </c>
      <c r="O71" s="170">
        <v>1.9578241981228477E-2</v>
      </c>
      <c r="P71" s="170">
        <v>1.6366418263965159E-2</v>
      </c>
      <c r="Q71" s="153">
        <v>0.11296554305306809</v>
      </c>
      <c r="R71" s="170">
        <v>7.4437958309443358E-2</v>
      </c>
      <c r="S71" s="153">
        <v>-0.15677639727597303</v>
      </c>
      <c r="T71" s="153">
        <v>-0.19562011119028744</v>
      </c>
      <c r="U71" s="153">
        <v>0.40600196401093697</v>
      </c>
      <c r="V71" s="153">
        <v>-0.18344131308257572</v>
      </c>
      <c r="W71" s="170">
        <v>1</v>
      </c>
    </row>
    <row r="72" spans="1:23" collapsed="1" x14ac:dyDescent="0.2">
      <c r="A72" s="172"/>
    </row>
    <row r="73" spans="1:23" x14ac:dyDescent="0.2">
      <c r="A73" s="158" t="s">
        <v>148</v>
      </c>
    </row>
    <row r="74" spans="1:23" outlineLevel="1" x14ac:dyDescent="0.2"/>
    <row r="75" spans="1:23" outlineLevel="1" x14ac:dyDescent="0.2"/>
    <row r="76" spans="1:23" outlineLevel="1" x14ac:dyDescent="0.2"/>
    <row r="77" spans="1:23" outlineLevel="1" x14ac:dyDescent="0.2"/>
    <row r="78" spans="1:23" outlineLevel="1" x14ac:dyDescent="0.2"/>
    <row r="79" spans="1:23" outlineLevel="1" x14ac:dyDescent="0.2"/>
    <row r="80" spans="1:23" outlineLevel="1" x14ac:dyDescent="0.2"/>
    <row r="81" spans="1:1" outlineLevel="1" x14ac:dyDescent="0.2"/>
    <row r="82" spans="1:1" outlineLevel="1" x14ac:dyDescent="0.2"/>
    <row r="83" spans="1:1" outlineLevel="1" x14ac:dyDescent="0.2"/>
    <row r="84" spans="1:1" outlineLevel="1" x14ac:dyDescent="0.2"/>
    <row r="85" spans="1:1" outlineLevel="1" x14ac:dyDescent="0.2"/>
    <row r="86" spans="1:1" outlineLevel="1" x14ac:dyDescent="0.2"/>
    <row r="87" spans="1:1" outlineLevel="1" x14ac:dyDescent="0.2"/>
    <row r="88" spans="1:1" outlineLevel="1" x14ac:dyDescent="0.2"/>
    <row r="89" spans="1:1" outlineLevel="1" x14ac:dyDescent="0.2"/>
    <row r="90" spans="1:1" outlineLevel="1" x14ac:dyDescent="0.2"/>
    <row r="91" spans="1:1" outlineLevel="1" x14ac:dyDescent="0.2"/>
    <row r="92" spans="1:1" outlineLevel="1" x14ac:dyDescent="0.2"/>
    <row r="93" spans="1:1" outlineLevel="1" x14ac:dyDescent="0.2"/>
    <row r="94" spans="1:1" x14ac:dyDescent="0.2">
      <c r="A94" s="184"/>
    </row>
    <row r="95" spans="1:1" x14ac:dyDescent="0.2">
      <c r="A95" s="158" t="s">
        <v>150</v>
      </c>
    </row>
    <row r="96" spans="1:1" outlineLevel="1" x14ac:dyDescent="0.2"/>
    <row r="97" outlineLevel="1" x14ac:dyDescent="0.2"/>
    <row r="98" outlineLevel="1" x14ac:dyDescent="0.2"/>
    <row r="99" outlineLevel="1" x14ac:dyDescent="0.2"/>
    <row r="100" outlineLevel="1" x14ac:dyDescent="0.2"/>
    <row r="101" outlineLevel="1" x14ac:dyDescent="0.2"/>
    <row r="102" outlineLevel="1" x14ac:dyDescent="0.2"/>
    <row r="103" outlineLevel="1" x14ac:dyDescent="0.2"/>
    <row r="104" outlineLevel="1" x14ac:dyDescent="0.2"/>
    <row r="105" outlineLevel="1" x14ac:dyDescent="0.2"/>
    <row r="106" outlineLevel="1" x14ac:dyDescent="0.2"/>
    <row r="107" outlineLevel="1" x14ac:dyDescent="0.2"/>
    <row r="108" outlineLevel="1" x14ac:dyDescent="0.2"/>
    <row r="109" outlineLevel="1" x14ac:dyDescent="0.2"/>
    <row r="110" outlineLevel="1" x14ac:dyDescent="0.2"/>
    <row r="111" outlineLevel="1" x14ac:dyDescent="0.2"/>
    <row r="112" outlineLevel="1" x14ac:dyDescent="0.2"/>
    <row r="113" spans="1:1" outlineLevel="1" x14ac:dyDescent="0.2"/>
    <row r="114" spans="1:1" outlineLevel="1" x14ac:dyDescent="0.2"/>
    <row r="115" spans="1:1" outlineLevel="1" x14ac:dyDescent="0.2"/>
    <row r="116" spans="1:1" x14ac:dyDescent="0.2">
      <c r="A116" s="184"/>
    </row>
    <row r="117" spans="1:1" x14ac:dyDescent="0.2">
      <c r="A117" s="158" t="s">
        <v>151</v>
      </c>
    </row>
    <row r="118" spans="1:1" outlineLevel="1" x14ac:dyDescent="0.2"/>
    <row r="119" spans="1:1" outlineLevel="1" x14ac:dyDescent="0.2"/>
    <row r="120" spans="1:1" outlineLevel="1" x14ac:dyDescent="0.2"/>
    <row r="121" spans="1:1" outlineLevel="1" x14ac:dyDescent="0.2"/>
    <row r="122" spans="1:1" outlineLevel="1" x14ac:dyDescent="0.2"/>
    <row r="123" spans="1:1" outlineLevel="1" x14ac:dyDescent="0.2"/>
    <row r="124" spans="1:1" outlineLevel="1" x14ac:dyDescent="0.2"/>
    <row r="125" spans="1:1" outlineLevel="1" x14ac:dyDescent="0.2"/>
    <row r="126" spans="1:1" outlineLevel="1" x14ac:dyDescent="0.2"/>
    <row r="127" spans="1:1" outlineLevel="1" x14ac:dyDescent="0.2"/>
    <row r="128" spans="1:1" outlineLevel="1" x14ac:dyDescent="0.2"/>
    <row r="129" spans="1:1" outlineLevel="1" x14ac:dyDescent="0.2"/>
    <row r="130" spans="1:1" outlineLevel="1" x14ac:dyDescent="0.2"/>
    <row r="131" spans="1:1" outlineLevel="1" x14ac:dyDescent="0.2"/>
    <row r="132" spans="1:1" outlineLevel="1" x14ac:dyDescent="0.2"/>
    <row r="133" spans="1:1" outlineLevel="1" x14ac:dyDescent="0.2"/>
    <row r="134" spans="1:1" outlineLevel="1" x14ac:dyDescent="0.2"/>
    <row r="135" spans="1:1" outlineLevel="1" x14ac:dyDescent="0.2"/>
    <row r="136" spans="1:1" outlineLevel="1" x14ac:dyDescent="0.2"/>
    <row r="137" spans="1:1" outlineLevel="1" x14ac:dyDescent="0.2"/>
    <row r="138" spans="1:1" x14ac:dyDescent="0.2">
      <c r="A138" s="184"/>
    </row>
    <row r="139" spans="1:1" x14ac:dyDescent="0.2">
      <c r="A139" s="158" t="s">
        <v>152</v>
      </c>
    </row>
    <row r="140" spans="1:1" outlineLevel="1" x14ac:dyDescent="0.2"/>
    <row r="141" spans="1:1" outlineLevel="1" x14ac:dyDescent="0.2"/>
    <row r="142" spans="1:1" outlineLevel="1" x14ac:dyDescent="0.2"/>
    <row r="143" spans="1:1" outlineLevel="1" x14ac:dyDescent="0.2"/>
    <row r="144" spans="1:1" outlineLevel="1" x14ac:dyDescent="0.2"/>
    <row r="145" spans="1:1" outlineLevel="1" x14ac:dyDescent="0.2"/>
    <row r="146" spans="1:1" outlineLevel="1" x14ac:dyDescent="0.2"/>
    <row r="147" spans="1:1" outlineLevel="1" x14ac:dyDescent="0.2"/>
    <row r="148" spans="1:1" outlineLevel="1" x14ac:dyDescent="0.2"/>
    <row r="149" spans="1:1" outlineLevel="1" x14ac:dyDescent="0.2"/>
    <row r="150" spans="1:1" outlineLevel="1" x14ac:dyDescent="0.2"/>
    <row r="151" spans="1:1" outlineLevel="1" x14ac:dyDescent="0.2"/>
    <row r="152" spans="1:1" outlineLevel="1" x14ac:dyDescent="0.2"/>
    <row r="153" spans="1:1" outlineLevel="1" x14ac:dyDescent="0.2"/>
    <row r="154" spans="1:1" outlineLevel="1" x14ac:dyDescent="0.2"/>
    <row r="155" spans="1:1" outlineLevel="1" x14ac:dyDescent="0.2"/>
    <row r="156" spans="1:1" outlineLevel="1" x14ac:dyDescent="0.2"/>
    <row r="157" spans="1:1" outlineLevel="1" x14ac:dyDescent="0.2"/>
    <row r="158" spans="1:1" outlineLevel="1" x14ac:dyDescent="0.2"/>
    <row r="159" spans="1:1" outlineLevel="1" x14ac:dyDescent="0.2"/>
    <row r="160" spans="1:1" x14ac:dyDescent="0.2">
      <c r="A160" s="184"/>
    </row>
    <row r="161" spans="1:1" x14ac:dyDescent="0.2">
      <c r="A161" s="158" t="s">
        <v>153</v>
      </c>
    </row>
    <row r="162" spans="1:1" outlineLevel="1" x14ac:dyDescent="0.2"/>
    <row r="163" spans="1:1" outlineLevel="1" x14ac:dyDescent="0.2"/>
    <row r="164" spans="1:1" outlineLevel="1" x14ac:dyDescent="0.2"/>
    <row r="165" spans="1:1" outlineLevel="1" x14ac:dyDescent="0.2"/>
    <row r="166" spans="1:1" outlineLevel="1" x14ac:dyDescent="0.2"/>
    <row r="167" spans="1:1" outlineLevel="1" x14ac:dyDescent="0.2"/>
    <row r="168" spans="1:1" outlineLevel="1" x14ac:dyDescent="0.2"/>
    <row r="169" spans="1:1" outlineLevel="1" x14ac:dyDescent="0.2"/>
    <row r="170" spans="1:1" outlineLevel="1" x14ac:dyDescent="0.2"/>
    <row r="171" spans="1:1" outlineLevel="1" x14ac:dyDescent="0.2"/>
    <row r="172" spans="1:1" outlineLevel="1" x14ac:dyDescent="0.2"/>
    <row r="173" spans="1:1" outlineLevel="1" x14ac:dyDescent="0.2"/>
    <row r="174" spans="1:1" outlineLevel="1" x14ac:dyDescent="0.2"/>
    <row r="175" spans="1:1" outlineLevel="1" x14ac:dyDescent="0.2"/>
    <row r="176" spans="1:1" outlineLevel="1" x14ac:dyDescent="0.2"/>
    <row r="177" spans="1:1" outlineLevel="1" x14ac:dyDescent="0.2"/>
    <row r="178" spans="1:1" outlineLevel="1" x14ac:dyDescent="0.2"/>
    <row r="179" spans="1:1" outlineLevel="1" x14ac:dyDescent="0.2"/>
    <row r="180" spans="1:1" outlineLevel="1" x14ac:dyDescent="0.2"/>
    <row r="181" spans="1:1" outlineLevel="1" x14ac:dyDescent="0.2"/>
    <row r="182" spans="1:1" x14ac:dyDescent="0.2">
      <c r="A182" s="184"/>
    </row>
    <row r="185" spans="1:1" x14ac:dyDescent="0.2">
      <c r="A185" s="154" t="s">
        <v>91</v>
      </c>
    </row>
  </sheetData>
  <dataValidations count="1">
    <dataValidation type="decimal" allowBlank="1" showInputMessage="1" showErrorMessage="1" error="Please enter a confidence level between 0 and 1." prompt="Confidence level can be adjusted between 0 and 100% to dynamically change confidence limits on this sheet." sqref="I10" xr:uid="{9D38E736-C7EF-43F8-85A1-A6611DBABF5D}">
      <formula1>0</formula1>
      <formula2>1</formula2>
    </dataValidation>
  </dataValidations>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DAED1-B946-423E-8842-35219210C897}">
  <dimension ref="A1:BZ187"/>
  <sheetViews>
    <sheetView showGridLines="0" showRowColHeaders="0" topLeftCell="A118" zoomScaleNormal="100" workbookViewId="0">
      <selection activeCell="B1" sqref="B1"/>
    </sheetView>
  </sheetViews>
  <sheetFormatPr defaultColWidth="8.77734375" defaultRowHeight="10.199999999999999" outlineLevelRow="1" x14ac:dyDescent="0.2"/>
  <cols>
    <col min="1" max="1" width="15.5546875" style="153" customWidth="1"/>
    <col min="2" max="9" width="10.6640625" style="153" customWidth="1"/>
    <col min="10" max="77" width="8.77734375" style="153"/>
    <col min="78" max="78" width="9.109375" style="153" customWidth="1"/>
    <col min="79" max="16384" width="8.77734375" style="153"/>
  </cols>
  <sheetData>
    <row r="1" spans="1:78" x14ac:dyDescent="0.2">
      <c r="A1" s="155" t="s">
        <v>100</v>
      </c>
      <c r="B1" s="153" t="s">
        <v>285</v>
      </c>
      <c r="E1" s="157" t="s">
        <v>273</v>
      </c>
      <c r="M1" s="154" t="s">
        <v>8</v>
      </c>
      <c r="N1" s="154" t="s">
        <v>195</v>
      </c>
      <c r="O1" s="154" t="s">
        <v>201</v>
      </c>
      <c r="R1" s="154" t="s">
        <v>65</v>
      </c>
      <c r="U1" s="154" t="s">
        <v>202</v>
      </c>
      <c r="Z1" s="185" t="s">
        <v>274</v>
      </c>
      <c r="BV1" s="172"/>
      <c r="BZ1" s="156" t="s">
        <v>274</v>
      </c>
    </row>
    <row r="2" spans="1:78" x14ac:dyDescent="0.2">
      <c r="A2" s="155" t="s">
        <v>104</v>
      </c>
      <c r="C2" s="153" t="s">
        <v>28</v>
      </c>
      <c r="Q2" s="154" t="s">
        <v>283</v>
      </c>
      <c r="R2" s="154" t="s">
        <v>198</v>
      </c>
      <c r="S2" s="154" t="s">
        <v>197</v>
      </c>
    </row>
    <row r="3" spans="1:78" ht="10.5" hidden="1" customHeight="1" outlineLevel="1" x14ac:dyDescent="0.2">
      <c r="A3" s="155" t="s">
        <v>105</v>
      </c>
      <c r="AA3" s="173" t="s">
        <v>281</v>
      </c>
    </row>
    <row r="4" spans="1:78" hidden="1" outlineLevel="1" x14ac:dyDescent="0.2">
      <c r="A4" s="153" t="s">
        <v>208</v>
      </c>
    </row>
    <row r="5" spans="1:78" hidden="1" outlineLevel="1" x14ac:dyDescent="0.2">
      <c r="A5" s="155" t="s">
        <v>107</v>
      </c>
    </row>
    <row r="6" spans="1:78" hidden="1" outlineLevel="1" x14ac:dyDescent="0.2">
      <c r="A6" s="153" t="s">
        <v>275</v>
      </c>
    </row>
    <row r="7" spans="1:78" collapsed="1" x14ac:dyDescent="0.2">
      <c r="A7" s="172"/>
      <c r="J7" s="154" t="s">
        <v>199</v>
      </c>
      <c r="K7" s="154" t="s">
        <v>284</v>
      </c>
    </row>
    <row r="8" spans="1:78" x14ac:dyDescent="0.2">
      <c r="A8" s="158" t="s">
        <v>276</v>
      </c>
    </row>
    <row r="9" spans="1:78" ht="10.8" outlineLevel="1" thickBot="1" x14ac:dyDescent="0.25">
      <c r="A9" s="159"/>
      <c r="B9" s="160" t="s">
        <v>110</v>
      </c>
      <c r="C9" s="160" t="s">
        <v>111</v>
      </c>
      <c r="D9" s="160" t="s">
        <v>112</v>
      </c>
      <c r="E9" s="160" t="s">
        <v>113</v>
      </c>
      <c r="F9" s="160" t="s">
        <v>56</v>
      </c>
      <c r="G9" s="160" t="s">
        <v>114</v>
      </c>
      <c r="H9" s="160" t="str">
        <f>"t("&amp;TEXT((1-I10)/2,"0.00%") &amp; ",2977)"</f>
        <v>t(2.50%,2977)</v>
      </c>
      <c r="I9" s="160" t="s">
        <v>115</v>
      </c>
    </row>
    <row r="10" spans="1:78" outlineLevel="1" x14ac:dyDescent="0.2">
      <c r="B10" s="161">
        <f xml:space="preserve"> 1 - C41 / C42</f>
        <v>0.98264538851687089</v>
      </c>
      <c r="C10" s="161">
        <f>1-D10^2/E10^2</f>
        <v>0.98251713811289187</v>
      </c>
      <c r="D10" s="161">
        <f xml:space="preserve"> SQRT(D41)</f>
        <v>0.13226118500949907</v>
      </c>
      <c r="E10" s="161">
        <v>1.0002905044278889</v>
      </c>
      <c r="F10" s="162">
        <v>3000</v>
      </c>
      <c r="G10" s="162">
        <v>1</v>
      </c>
      <c r="H10" s="153">
        <f>TINV(1 - $I$10, F10 - 22 - 1)</f>
        <v>1.9607611694981486</v>
      </c>
      <c r="I10" s="163">
        <v>0.95</v>
      </c>
    </row>
    <row r="11" spans="1:78" x14ac:dyDescent="0.2">
      <c r="A11" s="172"/>
    </row>
    <row r="12" spans="1:78" x14ac:dyDescent="0.2">
      <c r="A12" s="158" t="s">
        <v>277</v>
      </c>
    </row>
    <row r="13" spans="1:78" ht="10.8" outlineLevel="1" thickBot="1" x14ac:dyDescent="0.25">
      <c r="A13" s="160" t="s">
        <v>117</v>
      </c>
      <c r="B13" s="160" t="s">
        <v>118</v>
      </c>
      <c r="C13" s="160" t="s">
        <v>119</v>
      </c>
      <c r="D13" s="160" t="s">
        <v>120</v>
      </c>
      <c r="E13" s="160" t="s">
        <v>121</v>
      </c>
      <c r="F13" s="160" t="str">
        <f>IF($I$10&gt;99%,("Lower"&amp;TEXT($I$10,"0.0%")),("Lower"&amp;TEXT($I$10,"0%")))</f>
        <v>Lower95%</v>
      </c>
      <c r="G13" s="160" t="str">
        <f>IF($I$10&gt;99%,("Upper"&amp;TEXT($I$10,"0.0%")),("Upper"&amp;TEXT($I$10,"0%")))</f>
        <v>Upper95%</v>
      </c>
      <c r="H13" s="160" t="s">
        <v>123</v>
      </c>
      <c r="I13" s="160" t="s">
        <v>122</v>
      </c>
    </row>
    <row r="14" spans="1:78" outlineLevel="1" x14ac:dyDescent="0.2">
      <c r="A14" s="164" t="s">
        <v>124</v>
      </c>
      <c r="B14" s="161">
        <v>-2.929607400683421</v>
      </c>
      <c r="C14" s="161">
        <v>0.15640716646046146</v>
      </c>
      <c r="D14" s="161">
        <f>IF(C14&lt;&gt;0,(B14 - 0) / C14, 0)</f>
        <v>-18.73064685577565</v>
      </c>
      <c r="E14" s="161">
        <f>IF(C14&lt;&gt;0,TDIST(ABS(D14),$F$10 - 23,2),0)</f>
        <v>4.3040597843925623E-74</v>
      </c>
      <c r="F14" s="161">
        <f>B14 - TINV(1 - $I$10, $F$10 - 23) * C14</f>
        <v>-3.2362844993103268</v>
      </c>
      <c r="G14" s="161">
        <f>B14 + TINV(1 - $I$10, $F$10 - 23) * C14</f>
        <v>-2.6229303020565151</v>
      </c>
      <c r="H14" s="161">
        <v>0</v>
      </c>
      <c r="I14" s="161">
        <v>0</v>
      </c>
    </row>
    <row r="15" spans="1:78" outlineLevel="1" x14ac:dyDescent="0.2">
      <c r="A15" s="164" t="s">
        <v>95</v>
      </c>
      <c r="B15" s="161">
        <v>16.055594103332393</v>
      </c>
      <c r="C15" s="161">
        <v>0.50473977890722144</v>
      </c>
      <c r="D15" s="186">
        <f t="shared" ref="D15:D36" si="0">IF(C15&lt;&gt;0,(B15 - 0) / C15, 0)</f>
        <v>31.809646820572162</v>
      </c>
      <c r="E15" s="161">
        <f t="shared" ref="E15:E36" si="1">IF(C15&lt;&gt;0,TDIST(ABS(D15),$F$10 - 23,2),0)</f>
        <v>2.0885721750135725E-191</v>
      </c>
      <c r="F15" s="161">
        <f t="shared" ref="F15:F36" si="2">B15 - TINV(1 - $I$10, $F$10 - 23) * C15</f>
        <v>15.065919944150032</v>
      </c>
      <c r="G15" s="161">
        <f t="shared" ref="G15:G36" si="3">B15 + TINV(1 - $I$10, $F$10 - 23) * C15</f>
        <v>17.045268262514753</v>
      </c>
      <c r="H15" s="161">
        <v>573.48420412670703</v>
      </c>
      <c r="I15" s="186">
        <f>B15*0.114587534136498/$E$10</f>
        <v>1.839236631012112</v>
      </c>
    </row>
    <row r="16" spans="1:78" outlineLevel="1" x14ac:dyDescent="0.2">
      <c r="A16" s="164" t="s">
        <v>17</v>
      </c>
      <c r="B16" s="161">
        <v>-0.94805949933420053</v>
      </c>
      <c r="C16" s="161">
        <v>1.954883846989704E-2</v>
      </c>
      <c r="D16" s="187">
        <f t="shared" si="0"/>
        <v>-48.496973403003096</v>
      </c>
      <c r="E16" s="161">
        <f t="shared" si="1"/>
        <v>0</v>
      </c>
      <c r="F16" s="161">
        <f t="shared" si="2"/>
        <v>-0.98639010271476624</v>
      </c>
      <c r="G16" s="161">
        <f t="shared" si="3"/>
        <v>-0.90972889595363482</v>
      </c>
      <c r="H16" s="161">
        <v>1.2845600855035169</v>
      </c>
      <c r="I16" s="284">
        <f>B16*0.140023339168288/$E$10</f>
        <v>-0.13271190343140968</v>
      </c>
    </row>
    <row r="17" spans="1:9" outlineLevel="1" x14ac:dyDescent="0.2">
      <c r="A17" s="164" t="s">
        <v>18</v>
      </c>
      <c r="B17" s="161">
        <v>0.14314887816586069</v>
      </c>
      <c r="C17" s="161">
        <v>1.6797048857817132E-2</v>
      </c>
      <c r="D17" s="186">
        <f t="shared" si="0"/>
        <v>8.5222636058024577</v>
      </c>
      <c r="E17" s="161">
        <f t="shared" si="1"/>
        <v>2.4486537467849924E-17</v>
      </c>
      <c r="F17" s="161">
        <f t="shared" si="2"/>
        <v>0.11021387700328963</v>
      </c>
      <c r="G17" s="161">
        <f t="shared" si="3"/>
        <v>0.17608387932843175</v>
      </c>
      <c r="H17" s="161">
        <v>1.2864089031465353</v>
      </c>
      <c r="I17" s="189">
        <f>B17*0.163080002610087/$E$10</f>
        <v>2.3337939650113427E-2</v>
      </c>
    </row>
    <row r="18" spans="1:9" outlineLevel="1" x14ac:dyDescent="0.2">
      <c r="A18" s="164" t="s">
        <v>19</v>
      </c>
      <c r="B18" s="161">
        <v>-0.35647251570260235</v>
      </c>
      <c r="C18" s="165">
        <v>9.7202311278102253E-3</v>
      </c>
      <c r="D18" s="187">
        <f t="shared" si="0"/>
        <v>-36.673255091919664</v>
      </c>
      <c r="E18" s="161">
        <f t="shared" si="1"/>
        <v>2.7041507406248722E-243</v>
      </c>
      <c r="F18" s="161">
        <f t="shared" si="2"/>
        <v>-0.37553156745655986</v>
      </c>
      <c r="G18" s="161">
        <f t="shared" si="3"/>
        <v>-0.33741346394864485</v>
      </c>
      <c r="H18" s="161">
        <v>2.9470817080569431</v>
      </c>
      <c r="I18" s="190">
        <f>B18*0.426543838953102/$E$10</f>
        <v>-0.15200699662346873</v>
      </c>
    </row>
    <row r="19" spans="1:9" outlineLevel="1" x14ac:dyDescent="0.2">
      <c r="A19" s="164" t="s">
        <v>20</v>
      </c>
      <c r="B19" s="161">
        <v>-0.54296417056782742</v>
      </c>
      <c r="C19" s="161">
        <v>1.0214343592466998E-2</v>
      </c>
      <c r="D19" s="187">
        <f t="shared" si="0"/>
        <v>-53.157030175513128</v>
      </c>
      <c r="E19" s="161">
        <f t="shared" si="1"/>
        <v>0</v>
      </c>
      <c r="F19" s="161">
        <f t="shared" si="2"/>
        <v>-0.56299205885584891</v>
      </c>
      <c r="G19" s="161">
        <f t="shared" si="3"/>
        <v>-0.52293628227980593</v>
      </c>
      <c r="H19" s="161">
        <v>2.7314373238960088</v>
      </c>
      <c r="I19" s="191">
        <f>B19*0.390777305252962/$E$10</f>
        <v>-0.21211645465410012</v>
      </c>
    </row>
    <row r="20" spans="1:9" outlineLevel="1" x14ac:dyDescent="0.2">
      <c r="A20" s="164" t="s">
        <v>21</v>
      </c>
      <c r="B20" s="161">
        <v>-0.14707233256829597</v>
      </c>
      <c r="C20" s="161">
        <v>1.0252891339745015E-2</v>
      </c>
      <c r="D20" s="187">
        <f t="shared" si="0"/>
        <v>-14.344473933725858</v>
      </c>
      <c r="E20" s="161">
        <f t="shared" si="1"/>
        <v>3.5731556546059217E-45</v>
      </c>
      <c r="F20" s="161">
        <f t="shared" si="2"/>
        <v>-0.16717580378235183</v>
      </c>
      <c r="G20" s="161">
        <f t="shared" si="3"/>
        <v>-0.1269688613542401</v>
      </c>
      <c r="H20" s="161">
        <v>2.3529250533194754</v>
      </c>
      <c r="I20" s="192">
        <f>B20*0.361328209407818/$E$10</f>
        <v>-5.3125949256838584E-2</v>
      </c>
    </row>
    <row r="21" spans="1:9" outlineLevel="1" x14ac:dyDescent="0.2">
      <c r="A21" s="164" t="s">
        <v>22</v>
      </c>
      <c r="B21" s="161">
        <v>-0.21497393901250833</v>
      </c>
      <c r="C21" s="165">
        <v>9.7015400225207316E-3</v>
      </c>
      <c r="D21" s="187">
        <f t="shared" si="0"/>
        <v>-22.158743716304546</v>
      </c>
      <c r="E21" s="161">
        <f t="shared" si="1"/>
        <v>7.9223084426095098E-101</v>
      </c>
      <c r="F21" s="161">
        <f t="shared" si="2"/>
        <v>-0.23399634197299918</v>
      </c>
      <c r="G21" s="161">
        <f t="shared" si="3"/>
        <v>-0.19595153605201748</v>
      </c>
      <c r="H21" s="161">
        <v>2.7968145922295782</v>
      </c>
      <c r="I21" s="285">
        <f>B21*0.41632772698771/$E$10</f>
        <v>-8.9473618908200103E-2</v>
      </c>
    </row>
    <row r="22" spans="1:9" outlineLevel="1" x14ac:dyDescent="0.2">
      <c r="A22" s="164" t="s">
        <v>23</v>
      </c>
      <c r="B22" s="161">
        <v>6.0188162305399057E-2</v>
      </c>
      <c r="C22" s="161">
        <v>1.2821744696617537E-2</v>
      </c>
      <c r="D22" s="286">
        <f t="shared" si="0"/>
        <v>4.6942256088812231</v>
      </c>
      <c r="E22" s="161">
        <f t="shared" si="1"/>
        <v>2.7971348461786848E-6</v>
      </c>
      <c r="F22" s="161">
        <f t="shared" si="2"/>
        <v>3.504778317905257E-2</v>
      </c>
      <c r="G22" s="161">
        <f t="shared" si="3"/>
        <v>8.5328541431745536E-2</v>
      </c>
      <c r="H22" s="161">
        <v>1.5901195965997166</v>
      </c>
      <c r="I22" s="195">
        <f>B22*0.237526432779083/$E$10</f>
        <v>1.4292127561589311E-2</v>
      </c>
    </row>
    <row r="23" spans="1:9" outlineLevel="1" x14ac:dyDescent="0.2">
      <c r="A23" s="164" t="s">
        <v>9</v>
      </c>
      <c r="B23" s="161">
        <v>0.51443085363189056</v>
      </c>
      <c r="C23" s="161">
        <v>1.3243697633148669E-2</v>
      </c>
      <c r="D23" s="186">
        <f t="shared" si="0"/>
        <v>38.843445983263919</v>
      </c>
      <c r="E23" s="161">
        <f t="shared" si="1"/>
        <v>2.2672958144353512E-267</v>
      </c>
      <c r="F23" s="161">
        <f t="shared" si="2"/>
        <v>0.48846312557223809</v>
      </c>
      <c r="G23" s="161">
        <f t="shared" si="3"/>
        <v>0.54039858169154298</v>
      </c>
      <c r="H23" s="161">
        <v>2.826749237825513</v>
      </c>
      <c r="I23" s="196">
        <f>B23*0.306604526132848/$E$10</f>
        <v>0.15768102107110707</v>
      </c>
    </row>
    <row r="24" spans="1:9" outlineLevel="1" x14ac:dyDescent="0.2">
      <c r="A24" s="164" t="s">
        <v>10</v>
      </c>
      <c r="B24" s="161">
        <v>0.47912955060316476</v>
      </c>
      <c r="C24" s="161">
        <v>1.2362382386151078E-2</v>
      </c>
      <c r="D24" s="186">
        <f t="shared" si="0"/>
        <v>38.757056337288859</v>
      </c>
      <c r="E24" s="161">
        <f t="shared" si="1"/>
        <v>2.1035994722459085E-266</v>
      </c>
      <c r="F24" s="161">
        <f t="shared" si="2"/>
        <v>0.45488987125791186</v>
      </c>
      <c r="G24" s="161">
        <f t="shared" si="3"/>
        <v>0.50336922994841771</v>
      </c>
      <c r="H24" s="161">
        <v>3.8461282792723863</v>
      </c>
      <c r="I24" s="287">
        <f>B24*0.383136816505901/$E$10</f>
        <v>0.1835188576712449</v>
      </c>
    </row>
    <row r="25" spans="1:9" outlineLevel="1" x14ac:dyDescent="0.2">
      <c r="A25" s="164" t="s">
        <v>11</v>
      </c>
      <c r="B25" s="161">
        <v>0.42947035687893476</v>
      </c>
      <c r="C25" s="161">
        <v>1.2263188037451883E-2</v>
      </c>
      <c r="D25" s="186">
        <f t="shared" si="0"/>
        <v>35.02110181849357</v>
      </c>
      <c r="E25" s="161">
        <f t="shared" si="1"/>
        <v>2.5723467015332512E-225</v>
      </c>
      <c r="F25" s="161">
        <f t="shared" si="2"/>
        <v>0.40542517396084488</v>
      </c>
      <c r="G25" s="161">
        <f t="shared" si="3"/>
        <v>0.45351553979702464</v>
      </c>
      <c r="H25" s="161">
        <v>3.7514012973770052</v>
      </c>
      <c r="I25" s="198">
        <f>B25*0.381449940238373/$E$10</f>
        <v>0.16377386493268695</v>
      </c>
    </row>
    <row r="26" spans="1:9" outlineLevel="1" x14ac:dyDescent="0.2">
      <c r="A26" s="164" t="s">
        <v>12</v>
      </c>
      <c r="B26" s="161">
        <v>0.36364756793438391</v>
      </c>
      <c r="C26" s="161">
        <v>1.2038879507998246E-2</v>
      </c>
      <c r="D26" s="186">
        <f t="shared" si="0"/>
        <v>30.206097477160402</v>
      </c>
      <c r="E26" s="161">
        <f t="shared" si="1"/>
        <v>4.5450001049099269E-175</v>
      </c>
      <c r="F26" s="161">
        <f t="shared" si="2"/>
        <v>0.340042200470834</v>
      </c>
      <c r="G26" s="161">
        <f t="shared" si="3"/>
        <v>0.38725293539793382</v>
      </c>
      <c r="H26" s="161">
        <v>4.0994886958626413</v>
      </c>
      <c r="I26" s="199">
        <f>B26*0.406184134031766/$E$10</f>
        <v>0.1476649751450618</v>
      </c>
    </row>
    <row r="27" spans="1:9" outlineLevel="1" x14ac:dyDescent="0.2">
      <c r="A27" s="164" t="s">
        <v>13</v>
      </c>
      <c r="B27" s="161">
        <v>0.27319435864254904</v>
      </c>
      <c r="C27" s="161">
        <v>1.2257119829965635E-2</v>
      </c>
      <c r="D27" s="186">
        <f t="shared" si="0"/>
        <v>22.288625911501349</v>
      </c>
      <c r="E27" s="161">
        <f t="shared" si="1"/>
        <v>6.6296377428171169E-102</v>
      </c>
      <c r="F27" s="161">
        <f t="shared" si="2"/>
        <v>0.24916107403006668</v>
      </c>
      <c r="G27" s="161">
        <f t="shared" si="3"/>
        <v>0.29722764325503143</v>
      </c>
      <c r="H27" s="161">
        <v>3.5612956440031334</v>
      </c>
      <c r="I27" s="288">
        <f>B27*0.371843127307737/$E$10</f>
        <v>0.1015559422295808</v>
      </c>
    </row>
    <row r="28" spans="1:9" outlineLevel="1" x14ac:dyDescent="0.2">
      <c r="A28" s="164" t="s">
        <v>14</v>
      </c>
      <c r="B28" s="161">
        <v>0.13693724085999084</v>
      </c>
      <c r="C28" s="161">
        <v>1.2838266777745955E-2</v>
      </c>
      <c r="D28" s="186">
        <f t="shared" si="0"/>
        <v>10.666333955402759</v>
      </c>
      <c r="E28" s="161">
        <f t="shared" si="1"/>
        <v>4.3021517309805906E-26</v>
      </c>
      <c r="F28" s="161">
        <f t="shared" si="2"/>
        <v>0.11176446587852845</v>
      </c>
      <c r="G28" s="161">
        <f t="shared" si="3"/>
        <v>0.16211001584145324</v>
      </c>
      <c r="H28" s="161">
        <v>2.8477340932499238</v>
      </c>
      <c r="I28" s="201">
        <f>B28*0.317458893305157/$E$10</f>
        <v>4.3459319810836332E-2</v>
      </c>
    </row>
    <row r="29" spans="1:9" outlineLevel="1" x14ac:dyDescent="0.2">
      <c r="A29" s="164" t="s">
        <v>3</v>
      </c>
      <c r="B29" s="161">
        <v>-0.1144880474656788</v>
      </c>
      <c r="C29" s="161">
        <v>1.6237326280835799E-2</v>
      </c>
      <c r="D29" s="289">
        <f t="shared" si="0"/>
        <v>-7.0509174654452806</v>
      </c>
      <c r="E29" s="161">
        <f t="shared" si="1"/>
        <v>2.2004211652008718E-12</v>
      </c>
      <c r="F29" s="161">
        <f t="shared" si="2"/>
        <v>-0.14632556633361343</v>
      </c>
      <c r="G29" s="161">
        <f t="shared" si="3"/>
        <v>-8.2650528597744174E-2</v>
      </c>
      <c r="H29" s="161">
        <v>1.244802484593029</v>
      </c>
      <c r="I29" s="202">
        <f>B29*0.16595100321293/$E$10</f>
        <v>-1.8993888524099865E-2</v>
      </c>
    </row>
    <row r="30" spans="1:9" outlineLevel="1" x14ac:dyDescent="0.2">
      <c r="A30" s="164" t="s">
        <v>4</v>
      </c>
      <c r="B30" s="161">
        <v>-4.4645949207202051E-2</v>
      </c>
      <c r="C30" s="165">
        <v>9.6972895207144486E-3</v>
      </c>
      <c r="D30" s="290">
        <f t="shared" si="0"/>
        <v>-4.6039616649408606</v>
      </c>
      <c r="E30" s="161">
        <f t="shared" si="1"/>
        <v>4.3189445017197491E-6</v>
      </c>
      <c r="F30" s="161">
        <f t="shared" si="2"/>
        <v>-6.3660017948800246E-2</v>
      </c>
      <c r="G30" s="161">
        <f t="shared" si="3"/>
        <v>-2.563188046560385E-2</v>
      </c>
      <c r="H30" s="161">
        <v>1.3164022941524365</v>
      </c>
      <c r="I30" s="204">
        <f>B30*0.28575124405687/$E$10</f>
        <v>-1.2753930454787713E-2</v>
      </c>
    </row>
    <row r="31" spans="1:9" outlineLevel="1" x14ac:dyDescent="0.2">
      <c r="A31" s="164" t="s">
        <v>5</v>
      </c>
      <c r="B31" s="161">
        <v>5.794388403366988E-2</v>
      </c>
      <c r="C31" s="165">
        <v>6.6866080413384302E-3</v>
      </c>
      <c r="D31" s="186">
        <f t="shared" si="0"/>
        <v>8.665661823669792</v>
      </c>
      <c r="E31" s="161">
        <f t="shared" si="1"/>
        <v>7.2408694376946225E-18</v>
      </c>
      <c r="F31" s="161">
        <f t="shared" si="2"/>
        <v>4.4833042630559414E-2</v>
      </c>
      <c r="G31" s="161">
        <f t="shared" si="3"/>
        <v>7.1054725436780347E-2</v>
      </c>
      <c r="H31" s="161">
        <v>1.8143533108499901</v>
      </c>
      <c r="I31" s="205">
        <f>B31*0.486518367857758/$E$10</f>
        <v>2.8182576724072608E-2</v>
      </c>
    </row>
    <row r="32" spans="1:9" outlineLevel="1" x14ac:dyDescent="0.2">
      <c r="A32" s="164" t="s">
        <v>6</v>
      </c>
      <c r="B32" s="161">
        <v>1.8902792211691905E-2</v>
      </c>
      <c r="C32" s="165">
        <v>7.4740401699867239E-3</v>
      </c>
      <c r="D32" s="291">
        <f t="shared" si="0"/>
        <v>2.529126387037532</v>
      </c>
      <c r="E32" s="161">
        <f t="shared" si="1"/>
        <v>1.1485911337131555E-2</v>
      </c>
      <c r="F32" s="165">
        <f t="shared" si="2"/>
        <v>4.2479844671125949E-3</v>
      </c>
      <c r="G32" s="161">
        <f t="shared" si="3"/>
        <v>3.3557599956271215E-2</v>
      </c>
      <c r="H32" s="161">
        <v>1.9299297878126365</v>
      </c>
      <c r="I32" s="207">
        <f>B32*0.448910231212713/$E$10</f>
        <v>8.4831924173566081E-3</v>
      </c>
    </row>
    <row r="33" spans="1:9" outlineLevel="1" x14ac:dyDescent="0.2">
      <c r="A33" s="164" t="s">
        <v>33</v>
      </c>
      <c r="B33" s="161">
        <v>-0.5219481052555921</v>
      </c>
      <c r="C33" s="161">
        <v>4.9089527339950222E-2</v>
      </c>
      <c r="D33" s="187">
        <f t="shared" si="0"/>
        <v>-10.632575490919798</v>
      </c>
      <c r="E33" s="161">
        <f t="shared" si="1"/>
        <v>6.1008703788600805E-26</v>
      </c>
      <c r="F33" s="161">
        <f t="shared" si="2"/>
        <v>-0.61820094429278427</v>
      </c>
      <c r="G33" s="161">
        <f t="shared" si="3"/>
        <v>-0.42569526621839998</v>
      </c>
      <c r="H33" s="161">
        <v>180.26587118312017</v>
      </c>
      <c r="I33" s="213">
        <f>B33*0.660559711734326/$E$10</f>
        <v>-0.34467775953257257</v>
      </c>
    </row>
    <row r="34" spans="1:9" outlineLevel="1" x14ac:dyDescent="0.2">
      <c r="A34" s="164" t="s">
        <v>212</v>
      </c>
      <c r="B34" s="161">
        <v>6.0071044069922683E-2</v>
      </c>
      <c r="C34" s="165">
        <v>9.2242581306558619E-3</v>
      </c>
      <c r="D34" s="292">
        <f t="shared" si="0"/>
        <v>6.5122900095654108</v>
      </c>
      <c r="E34" s="161">
        <f t="shared" si="1"/>
        <v>8.6563102255034456E-11</v>
      </c>
      <c r="F34" s="161">
        <f t="shared" si="2"/>
        <v>4.1984476909905089E-2</v>
      </c>
      <c r="G34" s="161">
        <f t="shared" si="3"/>
        <v>7.8157611229940277E-2</v>
      </c>
      <c r="H34" s="161">
        <v>3.6480378846886112</v>
      </c>
      <c r="I34" s="209">
        <f>B34*0.500083354172455/$E$10</f>
        <v>3.0031804834846278E-2</v>
      </c>
    </row>
    <row r="35" spans="1:9" outlineLevel="1" x14ac:dyDescent="0.2">
      <c r="A35" s="164" t="s">
        <v>31</v>
      </c>
      <c r="B35" s="161">
        <v>-0.47899365538552396</v>
      </c>
      <c r="C35" s="161">
        <v>4.7448848267540492E-2</v>
      </c>
      <c r="D35" s="187">
        <f t="shared" si="0"/>
        <v>-10.094947988720751</v>
      </c>
      <c r="E35" s="161">
        <f t="shared" si="1"/>
        <v>1.3875352071595657E-23</v>
      </c>
      <c r="F35" s="161">
        <f t="shared" si="2"/>
        <v>-0.57202951460592688</v>
      </c>
      <c r="G35" s="161">
        <f t="shared" si="3"/>
        <v>-0.38595779616512105</v>
      </c>
      <c r="H35" s="161">
        <v>442.49707896725226</v>
      </c>
      <c r="I35" s="293">
        <f>B35*1.07071455281863/$E$10</f>
        <v>-0.51271653110653392</v>
      </c>
    </row>
    <row r="36" spans="1:9" outlineLevel="1" x14ac:dyDescent="0.2">
      <c r="A36" s="164" t="s">
        <v>32</v>
      </c>
      <c r="B36" s="161">
        <v>5.6969421100340249E-2</v>
      </c>
      <c r="C36" s="161">
        <v>3.7159544343227352E-2</v>
      </c>
      <c r="D36" s="294">
        <f t="shared" si="0"/>
        <v>1.5331033280208513</v>
      </c>
      <c r="E36" s="161">
        <f t="shared" si="1"/>
        <v>0.1253566553591188</v>
      </c>
      <c r="F36" s="161">
        <f t="shared" si="2"/>
        <v>-1.5891570524104524E-2</v>
      </c>
      <c r="G36" s="161">
        <f t="shared" si="3"/>
        <v>0.12983041272478502</v>
      </c>
      <c r="H36" s="161">
        <v>267.69790406527352</v>
      </c>
      <c r="I36" s="295">
        <f>B36*1.06339908452611/$E$10</f>
        <v>6.0563636239587625E-2</v>
      </c>
    </row>
    <row r="37" spans="1:9" x14ac:dyDescent="0.2">
      <c r="A37" s="172"/>
    </row>
    <row r="38" spans="1:9" x14ac:dyDescent="0.2">
      <c r="A38" s="158" t="s">
        <v>278</v>
      </c>
    </row>
    <row r="39" spans="1:9" ht="10.8" hidden="1" outlineLevel="1" thickBot="1" x14ac:dyDescent="0.25">
      <c r="A39" s="167" t="s">
        <v>127</v>
      </c>
      <c r="B39" s="160" t="s">
        <v>131</v>
      </c>
      <c r="C39" s="160" t="s">
        <v>132</v>
      </c>
      <c r="D39" s="160" t="s">
        <v>133</v>
      </c>
      <c r="E39" s="160" t="s">
        <v>134</v>
      </c>
      <c r="F39" s="160" t="s">
        <v>121</v>
      </c>
      <c r="G39" s="159"/>
      <c r="H39" s="159"/>
      <c r="I39" s="160" t="s">
        <v>57</v>
      </c>
    </row>
    <row r="40" spans="1:9" hidden="1" outlineLevel="1" x14ac:dyDescent="0.2">
      <c r="A40" s="153" t="s">
        <v>128</v>
      </c>
      <c r="B40" s="162">
        <v>22</v>
      </c>
      <c r="C40" s="166">
        <f>C42 - C41</f>
        <v>2948.665974957556</v>
      </c>
      <c r="D40" s="161">
        <f>C40/B40</f>
        <v>134.03027158897982</v>
      </c>
      <c r="E40" s="161">
        <f>D40/D41</f>
        <v>7661.928212878046</v>
      </c>
      <c r="F40" s="161">
        <f>FDIST(E40,22,2977)</f>
        <v>0</v>
      </c>
      <c r="I40" s="161">
        <v>8.0358402645407097</v>
      </c>
    </row>
    <row r="41" spans="1:9" hidden="1" outlineLevel="1" x14ac:dyDescent="0.2">
      <c r="A41" s="153" t="s">
        <v>129</v>
      </c>
      <c r="B41" s="162">
        <v>2977</v>
      </c>
      <c r="C41" s="161">
        <v>52.076723695968134</v>
      </c>
      <c r="D41" s="161">
        <f>C41/B41</f>
        <v>1.749302106011694E-2</v>
      </c>
    </row>
    <row r="42" spans="1:9" hidden="1" outlineLevel="1" x14ac:dyDescent="0.2">
      <c r="A42" s="153" t="s">
        <v>130</v>
      </c>
      <c r="B42" s="162">
        <f>B40 + B41</f>
        <v>2999</v>
      </c>
      <c r="C42" s="166">
        <v>3000.7426986535243</v>
      </c>
    </row>
    <row r="43" spans="1:9" collapsed="1" x14ac:dyDescent="0.2">
      <c r="A43" s="172"/>
    </row>
    <row r="44" spans="1:9" x14ac:dyDescent="0.2">
      <c r="A44" s="158" t="s">
        <v>279</v>
      </c>
    </row>
    <row r="45" spans="1:9" ht="10.8" outlineLevel="1" thickBot="1" x14ac:dyDescent="0.25">
      <c r="A45" s="159"/>
      <c r="B45" s="160" t="s">
        <v>138</v>
      </c>
      <c r="C45" s="160" t="s">
        <v>139</v>
      </c>
      <c r="D45" s="160" t="s">
        <v>140</v>
      </c>
      <c r="E45" s="160" t="s">
        <v>62</v>
      </c>
      <c r="F45" s="160" t="s">
        <v>63</v>
      </c>
      <c r="G45" s="160" t="s">
        <v>136</v>
      </c>
      <c r="H45" s="160" t="s">
        <v>141</v>
      </c>
      <c r="I45" s="159"/>
    </row>
    <row r="46" spans="1:9" outlineLevel="1" x14ac:dyDescent="0.2">
      <c r="A46" s="153" t="s">
        <v>137</v>
      </c>
      <c r="B46" s="161">
        <v>-2.0427511534156413E-14</v>
      </c>
      <c r="C46" s="161">
        <v>0.13175320830498224</v>
      </c>
      <c r="D46" s="161">
        <v>0.10281856662011037</v>
      </c>
      <c r="E46" s="161">
        <v>-0.54093977153397432</v>
      </c>
      <c r="F46" s="161">
        <v>0.64277975138057997</v>
      </c>
      <c r="G46" s="163">
        <v>1.3136102075515603E-2</v>
      </c>
      <c r="H46" s="168" t="s">
        <v>142</v>
      </c>
    </row>
    <row r="47" spans="1:9" outlineLevel="1" x14ac:dyDescent="0.2"/>
    <row r="48" spans="1:9" x14ac:dyDescent="0.2">
      <c r="A48" s="172"/>
    </row>
    <row r="49" spans="1:16" x14ac:dyDescent="0.2">
      <c r="A49" s="158" t="s">
        <v>280</v>
      </c>
    </row>
    <row r="50" spans="1:16" ht="10.8" hidden="1" outlineLevel="1" thickBot="1" x14ac:dyDescent="0.25">
      <c r="A50" s="169" t="s">
        <v>117</v>
      </c>
      <c r="B50" s="159" t="s">
        <v>144</v>
      </c>
    </row>
    <row r="51" spans="1:16" ht="10.8" hidden="1" outlineLevel="1" thickBot="1" x14ac:dyDescent="0.25">
      <c r="A51" s="168" t="s">
        <v>124</v>
      </c>
      <c r="B51" s="170">
        <v>1</v>
      </c>
      <c r="C51" s="171" t="s">
        <v>97</v>
      </c>
    </row>
    <row r="52" spans="1:16" ht="10.8" hidden="1" outlineLevel="1" thickBot="1" x14ac:dyDescent="0.25">
      <c r="A52" s="168" t="s">
        <v>95</v>
      </c>
      <c r="B52" s="170">
        <v>-0.98469973545852774</v>
      </c>
      <c r="C52" s="170">
        <v>1</v>
      </c>
      <c r="D52" s="171" t="s">
        <v>69</v>
      </c>
    </row>
    <row r="53" spans="1:16" ht="10.8" hidden="1" outlineLevel="1" thickBot="1" x14ac:dyDescent="0.25">
      <c r="A53" s="168" t="s">
        <v>17</v>
      </c>
      <c r="B53" s="170">
        <v>1.0954371416379999E-2</v>
      </c>
      <c r="C53" s="224">
        <v>-2.2867254154963979E-2</v>
      </c>
      <c r="D53" s="170">
        <v>1</v>
      </c>
      <c r="E53" s="171" t="s">
        <v>70</v>
      </c>
    </row>
    <row r="54" spans="1:16" ht="10.8" hidden="1" outlineLevel="1" thickBot="1" x14ac:dyDescent="0.25">
      <c r="A54" s="168" t="s">
        <v>18</v>
      </c>
      <c r="B54" s="170">
        <v>-5.7453593069776709E-2</v>
      </c>
      <c r="C54" s="242">
        <v>2.6431875195177576E-2</v>
      </c>
      <c r="D54" s="217">
        <v>0.18598640662752122</v>
      </c>
      <c r="E54" s="170">
        <v>1</v>
      </c>
      <c r="F54" s="171" t="s">
        <v>71</v>
      </c>
    </row>
    <row r="55" spans="1:16" ht="10.8" hidden="1" outlineLevel="1" thickBot="1" x14ac:dyDescent="0.25">
      <c r="A55" s="168" t="s">
        <v>19</v>
      </c>
      <c r="B55" s="170">
        <v>1.6168682395127563E-2</v>
      </c>
      <c r="C55" s="221">
        <v>-5.0218565746629446E-2</v>
      </c>
      <c r="D55" s="219">
        <v>0.38004003101965</v>
      </c>
      <c r="E55" s="220">
        <v>0.39077904032503669</v>
      </c>
      <c r="F55" s="170">
        <v>1</v>
      </c>
      <c r="G55" s="171" t="s">
        <v>72</v>
      </c>
    </row>
    <row r="56" spans="1:16" ht="10.8" hidden="1" outlineLevel="1" thickBot="1" x14ac:dyDescent="0.25">
      <c r="A56" s="168" t="s">
        <v>20</v>
      </c>
      <c r="B56" s="170">
        <v>2.334629759036172E-2</v>
      </c>
      <c r="C56" s="221">
        <v>-4.9419049965408877E-2</v>
      </c>
      <c r="D56" s="219">
        <v>0.37993189218500945</v>
      </c>
      <c r="E56" s="222">
        <v>0.36495431124259237</v>
      </c>
      <c r="F56" s="223">
        <v>0.71479647085542608</v>
      </c>
      <c r="G56" s="170">
        <v>1</v>
      </c>
      <c r="H56" s="171" t="s">
        <v>73</v>
      </c>
    </row>
    <row r="57" spans="1:16" ht="10.8" hidden="1" outlineLevel="1" thickBot="1" x14ac:dyDescent="0.25">
      <c r="A57" s="168" t="s">
        <v>21</v>
      </c>
      <c r="B57" s="170">
        <v>-1.946628866532683E-2</v>
      </c>
      <c r="C57" s="215">
        <v>-1.739218860590877E-2</v>
      </c>
      <c r="D57" s="296">
        <v>0.33966031524946494</v>
      </c>
      <c r="E57" s="219">
        <v>0.37882518521423497</v>
      </c>
      <c r="F57" s="226">
        <v>0.68062061718965039</v>
      </c>
      <c r="G57" s="227">
        <v>0.64873488139018753</v>
      </c>
      <c r="H57" s="170">
        <v>1</v>
      </c>
      <c r="I57" s="171" t="s">
        <v>74</v>
      </c>
    </row>
    <row r="58" spans="1:16" ht="10.8" hidden="1" outlineLevel="1" thickBot="1" x14ac:dyDescent="0.25">
      <c r="A58" s="168" t="s">
        <v>22</v>
      </c>
      <c r="B58" s="170">
        <v>-1.8957276759549325E-2</v>
      </c>
      <c r="C58" s="215">
        <v>-1.713185093563261E-2</v>
      </c>
      <c r="D58" s="228">
        <v>0.37156916070048374</v>
      </c>
      <c r="E58" s="229">
        <v>0.39540291222402218</v>
      </c>
      <c r="F58" s="230">
        <v>0.72859884254036311</v>
      </c>
      <c r="G58" s="231">
        <v>0.70114447681934799</v>
      </c>
      <c r="H58" s="232">
        <v>0.67622141658857993</v>
      </c>
      <c r="I58" s="170">
        <v>1</v>
      </c>
      <c r="J58" s="171" t="s">
        <v>75</v>
      </c>
    </row>
    <row r="59" spans="1:16" ht="10.8" hidden="1" outlineLevel="1" thickBot="1" x14ac:dyDescent="0.25">
      <c r="A59" s="168" t="s">
        <v>23</v>
      </c>
      <c r="B59" s="170">
        <v>-7.8526695078245529E-2</v>
      </c>
      <c r="C59" s="216">
        <v>3.677250334779545E-2</v>
      </c>
      <c r="D59" s="234">
        <v>0.25203862463323418</v>
      </c>
      <c r="E59" s="235">
        <v>0.31193895358164603</v>
      </c>
      <c r="F59" s="297">
        <v>0.51889194706139841</v>
      </c>
      <c r="G59" s="237">
        <v>0.48876166532672916</v>
      </c>
      <c r="H59" s="238">
        <v>0.49705593191413638</v>
      </c>
      <c r="I59" s="236">
        <v>0.52371635074147938</v>
      </c>
      <c r="J59" s="170">
        <v>1</v>
      </c>
      <c r="K59" s="171" t="s">
        <v>76</v>
      </c>
    </row>
    <row r="60" spans="1:16" ht="10.8" hidden="1" outlineLevel="1" thickBot="1" x14ac:dyDescent="0.25">
      <c r="A60" s="168" t="s">
        <v>9</v>
      </c>
      <c r="B60" s="170">
        <v>-3.1705397088486791E-2</v>
      </c>
      <c r="C60" s="239">
        <v>-4.0141691659432217E-2</v>
      </c>
      <c r="D60" s="224">
        <v>-2.6298823210914639E-2</v>
      </c>
      <c r="E60" s="241">
        <v>9.3264678068149132E-3</v>
      </c>
      <c r="F60" s="224">
        <v>-2.3641326102427591E-2</v>
      </c>
      <c r="G60" s="239">
        <v>-4.4857752571203023E-2</v>
      </c>
      <c r="H60" s="242">
        <v>2.4918897559783722E-2</v>
      </c>
      <c r="I60" s="215">
        <v>-1.8438130058501905E-2</v>
      </c>
      <c r="J60" s="241">
        <v>3.3938683256672948E-3</v>
      </c>
      <c r="K60" s="170">
        <v>1</v>
      </c>
      <c r="L60" s="171" t="s">
        <v>77</v>
      </c>
    </row>
    <row r="61" spans="1:16" ht="10.8" hidden="1" outlineLevel="1" thickBot="1" x14ac:dyDescent="0.25">
      <c r="A61" s="168" t="s">
        <v>10</v>
      </c>
      <c r="B61" s="170">
        <v>-3.2141004541070259E-2</v>
      </c>
      <c r="C61" s="239">
        <v>-4.5785828920073976E-2</v>
      </c>
      <c r="D61" s="224">
        <v>-2.1392558222261535E-2</v>
      </c>
      <c r="E61" s="243">
        <v>1.6654436402934191E-2</v>
      </c>
      <c r="F61" s="243">
        <v>9.3679597036602658E-3</v>
      </c>
      <c r="G61" s="215">
        <v>-1.5126431325704966E-2</v>
      </c>
      <c r="H61" s="216">
        <v>3.2127558045371915E-2</v>
      </c>
      <c r="I61" s="241">
        <v>2.1408946730361524E-3</v>
      </c>
      <c r="J61" s="244">
        <v>-3.4221295576159112E-3</v>
      </c>
      <c r="K61" s="245">
        <v>0.73095256452312107</v>
      </c>
      <c r="L61" s="170">
        <v>1</v>
      </c>
      <c r="M61" s="171" t="s">
        <v>78</v>
      </c>
    </row>
    <row r="62" spans="1:16" ht="10.8" hidden="1" outlineLevel="1" thickBot="1" x14ac:dyDescent="0.25">
      <c r="A62" s="168" t="s">
        <v>11</v>
      </c>
      <c r="B62" s="170">
        <v>-2.3393962850956594E-2</v>
      </c>
      <c r="C62" s="221">
        <v>-5.2118230721408677E-2</v>
      </c>
      <c r="D62" s="241">
        <v>6.4808635428253351E-4</v>
      </c>
      <c r="E62" s="244">
        <v>-4.7614490245382075E-3</v>
      </c>
      <c r="F62" s="216">
        <v>2.8631989931309453E-2</v>
      </c>
      <c r="G62" s="241">
        <v>4.0444034495589675E-3</v>
      </c>
      <c r="H62" s="233">
        <v>4.2657046676011272E-2</v>
      </c>
      <c r="I62" s="243">
        <v>1.4997395520466302E-2</v>
      </c>
      <c r="J62" s="215">
        <v>-1.0378094761978315E-2</v>
      </c>
      <c r="K62" s="230">
        <v>0.72588606358548191</v>
      </c>
      <c r="L62" s="246">
        <v>0.78061030815757104</v>
      </c>
      <c r="M62" s="170">
        <v>1</v>
      </c>
      <c r="N62" s="171" t="s">
        <v>79</v>
      </c>
    </row>
    <row r="63" spans="1:16" ht="10.8" hidden="1" outlineLevel="1" thickBot="1" x14ac:dyDescent="0.25">
      <c r="A63" s="168" t="s">
        <v>12</v>
      </c>
      <c r="B63" s="170">
        <v>-1.1167296516125521E-2</v>
      </c>
      <c r="C63" s="218">
        <v>-6.1130121075669397E-2</v>
      </c>
      <c r="D63" s="241">
        <v>7.9139690460725588E-3</v>
      </c>
      <c r="E63" s="224">
        <v>-2.3462736157244649E-2</v>
      </c>
      <c r="F63" s="247">
        <v>4.9549937668895032E-2</v>
      </c>
      <c r="G63" s="216">
        <v>3.3589066058965812E-2</v>
      </c>
      <c r="H63" s="216">
        <v>3.3739239018939278E-2</v>
      </c>
      <c r="I63" s="242">
        <v>2.145800210845095E-2</v>
      </c>
      <c r="J63" s="215">
        <v>-1.0487022138968211E-2</v>
      </c>
      <c r="K63" s="245">
        <v>0.73080525950272501</v>
      </c>
      <c r="L63" s="248">
        <v>0.78734074904928097</v>
      </c>
      <c r="M63" s="249">
        <v>0.79050600035978325</v>
      </c>
      <c r="N63" s="170">
        <v>1</v>
      </c>
      <c r="O63" s="171" t="s">
        <v>80</v>
      </c>
    </row>
    <row r="64" spans="1:16" ht="10.8" hidden="1" outlineLevel="1" thickBot="1" x14ac:dyDescent="0.25">
      <c r="A64" s="168" t="s">
        <v>13</v>
      </c>
      <c r="B64" s="170">
        <v>-3.8266916666199809E-2</v>
      </c>
      <c r="C64" s="240">
        <v>-3.3503743924936227E-2</v>
      </c>
      <c r="D64" s="215">
        <v>-1.7757310138750336E-2</v>
      </c>
      <c r="E64" s="215">
        <v>-1.6313960613153419E-2</v>
      </c>
      <c r="F64" s="215">
        <v>-1.0314699868846715E-2</v>
      </c>
      <c r="G64" s="215">
        <v>-9.6163470700793962E-3</v>
      </c>
      <c r="H64" s="242">
        <v>2.2512720010089741E-2</v>
      </c>
      <c r="I64" s="244">
        <v>-8.9032103530448711E-3</v>
      </c>
      <c r="J64" s="244">
        <v>-4.1826107472823443E-3</v>
      </c>
      <c r="K64" s="250">
        <v>0.71751198078922895</v>
      </c>
      <c r="L64" s="251">
        <v>0.76881950811158262</v>
      </c>
      <c r="M64" s="251">
        <v>0.76996253834587725</v>
      </c>
      <c r="N64" s="246">
        <v>0.78110009419310666</v>
      </c>
      <c r="O64" s="170">
        <v>1</v>
      </c>
      <c r="P64" s="171" t="s">
        <v>81</v>
      </c>
    </row>
    <row r="65" spans="1:24" ht="10.8" hidden="1" outlineLevel="1" thickBot="1" x14ac:dyDescent="0.25">
      <c r="A65" s="168" t="s">
        <v>14</v>
      </c>
      <c r="B65" s="170">
        <v>-2.8491723539651903E-2</v>
      </c>
      <c r="C65" s="240">
        <v>-2.9266707518276407E-2</v>
      </c>
      <c r="D65" s="244">
        <v>-5.4657806429551552E-3</v>
      </c>
      <c r="E65" s="215">
        <v>-9.9668378725398729E-3</v>
      </c>
      <c r="F65" s="215">
        <v>-1.1442848125522086E-2</v>
      </c>
      <c r="G65" s="244">
        <v>-4.1927493160312862E-3</v>
      </c>
      <c r="H65" s="244">
        <v>-8.6243879298383112E-3</v>
      </c>
      <c r="I65" s="244">
        <v>-9.2771087167338555E-3</v>
      </c>
      <c r="J65" s="244">
        <v>-8.6417729607878978E-3</v>
      </c>
      <c r="K65" s="232">
        <v>0.67198044838305326</v>
      </c>
      <c r="L65" s="252">
        <v>0.72074908256473924</v>
      </c>
      <c r="M65" s="252">
        <v>0.72377027323069076</v>
      </c>
      <c r="N65" s="253">
        <v>0.73798980241967738</v>
      </c>
      <c r="O65" s="252">
        <v>0.72179675089756035</v>
      </c>
      <c r="P65" s="170">
        <v>1</v>
      </c>
      <c r="Q65" s="171" t="s">
        <v>82</v>
      </c>
    </row>
    <row r="66" spans="1:24" ht="10.8" hidden="1" outlineLevel="1" thickBot="1" x14ac:dyDescent="0.25">
      <c r="A66" s="168" t="s">
        <v>3</v>
      </c>
      <c r="B66" s="170">
        <v>7.0657757526504342E-2</v>
      </c>
      <c r="C66" s="269">
        <v>-7.0691936539601347E-2</v>
      </c>
      <c r="D66" s="255">
        <v>-0.12918073325574661</v>
      </c>
      <c r="E66" s="241">
        <v>2.3928962919702807E-3</v>
      </c>
      <c r="F66" s="215">
        <v>-1.465892223883347E-2</v>
      </c>
      <c r="G66" s="215">
        <v>-1.1709983814855496E-2</v>
      </c>
      <c r="H66" s="241">
        <v>4.1573395663337112E-3</v>
      </c>
      <c r="I66" s="241">
        <v>2.7203356796263044E-3</v>
      </c>
      <c r="J66" s="244">
        <v>-3.3026375087371108E-3</v>
      </c>
      <c r="K66" s="244">
        <v>-6.8192924357777737E-4</v>
      </c>
      <c r="L66" s="241">
        <v>6.6183027878054515E-3</v>
      </c>
      <c r="M66" s="215">
        <v>-1.5056639969726037E-2</v>
      </c>
      <c r="N66" s="244">
        <v>-3.8493353702051081E-3</v>
      </c>
      <c r="O66" s="244">
        <v>-7.3549640038347141E-3</v>
      </c>
      <c r="P66" s="244">
        <v>-1.7783192615101174E-4</v>
      </c>
      <c r="Q66" s="170">
        <v>1</v>
      </c>
      <c r="R66" s="171" t="s">
        <v>83</v>
      </c>
    </row>
    <row r="67" spans="1:24" ht="10.8" hidden="1" outlineLevel="1" thickBot="1" x14ac:dyDescent="0.25">
      <c r="A67" s="168" t="s">
        <v>4</v>
      </c>
      <c r="B67" s="170">
        <v>2.5493750407999564E-2</v>
      </c>
      <c r="C67" s="239">
        <v>-4.096576712825889E-2</v>
      </c>
      <c r="D67" s="215">
        <v>-1.533906318820254E-2</v>
      </c>
      <c r="E67" s="244">
        <v>-8.8908689516784098E-4</v>
      </c>
      <c r="F67" s="224">
        <v>-2.1602519531355849E-2</v>
      </c>
      <c r="G67" s="224">
        <v>-2.4233446684484922E-2</v>
      </c>
      <c r="H67" s="215">
        <v>-1.1252087785536638E-2</v>
      </c>
      <c r="I67" s="244">
        <v>-8.5050239965928469E-3</v>
      </c>
      <c r="J67" s="244">
        <v>-2.7257367841265509E-3</v>
      </c>
      <c r="K67" s="243">
        <v>1.8035075578669481E-2</v>
      </c>
      <c r="L67" s="242">
        <v>2.4498248180970166E-2</v>
      </c>
      <c r="M67" s="242">
        <v>1.9979777733773425E-2</v>
      </c>
      <c r="N67" s="216">
        <v>2.8795434566829394E-2</v>
      </c>
      <c r="O67" s="242">
        <v>2.2700897670227413E-2</v>
      </c>
      <c r="P67" s="242">
        <v>2.5082008170251188E-2</v>
      </c>
      <c r="Q67" s="256">
        <v>0.21544670246523318</v>
      </c>
      <c r="R67" s="170">
        <v>1</v>
      </c>
      <c r="S67" s="171" t="s">
        <v>84</v>
      </c>
    </row>
    <row r="68" spans="1:24" ht="10.8" hidden="1" outlineLevel="1" thickBot="1" x14ac:dyDescent="0.25">
      <c r="A68" s="168" t="s">
        <v>5</v>
      </c>
      <c r="B68" s="170">
        <v>-0.18849072839845582</v>
      </c>
      <c r="C68" s="257">
        <v>0.15171834959202324</v>
      </c>
      <c r="D68" s="242">
        <v>2.0984808484558519E-2</v>
      </c>
      <c r="E68" s="244">
        <v>-4.6413082715261022E-3</v>
      </c>
      <c r="F68" s="258">
        <v>5.873095300190307E-2</v>
      </c>
      <c r="G68" s="258">
        <v>6.3715576954553196E-2</v>
      </c>
      <c r="H68" s="242">
        <v>2.3247744585962331E-2</v>
      </c>
      <c r="I68" s="247">
        <v>5.4872633780300994E-2</v>
      </c>
      <c r="J68" s="243">
        <v>1.823703067946322E-2</v>
      </c>
      <c r="K68" s="240">
        <v>-2.9397747851861101E-2</v>
      </c>
      <c r="L68" s="244">
        <v>-1.2748380744121268E-3</v>
      </c>
      <c r="M68" s="215">
        <v>-1.5947354522426942E-2</v>
      </c>
      <c r="N68" s="240">
        <v>-3.0277162869696693E-2</v>
      </c>
      <c r="O68" s="244">
        <v>-8.0920000162631161E-3</v>
      </c>
      <c r="P68" s="224">
        <v>-2.5653844093559308E-2</v>
      </c>
      <c r="Q68" s="234">
        <v>0.24697481852987421</v>
      </c>
      <c r="R68" s="298">
        <v>0.40843799847352202</v>
      </c>
      <c r="S68" s="170">
        <v>1</v>
      </c>
      <c r="T68" s="171" t="s">
        <v>85</v>
      </c>
    </row>
    <row r="69" spans="1:24" ht="10.8" hidden="1" outlineLevel="1" thickBot="1" x14ac:dyDescent="0.25">
      <c r="A69" s="168" t="s">
        <v>6</v>
      </c>
      <c r="B69" s="170">
        <v>-9.1068938876081335E-2</v>
      </c>
      <c r="C69" s="260">
        <v>6.7469289725761342E-2</v>
      </c>
      <c r="D69" s="240">
        <v>-2.8569571811499408E-2</v>
      </c>
      <c r="E69" s="242">
        <v>2.658518449221146E-2</v>
      </c>
      <c r="F69" s="244">
        <v>-4.1816868398002272E-3</v>
      </c>
      <c r="G69" s="241">
        <v>7.1479545294569023E-4</v>
      </c>
      <c r="H69" s="244">
        <v>-8.1174409365637867E-3</v>
      </c>
      <c r="I69" s="215">
        <v>-1.0401031499947557E-2</v>
      </c>
      <c r="J69" s="241">
        <v>5.007389264449204E-3</v>
      </c>
      <c r="K69" s="240">
        <v>-3.1840792043665786E-2</v>
      </c>
      <c r="L69" s="215">
        <v>-1.4468065444530475E-2</v>
      </c>
      <c r="M69" s="224">
        <v>-2.488310611046176E-2</v>
      </c>
      <c r="N69" s="221">
        <v>-5.1557972568997586E-2</v>
      </c>
      <c r="O69" s="224">
        <v>-2.4280321989235194E-2</v>
      </c>
      <c r="P69" s="215">
        <v>-1.1432355580039745E-2</v>
      </c>
      <c r="Q69" s="261">
        <v>0.26074218126227733</v>
      </c>
      <c r="R69" s="228">
        <v>0.37191535618751181</v>
      </c>
      <c r="S69" s="262">
        <v>0.58643704355755588</v>
      </c>
      <c r="T69" s="170">
        <v>1</v>
      </c>
      <c r="U69" s="171" t="s">
        <v>87</v>
      </c>
    </row>
    <row r="70" spans="1:24" ht="10.8" hidden="1" outlineLevel="1" thickBot="1" x14ac:dyDescent="0.25">
      <c r="A70" s="168" t="s">
        <v>33</v>
      </c>
      <c r="B70" s="170">
        <v>0.77943437066968102</v>
      </c>
      <c r="C70" s="299">
        <v>-0.80645491357415899</v>
      </c>
      <c r="D70" s="240">
        <v>-3.5139986705106742E-2</v>
      </c>
      <c r="E70" s="244">
        <v>-4.8121482936833221E-3</v>
      </c>
      <c r="F70" s="233">
        <v>4.3783137353332897E-2</v>
      </c>
      <c r="G70" s="216">
        <v>3.4756776105194932E-2</v>
      </c>
      <c r="H70" s="243">
        <v>1.4660455201791458E-2</v>
      </c>
      <c r="I70" s="241">
        <v>6.299516115186558E-3</v>
      </c>
      <c r="J70" s="215">
        <v>-1.7352335646441151E-2</v>
      </c>
      <c r="K70" s="260">
        <v>6.6410753703336822E-2</v>
      </c>
      <c r="L70" s="300">
        <v>7.6736215962874679E-2</v>
      </c>
      <c r="M70" s="260">
        <v>7.2776672195338607E-2</v>
      </c>
      <c r="N70" s="260">
        <v>7.2699124486323971E-2</v>
      </c>
      <c r="O70" s="258">
        <v>5.5384764537907721E-2</v>
      </c>
      <c r="P70" s="233">
        <v>4.2825154872450762E-2</v>
      </c>
      <c r="Q70" s="221">
        <v>-4.7835864237639719E-2</v>
      </c>
      <c r="R70" s="240">
        <v>-2.978538870469645E-2</v>
      </c>
      <c r="S70" s="301">
        <v>-0.10271989672469466</v>
      </c>
      <c r="T70" s="247">
        <v>4.7038666929019299E-2</v>
      </c>
      <c r="U70" s="170">
        <v>1</v>
      </c>
      <c r="V70" s="171" t="s">
        <v>216</v>
      </c>
    </row>
    <row r="71" spans="1:24" ht="10.8" hidden="1" outlineLevel="1" thickBot="1" x14ac:dyDescent="0.25">
      <c r="A71" s="168" t="s">
        <v>212</v>
      </c>
      <c r="B71" s="170">
        <v>-4.9846436831968481E-2</v>
      </c>
      <c r="C71" s="302">
        <v>0.15909801179968827</v>
      </c>
      <c r="D71" s="224">
        <v>-2.3183217748079646E-2</v>
      </c>
      <c r="E71" s="215">
        <v>-1.2509372305179357E-2</v>
      </c>
      <c r="F71" s="242">
        <v>2.6763798930679185E-2</v>
      </c>
      <c r="G71" s="241">
        <v>1.9511075096435497E-3</v>
      </c>
      <c r="H71" s="216">
        <v>3.4415497128230735E-2</v>
      </c>
      <c r="I71" s="242">
        <v>2.5955823420588681E-2</v>
      </c>
      <c r="J71" s="240">
        <v>-2.990059464659256E-2</v>
      </c>
      <c r="K71" s="244">
        <v>-6.7295524777330885E-4</v>
      </c>
      <c r="L71" s="243">
        <v>1.4533423128891354E-2</v>
      </c>
      <c r="M71" s="244">
        <v>-7.6402959120619998E-3</v>
      </c>
      <c r="N71" s="215">
        <v>-9.8838308999064442E-3</v>
      </c>
      <c r="O71" s="224">
        <v>-2.6738505449666689E-2</v>
      </c>
      <c r="P71" s="241">
        <v>5.6781812746243615E-3</v>
      </c>
      <c r="Q71" s="300">
        <v>7.8110996326197391E-2</v>
      </c>
      <c r="R71" s="233">
        <v>4.5781542423161015E-2</v>
      </c>
      <c r="S71" s="243">
        <v>1.0734343384714526E-2</v>
      </c>
      <c r="T71" s="244">
        <v>-7.3940519501810523E-3</v>
      </c>
      <c r="U71" s="303">
        <v>-0.19222375153979585</v>
      </c>
      <c r="V71" s="170">
        <v>1</v>
      </c>
      <c r="W71" s="171" t="s">
        <v>88</v>
      </c>
    </row>
    <row r="72" spans="1:24" ht="10.8" hidden="1" outlineLevel="1" thickBot="1" x14ac:dyDescent="0.25">
      <c r="A72" s="168" t="s">
        <v>31</v>
      </c>
      <c r="B72" s="170">
        <v>0.5639347568727171</v>
      </c>
      <c r="C72" s="304">
        <v>-0.56964915446556663</v>
      </c>
      <c r="D72" s="241">
        <v>9.1931818720840077E-5</v>
      </c>
      <c r="E72" s="215">
        <v>-1.580365744953726E-2</v>
      </c>
      <c r="F72" s="243">
        <v>1.1156585869060907E-2</v>
      </c>
      <c r="G72" s="224">
        <v>-2.7212138266872993E-2</v>
      </c>
      <c r="H72" s="241">
        <v>7.6106376975777837E-3</v>
      </c>
      <c r="I72" s="244">
        <v>-8.9018561324930544E-3</v>
      </c>
      <c r="J72" s="215">
        <v>-1.6156446681688252E-2</v>
      </c>
      <c r="K72" s="247">
        <v>4.6184543209899863E-2</v>
      </c>
      <c r="L72" s="258">
        <v>5.5179182176373569E-2</v>
      </c>
      <c r="M72" s="247">
        <v>5.1249639070705219E-2</v>
      </c>
      <c r="N72" s="260">
        <v>6.910600201808284E-2</v>
      </c>
      <c r="O72" s="233">
        <v>4.3097805605174781E-2</v>
      </c>
      <c r="P72" s="233">
        <v>4.4976242233996509E-2</v>
      </c>
      <c r="Q72" s="266">
        <v>-7.8247038946461511E-2</v>
      </c>
      <c r="R72" s="244">
        <v>-5.8795685612112181E-3</v>
      </c>
      <c r="S72" s="305">
        <v>-0.18694962457460995</v>
      </c>
      <c r="T72" s="306">
        <v>-0.33795483362600515</v>
      </c>
      <c r="U72" s="307">
        <v>0.29921650995943833</v>
      </c>
      <c r="V72" s="308">
        <v>-0.12452051224028581</v>
      </c>
      <c r="W72" s="170">
        <v>1</v>
      </c>
      <c r="X72" s="171" t="s">
        <v>89</v>
      </c>
    </row>
    <row r="73" spans="1:24" hidden="1" outlineLevel="1" x14ac:dyDescent="0.2">
      <c r="A73" s="168" t="s">
        <v>32</v>
      </c>
      <c r="B73" s="170">
        <v>7.3498452267192912E-2</v>
      </c>
      <c r="C73" s="254">
        <v>-8.4111184630251509E-2</v>
      </c>
      <c r="D73" s="258">
        <v>5.5235807141344427E-2</v>
      </c>
      <c r="E73" s="215">
        <v>-9.4622039487765545E-3</v>
      </c>
      <c r="F73" s="243">
        <v>1.3644148013902556E-2</v>
      </c>
      <c r="G73" s="260">
        <v>6.5551053569252213E-2</v>
      </c>
      <c r="H73" s="244">
        <v>-2.2046099754272357E-3</v>
      </c>
      <c r="I73" s="242">
        <v>2.3887567559203293E-2</v>
      </c>
      <c r="J73" s="215">
        <v>-1.1532369263264961E-2</v>
      </c>
      <c r="K73" s="239">
        <v>-4.2691837416312502E-2</v>
      </c>
      <c r="L73" s="221">
        <v>-5.4744794167664257E-2</v>
      </c>
      <c r="M73" s="239">
        <v>-3.8713538110886132E-2</v>
      </c>
      <c r="N73" s="221">
        <v>-5.1240111891983957E-2</v>
      </c>
      <c r="O73" s="239">
        <v>-4.2227262351162399E-2</v>
      </c>
      <c r="P73" s="221">
        <v>-4.8431619448250571E-2</v>
      </c>
      <c r="Q73" s="309">
        <v>0.23269016870616574</v>
      </c>
      <c r="R73" s="273">
        <v>8.8201888534007247E-2</v>
      </c>
      <c r="S73" s="310">
        <v>0.1069461241988082</v>
      </c>
      <c r="T73" s="311">
        <v>0.29515652164134398</v>
      </c>
      <c r="U73" s="244">
        <v>-3.1936120834611744E-3</v>
      </c>
      <c r="V73" s="215">
        <v>-1.4193899029403047E-2</v>
      </c>
      <c r="W73" s="312">
        <v>-0.68170803338848707</v>
      </c>
      <c r="X73" s="170">
        <v>1</v>
      </c>
    </row>
    <row r="74" spans="1:24" collapsed="1" x14ac:dyDescent="0.2">
      <c r="A74" s="172"/>
    </row>
    <row r="75" spans="1:24" x14ac:dyDescent="0.2">
      <c r="A75" s="158" t="s">
        <v>148</v>
      </c>
    </row>
    <row r="76" spans="1:24" outlineLevel="1" x14ac:dyDescent="0.2"/>
    <row r="77" spans="1:24" outlineLevel="1" x14ac:dyDescent="0.2"/>
    <row r="78" spans="1:24" outlineLevel="1" x14ac:dyDescent="0.2"/>
    <row r="79" spans="1:24" outlineLevel="1" x14ac:dyDescent="0.2"/>
    <row r="80" spans="1:24" outlineLevel="1" x14ac:dyDescent="0.2"/>
    <row r="81" spans="1:1" outlineLevel="1" x14ac:dyDescent="0.2"/>
    <row r="82" spans="1:1" outlineLevel="1" x14ac:dyDescent="0.2"/>
    <row r="83" spans="1:1" outlineLevel="1" x14ac:dyDescent="0.2"/>
    <row r="84" spans="1:1" outlineLevel="1" x14ac:dyDescent="0.2"/>
    <row r="85" spans="1:1" outlineLevel="1" x14ac:dyDescent="0.2"/>
    <row r="86" spans="1:1" outlineLevel="1" x14ac:dyDescent="0.2"/>
    <row r="87" spans="1:1" outlineLevel="1" x14ac:dyDescent="0.2"/>
    <row r="88" spans="1:1" outlineLevel="1" x14ac:dyDescent="0.2"/>
    <row r="89" spans="1:1" outlineLevel="1" x14ac:dyDescent="0.2"/>
    <row r="90" spans="1:1" outlineLevel="1" x14ac:dyDescent="0.2"/>
    <row r="91" spans="1:1" outlineLevel="1" x14ac:dyDescent="0.2"/>
    <row r="92" spans="1:1" outlineLevel="1" x14ac:dyDescent="0.2"/>
    <row r="93" spans="1:1" outlineLevel="1" x14ac:dyDescent="0.2"/>
    <row r="94" spans="1:1" outlineLevel="1" x14ac:dyDescent="0.2"/>
    <row r="95" spans="1:1" outlineLevel="1" x14ac:dyDescent="0.2"/>
    <row r="96" spans="1:1" x14ac:dyDescent="0.2">
      <c r="A96" s="184"/>
    </row>
    <row r="97" spans="1:1" x14ac:dyDescent="0.2">
      <c r="A97" s="158" t="s">
        <v>150</v>
      </c>
    </row>
    <row r="98" spans="1:1" outlineLevel="1" x14ac:dyDescent="0.2"/>
    <row r="99" spans="1:1" outlineLevel="1" x14ac:dyDescent="0.2"/>
    <row r="100" spans="1:1" outlineLevel="1" x14ac:dyDescent="0.2"/>
    <row r="101" spans="1:1" outlineLevel="1" x14ac:dyDescent="0.2"/>
    <row r="102" spans="1:1" outlineLevel="1" x14ac:dyDescent="0.2"/>
    <row r="103" spans="1:1" outlineLevel="1" x14ac:dyDescent="0.2"/>
    <row r="104" spans="1:1" outlineLevel="1" x14ac:dyDescent="0.2"/>
    <row r="105" spans="1:1" outlineLevel="1" x14ac:dyDescent="0.2"/>
    <row r="106" spans="1:1" outlineLevel="1" x14ac:dyDescent="0.2"/>
    <row r="107" spans="1:1" outlineLevel="1" x14ac:dyDescent="0.2"/>
    <row r="108" spans="1:1" outlineLevel="1" x14ac:dyDescent="0.2"/>
    <row r="109" spans="1:1" outlineLevel="1" x14ac:dyDescent="0.2"/>
    <row r="110" spans="1:1" outlineLevel="1" x14ac:dyDescent="0.2"/>
    <row r="111" spans="1:1" outlineLevel="1" x14ac:dyDescent="0.2"/>
    <row r="112" spans="1:1" outlineLevel="1" x14ac:dyDescent="0.2"/>
    <row r="113" spans="1:1" outlineLevel="1" x14ac:dyDescent="0.2"/>
    <row r="114" spans="1:1" outlineLevel="1" x14ac:dyDescent="0.2"/>
    <row r="115" spans="1:1" outlineLevel="1" x14ac:dyDescent="0.2"/>
    <row r="116" spans="1:1" outlineLevel="1" x14ac:dyDescent="0.2"/>
    <row r="117" spans="1:1" outlineLevel="1" x14ac:dyDescent="0.2"/>
    <row r="118" spans="1:1" x14ac:dyDescent="0.2">
      <c r="A118" s="184"/>
    </row>
    <row r="119" spans="1:1" x14ac:dyDescent="0.2">
      <c r="A119" s="158" t="s">
        <v>151</v>
      </c>
    </row>
    <row r="120" spans="1:1" outlineLevel="1" x14ac:dyDescent="0.2"/>
    <row r="121" spans="1:1" outlineLevel="1" x14ac:dyDescent="0.2"/>
    <row r="122" spans="1:1" outlineLevel="1" x14ac:dyDescent="0.2"/>
    <row r="123" spans="1:1" outlineLevel="1" x14ac:dyDescent="0.2"/>
    <row r="124" spans="1:1" outlineLevel="1" x14ac:dyDescent="0.2"/>
    <row r="125" spans="1:1" outlineLevel="1" x14ac:dyDescent="0.2"/>
    <row r="126" spans="1:1" outlineLevel="1" x14ac:dyDescent="0.2"/>
    <row r="127" spans="1:1" outlineLevel="1" x14ac:dyDescent="0.2"/>
    <row r="128" spans="1:1" outlineLevel="1" x14ac:dyDescent="0.2"/>
    <row r="129" spans="1:1" outlineLevel="1" x14ac:dyDescent="0.2"/>
    <row r="130" spans="1:1" outlineLevel="1" x14ac:dyDescent="0.2"/>
    <row r="131" spans="1:1" outlineLevel="1" x14ac:dyDescent="0.2"/>
    <row r="132" spans="1:1" outlineLevel="1" x14ac:dyDescent="0.2"/>
    <row r="133" spans="1:1" outlineLevel="1" x14ac:dyDescent="0.2"/>
    <row r="134" spans="1:1" outlineLevel="1" x14ac:dyDescent="0.2"/>
    <row r="135" spans="1:1" outlineLevel="1" x14ac:dyDescent="0.2"/>
    <row r="136" spans="1:1" outlineLevel="1" x14ac:dyDescent="0.2"/>
    <row r="137" spans="1:1" outlineLevel="1" x14ac:dyDescent="0.2"/>
    <row r="138" spans="1:1" outlineLevel="1" x14ac:dyDescent="0.2"/>
    <row r="139" spans="1:1" outlineLevel="1" x14ac:dyDescent="0.2"/>
    <row r="140" spans="1:1" x14ac:dyDescent="0.2">
      <c r="A140" s="184"/>
    </row>
    <row r="141" spans="1:1" x14ac:dyDescent="0.2">
      <c r="A141" s="158" t="s">
        <v>152</v>
      </c>
    </row>
    <row r="142" spans="1:1" outlineLevel="1" x14ac:dyDescent="0.2"/>
    <row r="143" spans="1:1" outlineLevel="1" x14ac:dyDescent="0.2"/>
    <row r="144" spans="1:1" outlineLevel="1" x14ac:dyDescent="0.2"/>
    <row r="145" outlineLevel="1" x14ac:dyDescent="0.2"/>
    <row r="146" outlineLevel="1" x14ac:dyDescent="0.2"/>
    <row r="147" outlineLevel="1" x14ac:dyDescent="0.2"/>
    <row r="148" outlineLevel="1" x14ac:dyDescent="0.2"/>
    <row r="149" outlineLevel="1" x14ac:dyDescent="0.2"/>
    <row r="150" outlineLevel="1" x14ac:dyDescent="0.2"/>
    <row r="151" outlineLevel="1" x14ac:dyDescent="0.2"/>
    <row r="152" outlineLevel="1" x14ac:dyDescent="0.2"/>
    <row r="153" outlineLevel="1" x14ac:dyDescent="0.2"/>
    <row r="154" outlineLevel="1" x14ac:dyDescent="0.2"/>
    <row r="155" outlineLevel="1" x14ac:dyDescent="0.2"/>
    <row r="156" outlineLevel="1" x14ac:dyDescent="0.2"/>
    <row r="157" outlineLevel="1" x14ac:dyDescent="0.2"/>
    <row r="158" outlineLevel="1" x14ac:dyDescent="0.2"/>
    <row r="159" outlineLevel="1" x14ac:dyDescent="0.2"/>
    <row r="160" outlineLevel="1" x14ac:dyDescent="0.2"/>
    <row r="161" spans="1:1" outlineLevel="1" x14ac:dyDescent="0.2"/>
    <row r="162" spans="1:1" x14ac:dyDescent="0.2">
      <c r="A162" s="184"/>
    </row>
    <row r="163" spans="1:1" x14ac:dyDescent="0.2">
      <c r="A163" s="158" t="s">
        <v>153</v>
      </c>
    </row>
    <row r="164" spans="1:1" outlineLevel="1" x14ac:dyDescent="0.2"/>
    <row r="165" spans="1:1" outlineLevel="1" x14ac:dyDescent="0.2"/>
    <row r="166" spans="1:1" outlineLevel="1" x14ac:dyDescent="0.2"/>
    <row r="167" spans="1:1" outlineLevel="1" x14ac:dyDescent="0.2"/>
    <row r="168" spans="1:1" outlineLevel="1" x14ac:dyDescent="0.2"/>
    <row r="169" spans="1:1" outlineLevel="1" x14ac:dyDescent="0.2"/>
    <row r="170" spans="1:1" outlineLevel="1" x14ac:dyDescent="0.2"/>
    <row r="171" spans="1:1" outlineLevel="1" x14ac:dyDescent="0.2"/>
    <row r="172" spans="1:1" outlineLevel="1" x14ac:dyDescent="0.2"/>
    <row r="173" spans="1:1" outlineLevel="1" x14ac:dyDescent="0.2"/>
    <row r="174" spans="1:1" outlineLevel="1" x14ac:dyDescent="0.2"/>
    <row r="175" spans="1:1" outlineLevel="1" x14ac:dyDescent="0.2"/>
    <row r="176" spans="1:1" outlineLevel="1" x14ac:dyDescent="0.2"/>
    <row r="177" spans="1:1" outlineLevel="1" x14ac:dyDescent="0.2"/>
    <row r="178" spans="1:1" outlineLevel="1" x14ac:dyDescent="0.2"/>
    <row r="179" spans="1:1" outlineLevel="1" x14ac:dyDescent="0.2"/>
    <row r="180" spans="1:1" outlineLevel="1" x14ac:dyDescent="0.2"/>
    <row r="181" spans="1:1" outlineLevel="1" x14ac:dyDescent="0.2"/>
    <row r="182" spans="1:1" outlineLevel="1" x14ac:dyDescent="0.2"/>
    <row r="183" spans="1:1" outlineLevel="1" x14ac:dyDescent="0.2"/>
    <row r="184" spans="1:1" x14ac:dyDescent="0.2">
      <c r="A184" s="184"/>
    </row>
    <row r="187" spans="1:1" x14ac:dyDescent="0.2">
      <c r="A187" s="154" t="s">
        <v>91</v>
      </c>
    </row>
  </sheetData>
  <dataValidations count="1">
    <dataValidation type="decimal" allowBlank="1" showInputMessage="1" showErrorMessage="1" error="Please enter a confidence level between 0 and 1." prompt="Confidence level can be adjusted between 0 and 100% to dynamically change confidence limits on this sheet." sqref="I10" xr:uid="{33B09D2F-6D24-4BC6-B746-D2BBAB404F95}">
      <formula1>0</formula1>
      <formula2>1</formula2>
    </dataValidation>
  </dataValidation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E1196-F7A5-412D-996C-736A31A0ABD2}">
  <dimension ref="A1:BZ187"/>
  <sheetViews>
    <sheetView showGridLines="0" showRowColHeaders="0" zoomScaleNormal="100" workbookViewId="0">
      <selection activeCell="M25" sqref="M25"/>
    </sheetView>
  </sheetViews>
  <sheetFormatPr defaultRowHeight="10.199999999999999" outlineLevelRow="1" x14ac:dyDescent="0.2"/>
  <cols>
    <col min="1" max="1" width="15.44140625" style="153" customWidth="1"/>
    <col min="2" max="9" width="10.77734375" style="153" customWidth="1"/>
    <col min="10" max="77" width="8.88671875" style="153"/>
    <col min="78" max="78" width="9.21875" style="153" customWidth="1"/>
    <col min="79" max="16384" width="8.88671875" style="153"/>
  </cols>
  <sheetData>
    <row r="1" spans="1:78" x14ac:dyDescent="0.2">
      <c r="A1" s="155" t="s">
        <v>100</v>
      </c>
      <c r="B1" s="153" t="s">
        <v>285</v>
      </c>
      <c r="E1" s="157" t="s">
        <v>286</v>
      </c>
      <c r="M1" s="154" t="s">
        <v>8</v>
      </c>
      <c r="N1" s="154" t="s">
        <v>195</v>
      </c>
      <c r="O1" s="154" t="s">
        <v>201</v>
      </c>
      <c r="R1" s="154" t="s">
        <v>65</v>
      </c>
      <c r="U1" s="154" t="s">
        <v>202</v>
      </c>
      <c r="Z1" s="185" t="s">
        <v>287</v>
      </c>
      <c r="BV1" s="172"/>
      <c r="BZ1" s="156" t="s">
        <v>287</v>
      </c>
    </row>
    <row r="2" spans="1:78" x14ac:dyDescent="0.2">
      <c r="A2" s="155" t="s">
        <v>104</v>
      </c>
      <c r="C2" s="153" t="s">
        <v>28</v>
      </c>
      <c r="Q2" s="154" t="s">
        <v>296</v>
      </c>
      <c r="R2" s="154" t="s">
        <v>297</v>
      </c>
      <c r="S2" s="154" t="s">
        <v>299</v>
      </c>
      <c r="T2" s="154" t="s">
        <v>300</v>
      </c>
    </row>
    <row r="3" spans="1:78" ht="10.199999999999999" hidden="1" customHeight="1" outlineLevel="1" x14ac:dyDescent="0.2">
      <c r="A3" s="155" t="s">
        <v>105</v>
      </c>
      <c r="AA3" s="173" t="s">
        <v>293</v>
      </c>
    </row>
    <row r="4" spans="1:78" hidden="1" outlineLevel="1" x14ac:dyDescent="0.2">
      <c r="A4" s="153" t="s">
        <v>208</v>
      </c>
    </row>
    <row r="5" spans="1:78" hidden="1" outlineLevel="1" x14ac:dyDescent="0.2">
      <c r="A5" s="155" t="s">
        <v>107</v>
      </c>
    </row>
    <row r="6" spans="1:78" hidden="1" outlineLevel="1" x14ac:dyDescent="0.2">
      <c r="A6" s="153" t="s">
        <v>275</v>
      </c>
    </row>
    <row r="7" spans="1:78" collapsed="1" x14ac:dyDescent="0.2">
      <c r="A7" s="172"/>
      <c r="J7" s="154" t="s">
        <v>199</v>
      </c>
      <c r="K7" s="154" t="s">
        <v>298</v>
      </c>
    </row>
    <row r="8" spans="1:78" x14ac:dyDescent="0.2">
      <c r="A8" s="158" t="s">
        <v>288</v>
      </c>
    </row>
    <row r="9" spans="1:78" ht="10.8" outlineLevel="1" thickBot="1" x14ac:dyDescent="0.25">
      <c r="A9" s="159"/>
      <c r="B9" s="160" t="s">
        <v>110</v>
      </c>
      <c r="C9" s="160" t="s">
        <v>111</v>
      </c>
      <c r="D9" s="160" t="s">
        <v>112</v>
      </c>
      <c r="E9" s="160" t="s">
        <v>113</v>
      </c>
      <c r="F9" s="160" t="s">
        <v>56</v>
      </c>
      <c r="G9" s="160" t="s">
        <v>114</v>
      </c>
      <c r="H9" s="160" t="str">
        <f>"t("&amp;TEXT((1-I10)/2,"0.00%") &amp; ",2977)"</f>
        <v>t(2.50%,2977)</v>
      </c>
      <c r="I9" s="160" t="s">
        <v>115</v>
      </c>
    </row>
    <row r="10" spans="1:78" outlineLevel="1" x14ac:dyDescent="0.2">
      <c r="B10" s="161">
        <f xml:space="preserve"> 1 - C41 / C42</f>
        <v>0.98264538851687089</v>
      </c>
      <c r="C10" s="161">
        <f>1-D10^2/E10^2</f>
        <v>0.98251713811289187</v>
      </c>
      <c r="D10" s="161">
        <f xml:space="preserve"> SQRT(D41)</f>
        <v>0.13226118500949907</v>
      </c>
      <c r="E10" s="161">
        <v>1.0002905044278889</v>
      </c>
      <c r="F10" s="162">
        <v>3000</v>
      </c>
      <c r="G10" s="162">
        <v>1</v>
      </c>
      <c r="H10" s="153">
        <f>TINV(1 - $I$10, F10 - 22 - 1)</f>
        <v>1.9607611694981486</v>
      </c>
      <c r="I10" s="163">
        <v>0.95</v>
      </c>
    </row>
    <row r="11" spans="1:78" x14ac:dyDescent="0.2">
      <c r="A11" s="172"/>
    </row>
    <row r="12" spans="1:78" x14ac:dyDescent="0.2">
      <c r="A12" s="158" t="s">
        <v>289</v>
      </c>
    </row>
    <row r="13" spans="1:78" ht="10.8" outlineLevel="1" thickBot="1" x14ac:dyDescent="0.25">
      <c r="A13" s="160" t="s">
        <v>117</v>
      </c>
      <c r="B13" s="160" t="s">
        <v>118</v>
      </c>
      <c r="C13" s="160" t="s">
        <v>119</v>
      </c>
      <c r="D13" s="160" t="s">
        <v>120</v>
      </c>
      <c r="E13" s="160" t="s">
        <v>121</v>
      </c>
      <c r="F13" s="160" t="str">
        <f>IF($I$10&gt;99%,("Lower"&amp;TEXT($I$10,"0.0%")),("Lower"&amp;TEXT($I$10,"0%")))</f>
        <v>Lower95%</v>
      </c>
      <c r="G13" s="160" t="str">
        <f>IF($I$10&gt;99%,("Upper"&amp;TEXT($I$10,"0.0%")),("Upper"&amp;TEXT($I$10,"0%")))</f>
        <v>Upper95%</v>
      </c>
      <c r="H13" s="160" t="s">
        <v>123</v>
      </c>
      <c r="I13" s="160" t="s">
        <v>122</v>
      </c>
    </row>
    <row r="14" spans="1:78" outlineLevel="1" x14ac:dyDescent="0.2">
      <c r="A14" s="164" t="s">
        <v>124</v>
      </c>
      <c r="B14" s="161">
        <v>-2.929607400683421</v>
      </c>
      <c r="C14" s="161">
        <v>0.15640716646046146</v>
      </c>
      <c r="D14" s="161">
        <f>IF(C14&lt;&gt;0,(B14 - 0) / C14, 0)</f>
        <v>-18.73064685577565</v>
      </c>
      <c r="E14" s="161">
        <f>IF(C14&lt;&gt;0,TDIST(ABS(D14),$F$10 - 23,2),0)</f>
        <v>4.3040597843925623E-74</v>
      </c>
      <c r="F14" s="161">
        <f>B14 - TINV(1 - $I$10, $F$10 - 23) * C14</f>
        <v>-3.2362844993103268</v>
      </c>
      <c r="G14" s="161">
        <f>B14 + TINV(1 - $I$10, $F$10 - 23) * C14</f>
        <v>-2.6229303020565151</v>
      </c>
      <c r="H14" s="161">
        <v>0</v>
      </c>
      <c r="I14" s="161">
        <v>0</v>
      </c>
    </row>
    <row r="15" spans="1:78" outlineLevel="1" x14ac:dyDescent="0.2">
      <c r="A15" s="164" t="s">
        <v>95</v>
      </c>
      <c r="B15" s="161">
        <v>16.055594103332393</v>
      </c>
      <c r="C15" s="161">
        <v>0.50473977890722144</v>
      </c>
      <c r="D15" s="186">
        <f t="shared" ref="D15:D36" si="0">IF(C15&lt;&gt;0,(B15 - 0) / C15, 0)</f>
        <v>31.809646820572162</v>
      </c>
      <c r="E15" s="161">
        <f t="shared" ref="E15:E36" si="1">IF(C15&lt;&gt;0,TDIST(ABS(D15),$F$10 - 23,2),0)</f>
        <v>2.0885721750135725E-191</v>
      </c>
      <c r="F15" s="161">
        <f t="shared" ref="F15:F36" si="2">B15 - TINV(1 - $I$10, $F$10 - 23) * C15</f>
        <v>15.065919944150032</v>
      </c>
      <c r="G15" s="161">
        <f t="shared" ref="G15:G36" si="3">B15 + TINV(1 - $I$10, $F$10 - 23) * C15</f>
        <v>17.045268262514753</v>
      </c>
      <c r="H15" s="161">
        <v>573.48420412670703</v>
      </c>
      <c r="I15" s="186">
        <f>B15*0.114587534136498/$E$10</f>
        <v>1.839236631012112</v>
      </c>
    </row>
    <row r="16" spans="1:78" outlineLevel="1" x14ac:dyDescent="0.2">
      <c r="A16" s="164" t="s">
        <v>17</v>
      </c>
      <c r="B16" s="161">
        <v>-0.94805949933420053</v>
      </c>
      <c r="C16" s="161">
        <v>1.954883846989704E-2</v>
      </c>
      <c r="D16" s="187">
        <f t="shared" si="0"/>
        <v>-48.496973403003096</v>
      </c>
      <c r="E16" s="161">
        <f t="shared" si="1"/>
        <v>0</v>
      </c>
      <c r="F16" s="161">
        <f t="shared" si="2"/>
        <v>-0.98639010271476624</v>
      </c>
      <c r="G16" s="161">
        <f t="shared" si="3"/>
        <v>-0.90972889595363482</v>
      </c>
      <c r="H16" s="161">
        <v>1.2845600855035169</v>
      </c>
      <c r="I16" s="284">
        <f>B16*0.140023339168288/$E$10</f>
        <v>-0.13271190343140968</v>
      </c>
    </row>
    <row r="17" spans="1:9" outlineLevel="1" x14ac:dyDescent="0.2">
      <c r="A17" s="164" t="s">
        <v>18</v>
      </c>
      <c r="B17" s="161">
        <v>0.14314887816586069</v>
      </c>
      <c r="C17" s="161">
        <v>1.6797048857817132E-2</v>
      </c>
      <c r="D17" s="186">
        <f t="shared" si="0"/>
        <v>8.5222636058024577</v>
      </c>
      <c r="E17" s="161">
        <f t="shared" si="1"/>
        <v>2.4486537467849924E-17</v>
      </c>
      <c r="F17" s="161">
        <f t="shared" si="2"/>
        <v>0.11021387700328963</v>
      </c>
      <c r="G17" s="161">
        <f t="shared" si="3"/>
        <v>0.17608387932843175</v>
      </c>
      <c r="H17" s="161">
        <v>1.2864089031465353</v>
      </c>
      <c r="I17" s="189">
        <f>B17*0.163080002610087/$E$10</f>
        <v>2.3337939650113427E-2</v>
      </c>
    </row>
    <row r="18" spans="1:9" outlineLevel="1" x14ac:dyDescent="0.2">
      <c r="A18" s="164" t="s">
        <v>19</v>
      </c>
      <c r="B18" s="161">
        <v>-0.35647251570260235</v>
      </c>
      <c r="C18" s="165">
        <v>9.7202311278102253E-3</v>
      </c>
      <c r="D18" s="187">
        <f t="shared" si="0"/>
        <v>-36.673255091919664</v>
      </c>
      <c r="E18" s="161">
        <f t="shared" si="1"/>
        <v>2.7041507406248722E-243</v>
      </c>
      <c r="F18" s="161">
        <f t="shared" si="2"/>
        <v>-0.37553156745655986</v>
      </c>
      <c r="G18" s="161">
        <f t="shared" si="3"/>
        <v>-0.33741346394864485</v>
      </c>
      <c r="H18" s="161">
        <v>2.9470817080569431</v>
      </c>
      <c r="I18" s="190">
        <f>B18*0.426543838953102/$E$10</f>
        <v>-0.15200699662346873</v>
      </c>
    </row>
    <row r="19" spans="1:9" outlineLevel="1" x14ac:dyDescent="0.2">
      <c r="A19" s="164" t="s">
        <v>20</v>
      </c>
      <c r="B19" s="161">
        <v>-0.54296417056782742</v>
      </c>
      <c r="C19" s="161">
        <v>1.0214343592466998E-2</v>
      </c>
      <c r="D19" s="187">
        <f t="shared" si="0"/>
        <v>-53.157030175513128</v>
      </c>
      <c r="E19" s="161">
        <f t="shared" si="1"/>
        <v>0</v>
      </c>
      <c r="F19" s="161">
        <f t="shared" si="2"/>
        <v>-0.56299205885584891</v>
      </c>
      <c r="G19" s="161">
        <f t="shared" si="3"/>
        <v>-0.52293628227980593</v>
      </c>
      <c r="H19" s="161">
        <v>2.7314373238960088</v>
      </c>
      <c r="I19" s="191">
        <f>B19*0.390777305252962/$E$10</f>
        <v>-0.21211645465410012</v>
      </c>
    </row>
    <row r="20" spans="1:9" outlineLevel="1" x14ac:dyDescent="0.2">
      <c r="A20" s="164" t="s">
        <v>21</v>
      </c>
      <c r="B20" s="161">
        <v>-0.14707233256829597</v>
      </c>
      <c r="C20" s="161">
        <v>1.0252891339745015E-2</v>
      </c>
      <c r="D20" s="187">
        <f t="shared" si="0"/>
        <v>-14.344473933725858</v>
      </c>
      <c r="E20" s="161">
        <f t="shared" si="1"/>
        <v>3.5731556546059217E-45</v>
      </c>
      <c r="F20" s="161">
        <f t="shared" si="2"/>
        <v>-0.16717580378235183</v>
      </c>
      <c r="G20" s="161">
        <f t="shared" si="3"/>
        <v>-0.1269688613542401</v>
      </c>
      <c r="H20" s="161">
        <v>2.3529250533194754</v>
      </c>
      <c r="I20" s="192">
        <f>B20*0.361328209407818/$E$10</f>
        <v>-5.3125949256838584E-2</v>
      </c>
    </row>
    <row r="21" spans="1:9" outlineLevel="1" x14ac:dyDescent="0.2">
      <c r="A21" s="164" t="s">
        <v>22</v>
      </c>
      <c r="B21" s="161">
        <v>-0.21497393901250833</v>
      </c>
      <c r="C21" s="165">
        <v>9.7015400225207316E-3</v>
      </c>
      <c r="D21" s="187">
        <f t="shared" si="0"/>
        <v>-22.158743716304546</v>
      </c>
      <c r="E21" s="161">
        <f t="shared" si="1"/>
        <v>7.9223084426095098E-101</v>
      </c>
      <c r="F21" s="161">
        <f t="shared" si="2"/>
        <v>-0.23399634197299918</v>
      </c>
      <c r="G21" s="161">
        <f t="shared" si="3"/>
        <v>-0.19595153605201748</v>
      </c>
      <c r="H21" s="161">
        <v>2.7968145922295782</v>
      </c>
      <c r="I21" s="285">
        <f>B21*0.41632772698771/$E$10</f>
        <v>-8.9473618908200103E-2</v>
      </c>
    </row>
    <row r="22" spans="1:9" outlineLevel="1" x14ac:dyDescent="0.2">
      <c r="A22" s="164" t="s">
        <v>23</v>
      </c>
      <c r="B22" s="161">
        <v>6.0188162305399057E-2</v>
      </c>
      <c r="C22" s="161">
        <v>1.2821744696617537E-2</v>
      </c>
      <c r="D22" s="286">
        <f t="shared" si="0"/>
        <v>4.6942256088812231</v>
      </c>
      <c r="E22" s="161">
        <f t="shared" si="1"/>
        <v>2.7971348461786848E-6</v>
      </c>
      <c r="F22" s="161">
        <f t="shared" si="2"/>
        <v>3.504778317905257E-2</v>
      </c>
      <c r="G22" s="161">
        <f t="shared" si="3"/>
        <v>8.5328541431745536E-2</v>
      </c>
      <c r="H22" s="161">
        <v>1.5901195965997166</v>
      </c>
      <c r="I22" s="195">
        <f>B22*0.237526432779083/$E$10</f>
        <v>1.4292127561589311E-2</v>
      </c>
    </row>
    <row r="23" spans="1:9" outlineLevel="1" x14ac:dyDescent="0.2">
      <c r="A23" s="164" t="s">
        <v>9</v>
      </c>
      <c r="B23" s="161">
        <v>0.51443085363189056</v>
      </c>
      <c r="C23" s="161">
        <v>1.3243697633148669E-2</v>
      </c>
      <c r="D23" s="186">
        <f t="shared" si="0"/>
        <v>38.843445983263919</v>
      </c>
      <c r="E23" s="161">
        <f t="shared" si="1"/>
        <v>2.2672958144353512E-267</v>
      </c>
      <c r="F23" s="161">
        <f t="shared" si="2"/>
        <v>0.48846312557223809</v>
      </c>
      <c r="G23" s="161">
        <f t="shared" si="3"/>
        <v>0.54039858169154298</v>
      </c>
      <c r="H23" s="161">
        <v>2.826749237825513</v>
      </c>
      <c r="I23" s="196">
        <f>B23*0.306604526132848/$E$10</f>
        <v>0.15768102107110707</v>
      </c>
    </row>
    <row r="24" spans="1:9" outlineLevel="1" x14ac:dyDescent="0.2">
      <c r="A24" s="164" t="s">
        <v>10</v>
      </c>
      <c r="B24" s="161">
        <v>0.47912955060316476</v>
      </c>
      <c r="C24" s="161">
        <v>1.2362382386151078E-2</v>
      </c>
      <c r="D24" s="186">
        <f t="shared" si="0"/>
        <v>38.757056337288859</v>
      </c>
      <c r="E24" s="161">
        <f t="shared" si="1"/>
        <v>2.1035994722459085E-266</v>
      </c>
      <c r="F24" s="161">
        <f t="shared" si="2"/>
        <v>0.45488987125791186</v>
      </c>
      <c r="G24" s="161">
        <f t="shared" si="3"/>
        <v>0.50336922994841771</v>
      </c>
      <c r="H24" s="161">
        <v>3.8461282792723863</v>
      </c>
      <c r="I24" s="287">
        <f>B24*0.383136816505901/$E$10</f>
        <v>0.1835188576712449</v>
      </c>
    </row>
    <row r="25" spans="1:9" outlineLevel="1" x14ac:dyDescent="0.2">
      <c r="A25" s="164" t="s">
        <v>11</v>
      </c>
      <c r="B25" s="161">
        <v>0.42947035687893476</v>
      </c>
      <c r="C25" s="161">
        <v>1.2263188037451883E-2</v>
      </c>
      <c r="D25" s="186">
        <f t="shared" si="0"/>
        <v>35.02110181849357</v>
      </c>
      <c r="E25" s="161">
        <f t="shared" si="1"/>
        <v>2.5723467015332512E-225</v>
      </c>
      <c r="F25" s="161">
        <f t="shared" si="2"/>
        <v>0.40542517396084488</v>
      </c>
      <c r="G25" s="161">
        <f t="shared" si="3"/>
        <v>0.45351553979702464</v>
      </c>
      <c r="H25" s="161">
        <v>3.7514012973770052</v>
      </c>
      <c r="I25" s="198">
        <f>B25*0.381449940238373/$E$10</f>
        <v>0.16377386493268695</v>
      </c>
    </row>
    <row r="26" spans="1:9" outlineLevel="1" x14ac:dyDescent="0.2">
      <c r="A26" s="164" t="s">
        <v>12</v>
      </c>
      <c r="B26" s="161">
        <v>0.36364756793438391</v>
      </c>
      <c r="C26" s="161">
        <v>1.2038879507998246E-2</v>
      </c>
      <c r="D26" s="186">
        <f t="shared" si="0"/>
        <v>30.206097477160402</v>
      </c>
      <c r="E26" s="161">
        <f t="shared" si="1"/>
        <v>4.5450001049099269E-175</v>
      </c>
      <c r="F26" s="161">
        <f t="shared" si="2"/>
        <v>0.340042200470834</v>
      </c>
      <c r="G26" s="161">
        <f t="shared" si="3"/>
        <v>0.38725293539793382</v>
      </c>
      <c r="H26" s="161">
        <v>4.0994886958626413</v>
      </c>
      <c r="I26" s="199">
        <f>B26*0.406184134031766/$E$10</f>
        <v>0.1476649751450618</v>
      </c>
    </row>
    <row r="27" spans="1:9" outlineLevel="1" x14ac:dyDescent="0.2">
      <c r="A27" s="164" t="s">
        <v>13</v>
      </c>
      <c r="B27" s="161">
        <v>0.27319435864254904</v>
      </c>
      <c r="C27" s="161">
        <v>1.2257119829965635E-2</v>
      </c>
      <c r="D27" s="186">
        <f t="shared" si="0"/>
        <v>22.288625911501349</v>
      </c>
      <c r="E27" s="161">
        <f t="shared" si="1"/>
        <v>6.6296377428171169E-102</v>
      </c>
      <c r="F27" s="161">
        <f t="shared" si="2"/>
        <v>0.24916107403006668</v>
      </c>
      <c r="G27" s="161">
        <f t="shared" si="3"/>
        <v>0.29722764325503143</v>
      </c>
      <c r="H27" s="161">
        <v>3.5612956440031334</v>
      </c>
      <c r="I27" s="288">
        <f>B27*0.371843127307737/$E$10</f>
        <v>0.1015559422295808</v>
      </c>
    </row>
    <row r="28" spans="1:9" outlineLevel="1" x14ac:dyDescent="0.2">
      <c r="A28" s="164" t="s">
        <v>14</v>
      </c>
      <c r="B28" s="161">
        <v>0.13693724085999084</v>
      </c>
      <c r="C28" s="161">
        <v>1.2838266777745955E-2</v>
      </c>
      <c r="D28" s="186">
        <f t="shared" si="0"/>
        <v>10.666333955402759</v>
      </c>
      <c r="E28" s="161">
        <f t="shared" si="1"/>
        <v>4.3021517309805906E-26</v>
      </c>
      <c r="F28" s="161">
        <f t="shared" si="2"/>
        <v>0.11176446587852845</v>
      </c>
      <c r="G28" s="161">
        <f t="shared" si="3"/>
        <v>0.16211001584145324</v>
      </c>
      <c r="H28" s="161">
        <v>2.8477340932499238</v>
      </c>
      <c r="I28" s="201">
        <f>B28*0.317458893305157/$E$10</f>
        <v>4.3459319810836332E-2</v>
      </c>
    </row>
    <row r="29" spans="1:9" outlineLevel="1" x14ac:dyDescent="0.2">
      <c r="A29" s="164" t="s">
        <v>3</v>
      </c>
      <c r="B29" s="161">
        <v>-0.1144880474656788</v>
      </c>
      <c r="C29" s="161">
        <v>1.6237326280835799E-2</v>
      </c>
      <c r="D29" s="289">
        <f t="shared" si="0"/>
        <v>-7.0509174654452806</v>
      </c>
      <c r="E29" s="161">
        <f t="shared" si="1"/>
        <v>2.2004211652008718E-12</v>
      </c>
      <c r="F29" s="161">
        <f t="shared" si="2"/>
        <v>-0.14632556633361343</v>
      </c>
      <c r="G29" s="161">
        <f t="shared" si="3"/>
        <v>-8.2650528597744174E-2</v>
      </c>
      <c r="H29" s="161">
        <v>1.244802484593029</v>
      </c>
      <c r="I29" s="202">
        <f>B29*0.16595100321293/$E$10</f>
        <v>-1.8993888524099865E-2</v>
      </c>
    </row>
    <row r="30" spans="1:9" outlineLevel="1" x14ac:dyDescent="0.2">
      <c r="A30" s="164" t="s">
        <v>4</v>
      </c>
      <c r="B30" s="161">
        <v>-4.4645949207202051E-2</v>
      </c>
      <c r="C30" s="165">
        <v>9.6972895207144486E-3</v>
      </c>
      <c r="D30" s="290">
        <f t="shared" si="0"/>
        <v>-4.6039616649408606</v>
      </c>
      <c r="E30" s="161">
        <f t="shared" si="1"/>
        <v>4.3189445017197491E-6</v>
      </c>
      <c r="F30" s="161">
        <f t="shared" si="2"/>
        <v>-6.3660017948800246E-2</v>
      </c>
      <c r="G30" s="161">
        <f t="shared" si="3"/>
        <v>-2.563188046560385E-2</v>
      </c>
      <c r="H30" s="161">
        <v>1.3164022941524365</v>
      </c>
      <c r="I30" s="204">
        <f>B30*0.28575124405687/$E$10</f>
        <v>-1.2753930454787713E-2</v>
      </c>
    </row>
    <row r="31" spans="1:9" outlineLevel="1" x14ac:dyDescent="0.2">
      <c r="A31" s="164" t="s">
        <v>5</v>
      </c>
      <c r="B31" s="161">
        <v>5.794388403366988E-2</v>
      </c>
      <c r="C31" s="165">
        <v>6.6866080413384302E-3</v>
      </c>
      <c r="D31" s="186">
        <f t="shared" si="0"/>
        <v>8.665661823669792</v>
      </c>
      <c r="E31" s="161">
        <f t="shared" si="1"/>
        <v>7.2408694376946225E-18</v>
      </c>
      <c r="F31" s="161">
        <f t="shared" si="2"/>
        <v>4.4833042630559414E-2</v>
      </c>
      <c r="G31" s="161">
        <f t="shared" si="3"/>
        <v>7.1054725436780347E-2</v>
      </c>
      <c r="H31" s="161">
        <v>1.8143533108499901</v>
      </c>
      <c r="I31" s="205">
        <f>B31*0.486518367857758/$E$10</f>
        <v>2.8182576724072608E-2</v>
      </c>
    </row>
    <row r="32" spans="1:9" outlineLevel="1" x14ac:dyDescent="0.2">
      <c r="A32" s="164" t="s">
        <v>6</v>
      </c>
      <c r="B32" s="161">
        <v>1.8902792211691905E-2</v>
      </c>
      <c r="C32" s="165">
        <v>7.4740401699867239E-3</v>
      </c>
      <c r="D32" s="291">
        <f t="shared" si="0"/>
        <v>2.529126387037532</v>
      </c>
      <c r="E32" s="161">
        <f t="shared" si="1"/>
        <v>1.1485911337131555E-2</v>
      </c>
      <c r="F32" s="165">
        <f t="shared" si="2"/>
        <v>4.2479844671125949E-3</v>
      </c>
      <c r="G32" s="161">
        <f t="shared" si="3"/>
        <v>3.3557599956271215E-2</v>
      </c>
      <c r="H32" s="161">
        <v>1.9299297878126365</v>
      </c>
      <c r="I32" s="207">
        <f>B32*0.448910231212713/$E$10</f>
        <v>8.4831924173566081E-3</v>
      </c>
    </row>
    <row r="33" spans="1:9" outlineLevel="1" x14ac:dyDescent="0.2">
      <c r="A33" s="164" t="s">
        <v>33</v>
      </c>
      <c r="B33" s="161">
        <v>-0.5219481052555921</v>
      </c>
      <c r="C33" s="161">
        <v>4.9089527339950222E-2</v>
      </c>
      <c r="D33" s="187">
        <f t="shared" si="0"/>
        <v>-10.632575490919798</v>
      </c>
      <c r="E33" s="161">
        <f t="shared" si="1"/>
        <v>6.1008703788600805E-26</v>
      </c>
      <c r="F33" s="161">
        <f t="shared" si="2"/>
        <v>-0.61820094429278427</v>
      </c>
      <c r="G33" s="161">
        <f t="shared" si="3"/>
        <v>-0.42569526621839998</v>
      </c>
      <c r="H33" s="161">
        <v>180.26587118312017</v>
      </c>
      <c r="I33" s="213">
        <f>B33*0.660559711734326/$E$10</f>
        <v>-0.34467775953257257</v>
      </c>
    </row>
    <row r="34" spans="1:9" outlineLevel="1" x14ac:dyDescent="0.2">
      <c r="A34" s="164" t="s">
        <v>212</v>
      </c>
      <c r="B34" s="161">
        <v>6.0071044069922683E-2</v>
      </c>
      <c r="C34" s="165">
        <v>9.2242581306558619E-3</v>
      </c>
      <c r="D34" s="292">
        <f t="shared" si="0"/>
        <v>6.5122900095654108</v>
      </c>
      <c r="E34" s="161">
        <f t="shared" si="1"/>
        <v>8.6563102255034456E-11</v>
      </c>
      <c r="F34" s="161">
        <f t="shared" si="2"/>
        <v>4.1984476909905089E-2</v>
      </c>
      <c r="G34" s="161">
        <f t="shared" si="3"/>
        <v>7.8157611229940277E-2</v>
      </c>
      <c r="H34" s="161">
        <v>3.6480378846886112</v>
      </c>
      <c r="I34" s="209">
        <f>B34*0.500083354172455/$E$10</f>
        <v>3.0031804834846278E-2</v>
      </c>
    </row>
    <row r="35" spans="1:9" outlineLevel="1" x14ac:dyDescent="0.2">
      <c r="A35" s="164" t="s">
        <v>31</v>
      </c>
      <c r="B35" s="161">
        <v>-0.47899365538552396</v>
      </c>
      <c r="C35" s="161">
        <v>4.7448848267540492E-2</v>
      </c>
      <c r="D35" s="187">
        <f t="shared" si="0"/>
        <v>-10.094947988720751</v>
      </c>
      <c r="E35" s="161">
        <f t="shared" si="1"/>
        <v>1.3875352071595657E-23</v>
      </c>
      <c r="F35" s="161">
        <f t="shared" si="2"/>
        <v>-0.57202951460592688</v>
      </c>
      <c r="G35" s="161">
        <f t="shared" si="3"/>
        <v>-0.38595779616512105</v>
      </c>
      <c r="H35" s="161">
        <v>442.49707896725226</v>
      </c>
      <c r="I35" s="293">
        <f>B35*1.07071455281863/$E$10</f>
        <v>-0.51271653110653392</v>
      </c>
    </row>
    <row r="36" spans="1:9" outlineLevel="1" x14ac:dyDescent="0.2">
      <c r="A36" s="164" t="s">
        <v>32</v>
      </c>
      <c r="B36" s="161">
        <v>5.6969421100340249E-2</v>
      </c>
      <c r="C36" s="161">
        <v>3.7159544343227352E-2</v>
      </c>
      <c r="D36" s="294">
        <f t="shared" si="0"/>
        <v>1.5331033280208513</v>
      </c>
      <c r="E36" s="161">
        <f t="shared" si="1"/>
        <v>0.1253566553591188</v>
      </c>
      <c r="F36" s="161">
        <f t="shared" si="2"/>
        <v>-1.5891570524104524E-2</v>
      </c>
      <c r="G36" s="161">
        <f t="shared" si="3"/>
        <v>0.12983041272478502</v>
      </c>
      <c r="H36" s="161">
        <v>267.69790406527352</v>
      </c>
      <c r="I36" s="295">
        <f>B36*1.06339908452611/$E$10</f>
        <v>6.0563636239587625E-2</v>
      </c>
    </row>
    <row r="37" spans="1:9" x14ac:dyDescent="0.2">
      <c r="A37" s="172"/>
    </row>
    <row r="38" spans="1:9" x14ac:dyDescent="0.2">
      <c r="A38" s="158" t="s">
        <v>290</v>
      </c>
    </row>
    <row r="39" spans="1:9" ht="10.8" hidden="1" outlineLevel="1" thickBot="1" x14ac:dyDescent="0.25">
      <c r="A39" s="167" t="s">
        <v>127</v>
      </c>
      <c r="B39" s="160" t="s">
        <v>131</v>
      </c>
      <c r="C39" s="160" t="s">
        <v>132</v>
      </c>
      <c r="D39" s="160" t="s">
        <v>133</v>
      </c>
      <c r="E39" s="160" t="s">
        <v>134</v>
      </c>
      <c r="F39" s="160" t="s">
        <v>121</v>
      </c>
      <c r="G39" s="159"/>
      <c r="H39" s="159"/>
      <c r="I39" s="160" t="s">
        <v>57</v>
      </c>
    </row>
    <row r="40" spans="1:9" hidden="1" outlineLevel="1" x14ac:dyDescent="0.2">
      <c r="A40" s="153" t="s">
        <v>128</v>
      </c>
      <c r="B40" s="162">
        <v>22</v>
      </c>
      <c r="C40" s="166">
        <f>C42 - C41</f>
        <v>2948.665974957556</v>
      </c>
      <c r="D40" s="161">
        <f>C40/B40</f>
        <v>134.03027158897982</v>
      </c>
      <c r="E40" s="161">
        <f>D40/D41</f>
        <v>7661.928212878046</v>
      </c>
      <c r="F40" s="161">
        <f>FDIST(E40,22,2977)</f>
        <v>0</v>
      </c>
      <c r="I40" s="161">
        <v>8.0358402645407097</v>
      </c>
    </row>
    <row r="41" spans="1:9" hidden="1" outlineLevel="1" x14ac:dyDescent="0.2">
      <c r="A41" s="153" t="s">
        <v>129</v>
      </c>
      <c r="B41" s="162">
        <v>2977</v>
      </c>
      <c r="C41" s="161">
        <v>52.076723695968134</v>
      </c>
      <c r="D41" s="161">
        <f>C41/B41</f>
        <v>1.749302106011694E-2</v>
      </c>
    </row>
    <row r="42" spans="1:9" hidden="1" outlineLevel="1" x14ac:dyDescent="0.2">
      <c r="A42" s="153" t="s">
        <v>130</v>
      </c>
      <c r="B42" s="162">
        <f>B40 + B41</f>
        <v>2999</v>
      </c>
      <c r="C42" s="166">
        <v>3000.7426986535243</v>
      </c>
    </row>
    <row r="43" spans="1:9" collapsed="1" x14ac:dyDescent="0.2">
      <c r="A43" s="172"/>
    </row>
    <row r="44" spans="1:9" x14ac:dyDescent="0.2">
      <c r="A44" s="158" t="s">
        <v>291</v>
      </c>
    </row>
    <row r="45" spans="1:9" ht="10.8" outlineLevel="1" thickBot="1" x14ac:dyDescent="0.25">
      <c r="A45" s="159"/>
      <c r="B45" s="160" t="s">
        <v>138</v>
      </c>
      <c r="C45" s="160" t="s">
        <v>139</v>
      </c>
      <c r="D45" s="160" t="s">
        <v>140</v>
      </c>
      <c r="E45" s="160" t="s">
        <v>62</v>
      </c>
      <c r="F45" s="160" t="s">
        <v>63</v>
      </c>
      <c r="G45" s="160" t="s">
        <v>136</v>
      </c>
      <c r="H45" s="160" t="s">
        <v>141</v>
      </c>
      <c r="I45" s="159"/>
    </row>
    <row r="46" spans="1:9" outlineLevel="1" x14ac:dyDescent="0.2">
      <c r="A46" s="153" t="s">
        <v>137</v>
      </c>
      <c r="B46" s="161">
        <v>-2.0427511534156413E-14</v>
      </c>
      <c r="C46" s="161">
        <v>0.13175320830498224</v>
      </c>
      <c r="D46" s="161">
        <v>0.10281856662011037</v>
      </c>
      <c r="E46" s="161">
        <v>-0.54093977153397432</v>
      </c>
      <c r="F46" s="161">
        <v>0.64277975138057997</v>
      </c>
      <c r="G46" s="163">
        <v>1.3136102075515603E-2</v>
      </c>
      <c r="H46" s="168" t="s">
        <v>142</v>
      </c>
    </row>
    <row r="47" spans="1:9" outlineLevel="1" x14ac:dyDescent="0.2"/>
    <row r="48" spans="1:9" x14ac:dyDescent="0.2">
      <c r="A48" s="172"/>
    </row>
    <row r="49" spans="1:16" x14ac:dyDescent="0.2">
      <c r="A49" s="158" t="s">
        <v>292</v>
      </c>
    </row>
    <row r="50" spans="1:16" ht="10.8" hidden="1" outlineLevel="1" thickBot="1" x14ac:dyDescent="0.25">
      <c r="A50" s="169" t="s">
        <v>117</v>
      </c>
      <c r="B50" s="159" t="s">
        <v>144</v>
      </c>
    </row>
    <row r="51" spans="1:16" ht="10.8" hidden="1" outlineLevel="1" thickBot="1" x14ac:dyDescent="0.25">
      <c r="A51" s="168" t="s">
        <v>124</v>
      </c>
      <c r="B51" s="170">
        <v>1</v>
      </c>
      <c r="C51" s="171" t="s">
        <v>97</v>
      </c>
    </row>
    <row r="52" spans="1:16" ht="10.8" hidden="1" outlineLevel="1" thickBot="1" x14ac:dyDescent="0.25">
      <c r="A52" s="168" t="s">
        <v>95</v>
      </c>
      <c r="B52" s="170">
        <v>-0.98469973545852774</v>
      </c>
      <c r="C52" s="170">
        <v>1</v>
      </c>
      <c r="D52" s="171" t="s">
        <v>69</v>
      </c>
    </row>
    <row r="53" spans="1:16" ht="10.8" hidden="1" outlineLevel="1" thickBot="1" x14ac:dyDescent="0.25">
      <c r="A53" s="168" t="s">
        <v>17</v>
      </c>
      <c r="B53" s="170">
        <v>1.0954371416379999E-2</v>
      </c>
      <c r="C53" s="224">
        <v>-2.2867254154963979E-2</v>
      </c>
      <c r="D53" s="170">
        <v>1</v>
      </c>
      <c r="E53" s="171" t="s">
        <v>70</v>
      </c>
    </row>
    <row r="54" spans="1:16" ht="10.8" hidden="1" outlineLevel="1" thickBot="1" x14ac:dyDescent="0.25">
      <c r="A54" s="168" t="s">
        <v>18</v>
      </c>
      <c r="B54" s="170">
        <v>-5.7453593069776709E-2</v>
      </c>
      <c r="C54" s="242">
        <v>2.6431875195177576E-2</v>
      </c>
      <c r="D54" s="217">
        <v>0.18598640662752122</v>
      </c>
      <c r="E54" s="170">
        <v>1</v>
      </c>
      <c r="F54" s="171" t="s">
        <v>71</v>
      </c>
    </row>
    <row r="55" spans="1:16" ht="10.8" hidden="1" outlineLevel="1" thickBot="1" x14ac:dyDescent="0.25">
      <c r="A55" s="168" t="s">
        <v>19</v>
      </c>
      <c r="B55" s="170">
        <v>1.6168682395127563E-2</v>
      </c>
      <c r="C55" s="221">
        <v>-5.0218565746629446E-2</v>
      </c>
      <c r="D55" s="219">
        <v>0.38004003101965</v>
      </c>
      <c r="E55" s="220">
        <v>0.39077904032503669</v>
      </c>
      <c r="F55" s="170">
        <v>1</v>
      </c>
      <c r="G55" s="171" t="s">
        <v>72</v>
      </c>
    </row>
    <row r="56" spans="1:16" ht="10.8" hidden="1" outlineLevel="1" thickBot="1" x14ac:dyDescent="0.25">
      <c r="A56" s="168" t="s">
        <v>20</v>
      </c>
      <c r="B56" s="170">
        <v>2.334629759036172E-2</v>
      </c>
      <c r="C56" s="221">
        <v>-4.9419049965408877E-2</v>
      </c>
      <c r="D56" s="219">
        <v>0.37993189218500945</v>
      </c>
      <c r="E56" s="222">
        <v>0.36495431124259237</v>
      </c>
      <c r="F56" s="223">
        <v>0.71479647085542608</v>
      </c>
      <c r="G56" s="170">
        <v>1</v>
      </c>
      <c r="H56" s="171" t="s">
        <v>73</v>
      </c>
    </row>
    <row r="57" spans="1:16" ht="10.8" hidden="1" outlineLevel="1" thickBot="1" x14ac:dyDescent="0.25">
      <c r="A57" s="168" t="s">
        <v>21</v>
      </c>
      <c r="B57" s="170">
        <v>-1.946628866532683E-2</v>
      </c>
      <c r="C57" s="215">
        <v>-1.739218860590877E-2</v>
      </c>
      <c r="D57" s="296">
        <v>0.33966031524946494</v>
      </c>
      <c r="E57" s="219">
        <v>0.37882518521423497</v>
      </c>
      <c r="F57" s="226">
        <v>0.68062061718965039</v>
      </c>
      <c r="G57" s="227">
        <v>0.64873488139018753</v>
      </c>
      <c r="H57" s="170">
        <v>1</v>
      </c>
      <c r="I57" s="171" t="s">
        <v>74</v>
      </c>
    </row>
    <row r="58" spans="1:16" ht="10.8" hidden="1" outlineLevel="1" thickBot="1" x14ac:dyDescent="0.25">
      <c r="A58" s="168" t="s">
        <v>22</v>
      </c>
      <c r="B58" s="170">
        <v>-1.8957276759549325E-2</v>
      </c>
      <c r="C58" s="215">
        <v>-1.713185093563261E-2</v>
      </c>
      <c r="D58" s="228">
        <v>0.37156916070048374</v>
      </c>
      <c r="E58" s="229">
        <v>0.39540291222402218</v>
      </c>
      <c r="F58" s="230">
        <v>0.72859884254036311</v>
      </c>
      <c r="G58" s="231">
        <v>0.70114447681934799</v>
      </c>
      <c r="H58" s="232">
        <v>0.67622141658857993</v>
      </c>
      <c r="I58" s="170">
        <v>1</v>
      </c>
      <c r="J58" s="171" t="s">
        <v>75</v>
      </c>
    </row>
    <row r="59" spans="1:16" ht="10.8" hidden="1" outlineLevel="1" thickBot="1" x14ac:dyDescent="0.25">
      <c r="A59" s="168" t="s">
        <v>23</v>
      </c>
      <c r="B59" s="170">
        <v>-7.8526695078245529E-2</v>
      </c>
      <c r="C59" s="216">
        <v>3.677250334779545E-2</v>
      </c>
      <c r="D59" s="234">
        <v>0.25203862463323418</v>
      </c>
      <c r="E59" s="235">
        <v>0.31193895358164603</v>
      </c>
      <c r="F59" s="297">
        <v>0.51889194706139841</v>
      </c>
      <c r="G59" s="237">
        <v>0.48876166532672916</v>
      </c>
      <c r="H59" s="238">
        <v>0.49705593191413638</v>
      </c>
      <c r="I59" s="236">
        <v>0.52371635074147938</v>
      </c>
      <c r="J59" s="170">
        <v>1</v>
      </c>
      <c r="K59" s="171" t="s">
        <v>76</v>
      </c>
    </row>
    <row r="60" spans="1:16" ht="10.8" hidden="1" outlineLevel="1" thickBot="1" x14ac:dyDescent="0.25">
      <c r="A60" s="168" t="s">
        <v>9</v>
      </c>
      <c r="B60" s="170">
        <v>-3.1705397088486791E-2</v>
      </c>
      <c r="C60" s="239">
        <v>-4.0141691659432217E-2</v>
      </c>
      <c r="D60" s="224">
        <v>-2.6298823210914639E-2</v>
      </c>
      <c r="E60" s="241">
        <v>9.3264678068149132E-3</v>
      </c>
      <c r="F60" s="224">
        <v>-2.3641326102427591E-2</v>
      </c>
      <c r="G60" s="239">
        <v>-4.4857752571203023E-2</v>
      </c>
      <c r="H60" s="242">
        <v>2.4918897559783722E-2</v>
      </c>
      <c r="I60" s="215">
        <v>-1.8438130058501905E-2</v>
      </c>
      <c r="J60" s="241">
        <v>3.3938683256672948E-3</v>
      </c>
      <c r="K60" s="170">
        <v>1</v>
      </c>
      <c r="L60" s="171" t="s">
        <v>77</v>
      </c>
    </row>
    <row r="61" spans="1:16" ht="10.8" hidden="1" outlineLevel="1" thickBot="1" x14ac:dyDescent="0.25">
      <c r="A61" s="168" t="s">
        <v>10</v>
      </c>
      <c r="B61" s="170">
        <v>-3.2141004541070259E-2</v>
      </c>
      <c r="C61" s="239">
        <v>-4.5785828920073976E-2</v>
      </c>
      <c r="D61" s="224">
        <v>-2.1392558222261535E-2</v>
      </c>
      <c r="E61" s="243">
        <v>1.6654436402934191E-2</v>
      </c>
      <c r="F61" s="243">
        <v>9.3679597036602658E-3</v>
      </c>
      <c r="G61" s="215">
        <v>-1.5126431325704966E-2</v>
      </c>
      <c r="H61" s="216">
        <v>3.2127558045371915E-2</v>
      </c>
      <c r="I61" s="241">
        <v>2.1408946730361524E-3</v>
      </c>
      <c r="J61" s="244">
        <v>-3.4221295576159112E-3</v>
      </c>
      <c r="K61" s="245">
        <v>0.73095256452312107</v>
      </c>
      <c r="L61" s="170">
        <v>1</v>
      </c>
      <c r="M61" s="171" t="s">
        <v>78</v>
      </c>
    </row>
    <row r="62" spans="1:16" ht="10.8" hidden="1" outlineLevel="1" thickBot="1" x14ac:dyDescent="0.25">
      <c r="A62" s="168" t="s">
        <v>11</v>
      </c>
      <c r="B62" s="170">
        <v>-2.3393962850956594E-2</v>
      </c>
      <c r="C62" s="221">
        <v>-5.2118230721408677E-2</v>
      </c>
      <c r="D62" s="241">
        <v>6.4808635428253351E-4</v>
      </c>
      <c r="E62" s="244">
        <v>-4.7614490245382075E-3</v>
      </c>
      <c r="F62" s="216">
        <v>2.8631989931309453E-2</v>
      </c>
      <c r="G62" s="241">
        <v>4.0444034495589675E-3</v>
      </c>
      <c r="H62" s="233">
        <v>4.2657046676011272E-2</v>
      </c>
      <c r="I62" s="243">
        <v>1.4997395520466302E-2</v>
      </c>
      <c r="J62" s="215">
        <v>-1.0378094761978315E-2</v>
      </c>
      <c r="K62" s="230">
        <v>0.72588606358548191</v>
      </c>
      <c r="L62" s="246">
        <v>0.78061030815757104</v>
      </c>
      <c r="M62" s="170">
        <v>1</v>
      </c>
      <c r="N62" s="171" t="s">
        <v>79</v>
      </c>
    </row>
    <row r="63" spans="1:16" ht="10.8" hidden="1" outlineLevel="1" thickBot="1" x14ac:dyDescent="0.25">
      <c r="A63" s="168" t="s">
        <v>12</v>
      </c>
      <c r="B63" s="170">
        <v>-1.1167296516125521E-2</v>
      </c>
      <c r="C63" s="218">
        <v>-6.1130121075669397E-2</v>
      </c>
      <c r="D63" s="241">
        <v>7.9139690460725588E-3</v>
      </c>
      <c r="E63" s="224">
        <v>-2.3462736157244649E-2</v>
      </c>
      <c r="F63" s="247">
        <v>4.9549937668895032E-2</v>
      </c>
      <c r="G63" s="216">
        <v>3.3589066058965812E-2</v>
      </c>
      <c r="H63" s="216">
        <v>3.3739239018939278E-2</v>
      </c>
      <c r="I63" s="242">
        <v>2.145800210845095E-2</v>
      </c>
      <c r="J63" s="215">
        <v>-1.0487022138968211E-2</v>
      </c>
      <c r="K63" s="245">
        <v>0.73080525950272501</v>
      </c>
      <c r="L63" s="248">
        <v>0.78734074904928097</v>
      </c>
      <c r="M63" s="249">
        <v>0.79050600035978325</v>
      </c>
      <c r="N63" s="170">
        <v>1</v>
      </c>
      <c r="O63" s="171" t="s">
        <v>80</v>
      </c>
    </row>
    <row r="64" spans="1:16" ht="10.8" hidden="1" outlineLevel="1" thickBot="1" x14ac:dyDescent="0.25">
      <c r="A64" s="168" t="s">
        <v>13</v>
      </c>
      <c r="B64" s="170">
        <v>-3.8266916666199809E-2</v>
      </c>
      <c r="C64" s="240">
        <v>-3.3503743924936227E-2</v>
      </c>
      <c r="D64" s="215">
        <v>-1.7757310138750336E-2</v>
      </c>
      <c r="E64" s="215">
        <v>-1.6313960613153419E-2</v>
      </c>
      <c r="F64" s="215">
        <v>-1.0314699868846715E-2</v>
      </c>
      <c r="G64" s="215">
        <v>-9.6163470700793962E-3</v>
      </c>
      <c r="H64" s="242">
        <v>2.2512720010089741E-2</v>
      </c>
      <c r="I64" s="244">
        <v>-8.9032103530448711E-3</v>
      </c>
      <c r="J64" s="244">
        <v>-4.1826107472823443E-3</v>
      </c>
      <c r="K64" s="250">
        <v>0.71751198078922895</v>
      </c>
      <c r="L64" s="251">
        <v>0.76881950811158262</v>
      </c>
      <c r="M64" s="251">
        <v>0.76996253834587725</v>
      </c>
      <c r="N64" s="246">
        <v>0.78110009419310666</v>
      </c>
      <c r="O64" s="170">
        <v>1</v>
      </c>
      <c r="P64" s="171" t="s">
        <v>81</v>
      </c>
    </row>
    <row r="65" spans="1:24" ht="10.8" hidden="1" outlineLevel="1" thickBot="1" x14ac:dyDescent="0.25">
      <c r="A65" s="168" t="s">
        <v>14</v>
      </c>
      <c r="B65" s="170">
        <v>-2.8491723539651903E-2</v>
      </c>
      <c r="C65" s="240">
        <v>-2.9266707518276407E-2</v>
      </c>
      <c r="D65" s="244">
        <v>-5.4657806429551552E-3</v>
      </c>
      <c r="E65" s="215">
        <v>-9.9668378725398729E-3</v>
      </c>
      <c r="F65" s="215">
        <v>-1.1442848125522086E-2</v>
      </c>
      <c r="G65" s="244">
        <v>-4.1927493160312862E-3</v>
      </c>
      <c r="H65" s="244">
        <v>-8.6243879298383112E-3</v>
      </c>
      <c r="I65" s="244">
        <v>-9.2771087167338555E-3</v>
      </c>
      <c r="J65" s="244">
        <v>-8.6417729607878978E-3</v>
      </c>
      <c r="K65" s="232">
        <v>0.67198044838305326</v>
      </c>
      <c r="L65" s="252">
        <v>0.72074908256473924</v>
      </c>
      <c r="M65" s="252">
        <v>0.72377027323069076</v>
      </c>
      <c r="N65" s="253">
        <v>0.73798980241967738</v>
      </c>
      <c r="O65" s="252">
        <v>0.72179675089756035</v>
      </c>
      <c r="P65" s="170">
        <v>1</v>
      </c>
      <c r="Q65" s="171" t="s">
        <v>82</v>
      </c>
    </row>
    <row r="66" spans="1:24" ht="10.8" hidden="1" outlineLevel="1" thickBot="1" x14ac:dyDescent="0.25">
      <c r="A66" s="168" t="s">
        <v>3</v>
      </c>
      <c r="B66" s="170">
        <v>7.0657757526504342E-2</v>
      </c>
      <c r="C66" s="269">
        <v>-7.0691936539601347E-2</v>
      </c>
      <c r="D66" s="255">
        <v>-0.12918073325574661</v>
      </c>
      <c r="E66" s="241">
        <v>2.3928962919702807E-3</v>
      </c>
      <c r="F66" s="215">
        <v>-1.465892223883347E-2</v>
      </c>
      <c r="G66" s="215">
        <v>-1.1709983814855496E-2</v>
      </c>
      <c r="H66" s="241">
        <v>4.1573395663337112E-3</v>
      </c>
      <c r="I66" s="241">
        <v>2.7203356796263044E-3</v>
      </c>
      <c r="J66" s="244">
        <v>-3.3026375087371108E-3</v>
      </c>
      <c r="K66" s="244">
        <v>-6.8192924357777737E-4</v>
      </c>
      <c r="L66" s="241">
        <v>6.6183027878054515E-3</v>
      </c>
      <c r="M66" s="215">
        <v>-1.5056639969726037E-2</v>
      </c>
      <c r="N66" s="244">
        <v>-3.8493353702051081E-3</v>
      </c>
      <c r="O66" s="244">
        <v>-7.3549640038347141E-3</v>
      </c>
      <c r="P66" s="244">
        <v>-1.7783192615101174E-4</v>
      </c>
      <c r="Q66" s="170">
        <v>1</v>
      </c>
      <c r="R66" s="171" t="s">
        <v>83</v>
      </c>
    </row>
    <row r="67" spans="1:24" ht="10.8" hidden="1" outlineLevel="1" thickBot="1" x14ac:dyDescent="0.25">
      <c r="A67" s="168" t="s">
        <v>4</v>
      </c>
      <c r="B67" s="170">
        <v>2.5493750407999564E-2</v>
      </c>
      <c r="C67" s="239">
        <v>-4.096576712825889E-2</v>
      </c>
      <c r="D67" s="215">
        <v>-1.533906318820254E-2</v>
      </c>
      <c r="E67" s="244">
        <v>-8.8908689516784098E-4</v>
      </c>
      <c r="F67" s="224">
        <v>-2.1602519531355849E-2</v>
      </c>
      <c r="G67" s="224">
        <v>-2.4233446684484922E-2</v>
      </c>
      <c r="H67" s="215">
        <v>-1.1252087785536638E-2</v>
      </c>
      <c r="I67" s="244">
        <v>-8.5050239965928469E-3</v>
      </c>
      <c r="J67" s="244">
        <v>-2.7257367841265509E-3</v>
      </c>
      <c r="K67" s="243">
        <v>1.8035075578669481E-2</v>
      </c>
      <c r="L67" s="242">
        <v>2.4498248180970166E-2</v>
      </c>
      <c r="M67" s="242">
        <v>1.9979777733773425E-2</v>
      </c>
      <c r="N67" s="216">
        <v>2.8795434566829394E-2</v>
      </c>
      <c r="O67" s="242">
        <v>2.2700897670227413E-2</v>
      </c>
      <c r="P67" s="242">
        <v>2.5082008170251188E-2</v>
      </c>
      <c r="Q67" s="256">
        <v>0.21544670246523318</v>
      </c>
      <c r="R67" s="170">
        <v>1</v>
      </c>
      <c r="S67" s="171" t="s">
        <v>84</v>
      </c>
    </row>
    <row r="68" spans="1:24" ht="10.8" hidden="1" outlineLevel="1" thickBot="1" x14ac:dyDescent="0.25">
      <c r="A68" s="168" t="s">
        <v>5</v>
      </c>
      <c r="B68" s="170">
        <v>-0.18849072839845582</v>
      </c>
      <c r="C68" s="257">
        <v>0.15171834959202324</v>
      </c>
      <c r="D68" s="242">
        <v>2.0984808484558519E-2</v>
      </c>
      <c r="E68" s="244">
        <v>-4.6413082715261022E-3</v>
      </c>
      <c r="F68" s="258">
        <v>5.873095300190307E-2</v>
      </c>
      <c r="G68" s="258">
        <v>6.3715576954553196E-2</v>
      </c>
      <c r="H68" s="242">
        <v>2.3247744585962331E-2</v>
      </c>
      <c r="I68" s="247">
        <v>5.4872633780300994E-2</v>
      </c>
      <c r="J68" s="243">
        <v>1.823703067946322E-2</v>
      </c>
      <c r="K68" s="240">
        <v>-2.9397747851861101E-2</v>
      </c>
      <c r="L68" s="244">
        <v>-1.2748380744121268E-3</v>
      </c>
      <c r="M68" s="215">
        <v>-1.5947354522426942E-2</v>
      </c>
      <c r="N68" s="240">
        <v>-3.0277162869696693E-2</v>
      </c>
      <c r="O68" s="244">
        <v>-8.0920000162631161E-3</v>
      </c>
      <c r="P68" s="224">
        <v>-2.5653844093559308E-2</v>
      </c>
      <c r="Q68" s="234">
        <v>0.24697481852987421</v>
      </c>
      <c r="R68" s="298">
        <v>0.40843799847352202</v>
      </c>
      <c r="S68" s="170">
        <v>1</v>
      </c>
      <c r="T68" s="171" t="s">
        <v>85</v>
      </c>
    </row>
    <row r="69" spans="1:24" ht="10.8" hidden="1" outlineLevel="1" thickBot="1" x14ac:dyDescent="0.25">
      <c r="A69" s="168" t="s">
        <v>6</v>
      </c>
      <c r="B69" s="170">
        <v>-9.1068938876081335E-2</v>
      </c>
      <c r="C69" s="260">
        <v>6.7469289725761342E-2</v>
      </c>
      <c r="D69" s="240">
        <v>-2.8569571811499408E-2</v>
      </c>
      <c r="E69" s="242">
        <v>2.658518449221146E-2</v>
      </c>
      <c r="F69" s="244">
        <v>-4.1816868398002272E-3</v>
      </c>
      <c r="G69" s="241">
        <v>7.1479545294569023E-4</v>
      </c>
      <c r="H69" s="244">
        <v>-8.1174409365637867E-3</v>
      </c>
      <c r="I69" s="215">
        <v>-1.0401031499947557E-2</v>
      </c>
      <c r="J69" s="241">
        <v>5.007389264449204E-3</v>
      </c>
      <c r="K69" s="240">
        <v>-3.1840792043665786E-2</v>
      </c>
      <c r="L69" s="215">
        <v>-1.4468065444530475E-2</v>
      </c>
      <c r="M69" s="224">
        <v>-2.488310611046176E-2</v>
      </c>
      <c r="N69" s="221">
        <v>-5.1557972568997586E-2</v>
      </c>
      <c r="O69" s="224">
        <v>-2.4280321989235194E-2</v>
      </c>
      <c r="P69" s="215">
        <v>-1.1432355580039745E-2</v>
      </c>
      <c r="Q69" s="261">
        <v>0.26074218126227733</v>
      </c>
      <c r="R69" s="228">
        <v>0.37191535618751181</v>
      </c>
      <c r="S69" s="262">
        <v>0.58643704355755588</v>
      </c>
      <c r="T69" s="170">
        <v>1</v>
      </c>
      <c r="U69" s="171" t="s">
        <v>87</v>
      </c>
    </row>
    <row r="70" spans="1:24" ht="10.8" hidden="1" outlineLevel="1" thickBot="1" x14ac:dyDescent="0.25">
      <c r="A70" s="168" t="s">
        <v>33</v>
      </c>
      <c r="B70" s="170">
        <v>0.77943437066968102</v>
      </c>
      <c r="C70" s="299">
        <v>-0.80645491357415899</v>
      </c>
      <c r="D70" s="240">
        <v>-3.5139986705106742E-2</v>
      </c>
      <c r="E70" s="244">
        <v>-4.8121482936833221E-3</v>
      </c>
      <c r="F70" s="233">
        <v>4.3783137353332897E-2</v>
      </c>
      <c r="G70" s="216">
        <v>3.4756776105194932E-2</v>
      </c>
      <c r="H70" s="243">
        <v>1.4660455201791458E-2</v>
      </c>
      <c r="I70" s="241">
        <v>6.299516115186558E-3</v>
      </c>
      <c r="J70" s="215">
        <v>-1.7352335646441151E-2</v>
      </c>
      <c r="K70" s="260">
        <v>6.6410753703336822E-2</v>
      </c>
      <c r="L70" s="300">
        <v>7.6736215962874679E-2</v>
      </c>
      <c r="M70" s="260">
        <v>7.2776672195338607E-2</v>
      </c>
      <c r="N70" s="260">
        <v>7.2699124486323971E-2</v>
      </c>
      <c r="O70" s="258">
        <v>5.5384764537907721E-2</v>
      </c>
      <c r="P70" s="233">
        <v>4.2825154872450762E-2</v>
      </c>
      <c r="Q70" s="221">
        <v>-4.7835864237639719E-2</v>
      </c>
      <c r="R70" s="240">
        <v>-2.978538870469645E-2</v>
      </c>
      <c r="S70" s="301">
        <v>-0.10271989672469466</v>
      </c>
      <c r="T70" s="247">
        <v>4.7038666929019299E-2</v>
      </c>
      <c r="U70" s="170">
        <v>1</v>
      </c>
      <c r="V70" s="171" t="s">
        <v>216</v>
      </c>
    </row>
    <row r="71" spans="1:24" ht="10.8" hidden="1" outlineLevel="1" thickBot="1" x14ac:dyDescent="0.25">
      <c r="A71" s="168" t="s">
        <v>212</v>
      </c>
      <c r="B71" s="170">
        <v>-4.9846436831968481E-2</v>
      </c>
      <c r="C71" s="302">
        <v>0.15909801179968827</v>
      </c>
      <c r="D71" s="224">
        <v>-2.3183217748079646E-2</v>
      </c>
      <c r="E71" s="215">
        <v>-1.2509372305179357E-2</v>
      </c>
      <c r="F71" s="242">
        <v>2.6763798930679185E-2</v>
      </c>
      <c r="G71" s="241">
        <v>1.9511075096435497E-3</v>
      </c>
      <c r="H71" s="216">
        <v>3.4415497128230735E-2</v>
      </c>
      <c r="I71" s="242">
        <v>2.5955823420588681E-2</v>
      </c>
      <c r="J71" s="240">
        <v>-2.990059464659256E-2</v>
      </c>
      <c r="K71" s="244">
        <v>-6.7295524777330885E-4</v>
      </c>
      <c r="L71" s="243">
        <v>1.4533423128891354E-2</v>
      </c>
      <c r="M71" s="244">
        <v>-7.6402959120619998E-3</v>
      </c>
      <c r="N71" s="215">
        <v>-9.8838308999064442E-3</v>
      </c>
      <c r="O71" s="224">
        <v>-2.6738505449666689E-2</v>
      </c>
      <c r="P71" s="241">
        <v>5.6781812746243615E-3</v>
      </c>
      <c r="Q71" s="300">
        <v>7.8110996326197391E-2</v>
      </c>
      <c r="R71" s="233">
        <v>4.5781542423161015E-2</v>
      </c>
      <c r="S71" s="243">
        <v>1.0734343384714526E-2</v>
      </c>
      <c r="T71" s="244">
        <v>-7.3940519501810523E-3</v>
      </c>
      <c r="U71" s="303">
        <v>-0.19222375153979585</v>
      </c>
      <c r="V71" s="170">
        <v>1</v>
      </c>
      <c r="W71" s="171" t="s">
        <v>88</v>
      </c>
    </row>
    <row r="72" spans="1:24" ht="10.8" hidden="1" outlineLevel="1" thickBot="1" x14ac:dyDescent="0.25">
      <c r="A72" s="168" t="s">
        <v>31</v>
      </c>
      <c r="B72" s="170">
        <v>0.5639347568727171</v>
      </c>
      <c r="C72" s="304">
        <v>-0.56964915446556663</v>
      </c>
      <c r="D72" s="241">
        <v>9.1931818720840077E-5</v>
      </c>
      <c r="E72" s="215">
        <v>-1.580365744953726E-2</v>
      </c>
      <c r="F72" s="243">
        <v>1.1156585869060907E-2</v>
      </c>
      <c r="G72" s="224">
        <v>-2.7212138266872993E-2</v>
      </c>
      <c r="H72" s="241">
        <v>7.6106376975777837E-3</v>
      </c>
      <c r="I72" s="244">
        <v>-8.9018561324930544E-3</v>
      </c>
      <c r="J72" s="215">
        <v>-1.6156446681688252E-2</v>
      </c>
      <c r="K72" s="247">
        <v>4.6184543209899863E-2</v>
      </c>
      <c r="L72" s="258">
        <v>5.5179182176373569E-2</v>
      </c>
      <c r="M72" s="247">
        <v>5.1249639070705219E-2</v>
      </c>
      <c r="N72" s="260">
        <v>6.910600201808284E-2</v>
      </c>
      <c r="O72" s="233">
        <v>4.3097805605174781E-2</v>
      </c>
      <c r="P72" s="233">
        <v>4.4976242233996509E-2</v>
      </c>
      <c r="Q72" s="266">
        <v>-7.8247038946461511E-2</v>
      </c>
      <c r="R72" s="244">
        <v>-5.8795685612112181E-3</v>
      </c>
      <c r="S72" s="305">
        <v>-0.18694962457460995</v>
      </c>
      <c r="T72" s="306">
        <v>-0.33795483362600515</v>
      </c>
      <c r="U72" s="307">
        <v>0.29921650995943833</v>
      </c>
      <c r="V72" s="308">
        <v>-0.12452051224028581</v>
      </c>
      <c r="W72" s="170">
        <v>1</v>
      </c>
      <c r="X72" s="171" t="s">
        <v>89</v>
      </c>
    </row>
    <row r="73" spans="1:24" hidden="1" outlineLevel="1" x14ac:dyDescent="0.2">
      <c r="A73" s="168" t="s">
        <v>32</v>
      </c>
      <c r="B73" s="170">
        <v>7.3498452267192912E-2</v>
      </c>
      <c r="C73" s="254">
        <v>-8.4111184630251509E-2</v>
      </c>
      <c r="D73" s="258">
        <v>5.5235807141344427E-2</v>
      </c>
      <c r="E73" s="215">
        <v>-9.4622039487765545E-3</v>
      </c>
      <c r="F73" s="243">
        <v>1.3644148013902556E-2</v>
      </c>
      <c r="G73" s="260">
        <v>6.5551053569252213E-2</v>
      </c>
      <c r="H73" s="244">
        <v>-2.2046099754272357E-3</v>
      </c>
      <c r="I73" s="242">
        <v>2.3887567559203293E-2</v>
      </c>
      <c r="J73" s="215">
        <v>-1.1532369263264961E-2</v>
      </c>
      <c r="K73" s="239">
        <v>-4.2691837416312502E-2</v>
      </c>
      <c r="L73" s="221">
        <v>-5.4744794167664257E-2</v>
      </c>
      <c r="M73" s="239">
        <v>-3.8713538110886132E-2</v>
      </c>
      <c r="N73" s="221">
        <v>-5.1240111891983957E-2</v>
      </c>
      <c r="O73" s="239">
        <v>-4.2227262351162399E-2</v>
      </c>
      <c r="P73" s="221">
        <v>-4.8431619448250571E-2</v>
      </c>
      <c r="Q73" s="309">
        <v>0.23269016870616574</v>
      </c>
      <c r="R73" s="273">
        <v>8.8201888534007247E-2</v>
      </c>
      <c r="S73" s="310">
        <v>0.1069461241988082</v>
      </c>
      <c r="T73" s="311">
        <v>0.29515652164134398</v>
      </c>
      <c r="U73" s="244">
        <v>-3.1936120834611744E-3</v>
      </c>
      <c r="V73" s="215">
        <v>-1.4193899029403047E-2</v>
      </c>
      <c r="W73" s="312">
        <v>-0.68170803338848707</v>
      </c>
      <c r="X73" s="170">
        <v>1</v>
      </c>
    </row>
    <row r="74" spans="1:24" collapsed="1" x14ac:dyDescent="0.2">
      <c r="A74" s="172"/>
    </row>
    <row r="75" spans="1:24" x14ac:dyDescent="0.2">
      <c r="A75" s="158" t="s">
        <v>148</v>
      </c>
    </row>
    <row r="76" spans="1:24" outlineLevel="1" x14ac:dyDescent="0.2"/>
    <row r="77" spans="1:24" outlineLevel="1" x14ac:dyDescent="0.2"/>
    <row r="78" spans="1:24" outlineLevel="1" x14ac:dyDescent="0.2"/>
    <row r="79" spans="1:24" outlineLevel="1" x14ac:dyDescent="0.2"/>
    <row r="80" spans="1:24" outlineLevel="1" x14ac:dyDescent="0.2"/>
    <row r="81" spans="1:1" outlineLevel="1" x14ac:dyDescent="0.2"/>
    <row r="82" spans="1:1" outlineLevel="1" x14ac:dyDescent="0.2"/>
    <row r="83" spans="1:1" outlineLevel="1" x14ac:dyDescent="0.2"/>
    <row r="84" spans="1:1" outlineLevel="1" x14ac:dyDescent="0.2"/>
    <row r="85" spans="1:1" outlineLevel="1" x14ac:dyDescent="0.2"/>
    <row r="86" spans="1:1" outlineLevel="1" x14ac:dyDescent="0.2"/>
    <row r="87" spans="1:1" outlineLevel="1" x14ac:dyDescent="0.2"/>
    <row r="88" spans="1:1" outlineLevel="1" x14ac:dyDescent="0.2"/>
    <row r="89" spans="1:1" outlineLevel="1" x14ac:dyDescent="0.2"/>
    <row r="90" spans="1:1" outlineLevel="1" x14ac:dyDescent="0.2"/>
    <row r="91" spans="1:1" outlineLevel="1" x14ac:dyDescent="0.2"/>
    <row r="92" spans="1:1" outlineLevel="1" x14ac:dyDescent="0.2"/>
    <row r="93" spans="1:1" outlineLevel="1" x14ac:dyDescent="0.2"/>
    <row r="94" spans="1:1" outlineLevel="1" x14ac:dyDescent="0.2"/>
    <row r="95" spans="1:1" outlineLevel="1" x14ac:dyDescent="0.2"/>
    <row r="96" spans="1:1" x14ac:dyDescent="0.2">
      <c r="A96" s="184"/>
    </row>
    <row r="97" spans="1:1" x14ac:dyDescent="0.2">
      <c r="A97" s="158" t="s">
        <v>150</v>
      </c>
    </row>
    <row r="98" spans="1:1" outlineLevel="1" x14ac:dyDescent="0.2"/>
    <row r="99" spans="1:1" outlineLevel="1" x14ac:dyDescent="0.2"/>
    <row r="100" spans="1:1" outlineLevel="1" x14ac:dyDescent="0.2"/>
    <row r="101" spans="1:1" outlineLevel="1" x14ac:dyDescent="0.2"/>
    <row r="102" spans="1:1" outlineLevel="1" x14ac:dyDescent="0.2"/>
    <row r="103" spans="1:1" outlineLevel="1" x14ac:dyDescent="0.2"/>
    <row r="104" spans="1:1" outlineLevel="1" x14ac:dyDescent="0.2"/>
    <row r="105" spans="1:1" outlineLevel="1" x14ac:dyDescent="0.2"/>
    <row r="106" spans="1:1" outlineLevel="1" x14ac:dyDescent="0.2"/>
    <row r="107" spans="1:1" outlineLevel="1" x14ac:dyDescent="0.2"/>
    <row r="108" spans="1:1" outlineLevel="1" x14ac:dyDescent="0.2"/>
    <row r="109" spans="1:1" outlineLevel="1" x14ac:dyDescent="0.2"/>
    <row r="110" spans="1:1" outlineLevel="1" x14ac:dyDescent="0.2"/>
    <row r="111" spans="1:1" outlineLevel="1" x14ac:dyDescent="0.2"/>
    <row r="112" spans="1:1" outlineLevel="1" x14ac:dyDescent="0.2"/>
    <row r="113" spans="1:1" outlineLevel="1" x14ac:dyDescent="0.2"/>
    <row r="114" spans="1:1" outlineLevel="1" x14ac:dyDescent="0.2"/>
    <row r="115" spans="1:1" outlineLevel="1" x14ac:dyDescent="0.2"/>
    <row r="116" spans="1:1" outlineLevel="1" x14ac:dyDescent="0.2"/>
    <row r="117" spans="1:1" outlineLevel="1" x14ac:dyDescent="0.2"/>
    <row r="118" spans="1:1" x14ac:dyDescent="0.2">
      <c r="A118" s="184"/>
    </row>
    <row r="119" spans="1:1" x14ac:dyDescent="0.2">
      <c r="A119" s="158" t="s">
        <v>151</v>
      </c>
    </row>
    <row r="120" spans="1:1" outlineLevel="1" x14ac:dyDescent="0.2"/>
    <row r="121" spans="1:1" outlineLevel="1" x14ac:dyDescent="0.2"/>
    <row r="122" spans="1:1" outlineLevel="1" x14ac:dyDescent="0.2"/>
    <row r="123" spans="1:1" outlineLevel="1" x14ac:dyDescent="0.2"/>
    <row r="124" spans="1:1" outlineLevel="1" x14ac:dyDescent="0.2"/>
    <row r="125" spans="1:1" outlineLevel="1" x14ac:dyDescent="0.2"/>
    <row r="126" spans="1:1" outlineLevel="1" x14ac:dyDescent="0.2"/>
    <row r="127" spans="1:1" outlineLevel="1" x14ac:dyDescent="0.2"/>
    <row r="128" spans="1:1" outlineLevel="1" x14ac:dyDescent="0.2"/>
    <row r="129" spans="1:1" outlineLevel="1" x14ac:dyDescent="0.2"/>
    <row r="130" spans="1:1" outlineLevel="1" x14ac:dyDescent="0.2"/>
    <row r="131" spans="1:1" outlineLevel="1" x14ac:dyDescent="0.2"/>
    <row r="132" spans="1:1" outlineLevel="1" x14ac:dyDescent="0.2"/>
    <row r="133" spans="1:1" outlineLevel="1" x14ac:dyDescent="0.2"/>
    <row r="134" spans="1:1" outlineLevel="1" x14ac:dyDescent="0.2"/>
    <row r="135" spans="1:1" outlineLevel="1" x14ac:dyDescent="0.2"/>
    <row r="136" spans="1:1" outlineLevel="1" x14ac:dyDescent="0.2"/>
    <row r="137" spans="1:1" outlineLevel="1" x14ac:dyDescent="0.2"/>
    <row r="138" spans="1:1" outlineLevel="1" x14ac:dyDescent="0.2"/>
    <row r="139" spans="1:1" outlineLevel="1" x14ac:dyDescent="0.2"/>
    <row r="140" spans="1:1" x14ac:dyDescent="0.2">
      <c r="A140" s="184"/>
    </row>
    <row r="141" spans="1:1" x14ac:dyDescent="0.2">
      <c r="A141" s="158" t="s">
        <v>152</v>
      </c>
    </row>
    <row r="142" spans="1:1" outlineLevel="1" x14ac:dyDescent="0.2"/>
    <row r="143" spans="1:1" outlineLevel="1" x14ac:dyDescent="0.2"/>
    <row r="144" spans="1:1" outlineLevel="1" x14ac:dyDescent="0.2"/>
    <row r="145" outlineLevel="1" x14ac:dyDescent="0.2"/>
    <row r="146" outlineLevel="1" x14ac:dyDescent="0.2"/>
    <row r="147" outlineLevel="1" x14ac:dyDescent="0.2"/>
    <row r="148" outlineLevel="1" x14ac:dyDescent="0.2"/>
    <row r="149" outlineLevel="1" x14ac:dyDescent="0.2"/>
    <row r="150" outlineLevel="1" x14ac:dyDescent="0.2"/>
    <row r="151" outlineLevel="1" x14ac:dyDescent="0.2"/>
    <row r="152" outlineLevel="1" x14ac:dyDescent="0.2"/>
    <row r="153" outlineLevel="1" x14ac:dyDescent="0.2"/>
    <row r="154" outlineLevel="1" x14ac:dyDescent="0.2"/>
    <row r="155" outlineLevel="1" x14ac:dyDescent="0.2"/>
    <row r="156" outlineLevel="1" x14ac:dyDescent="0.2"/>
    <row r="157" outlineLevel="1" x14ac:dyDescent="0.2"/>
    <row r="158" outlineLevel="1" x14ac:dyDescent="0.2"/>
    <row r="159" outlineLevel="1" x14ac:dyDescent="0.2"/>
    <row r="160" outlineLevel="1" x14ac:dyDescent="0.2"/>
    <row r="161" spans="1:1" outlineLevel="1" x14ac:dyDescent="0.2"/>
    <row r="162" spans="1:1" x14ac:dyDescent="0.2">
      <c r="A162" s="184"/>
    </row>
    <row r="163" spans="1:1" x14ac:dyDescent="0.2">
      <c r="A163" s="158" t="s">
        <v>153</v>
      </c>
    </row>
    <row r="164" spans="1:1" outlineLevel="1" x14ac:dyDescent="0.2"/>
    <row r="165" spans="1:1" outlineLevel="1" x14ac:dyDescent="0.2"/>
    <row r="166" spans="1:1" outlineLevel="1" x14ac:dyDescent="0.2"/>
    <row r="167" spans="1:1" outlineLevel="1" x14ac:dyDescent="0.2"/>
    <row r="168" spans="1:1" outlineLevel="1" x14ac:dyDescent="0.2"/>
    <row r="169" spans="1:1" outlineLevel="1" x14ac:dyDescent="0.2"/>
    <row r="170" spans="1:1" outlineLevel="1" x14ac:dyDescent="0.2"/>
    <row r="171" spans="1:1" outlineLevel="1" x14ac:dyDescent="0.2"/>
    <row r="172" spans="1:1" outlineLevel="1" x14ac:dyDescent="0.2"/>
    <row r="173" spans="1:1" outlineLevel="1" x14ac:dyDescent="0.2"/>
    <row r="174" spans="1:1" outlineLevel="1" x14ac:dyDescent="0.2"/>
    <row r="175" spans="1:1" outlineLevel="1" x14ac:dyDescent="0.2"/>
    <row r="176" spans="1:1" outlineLevel="1" x14ac:dyDescent="0.2"/>
    <row r="177" spans="1:1" outlineLevel="1" x14ac:dyDescent="0.2"/>
    <row r="178" spans="1:1" outlineLevel="1" x14ac:dyDescent="0.2"/>
    <row r="179" spans="1:1" outlineLevel="1" x14ac:dyDescent="0.2"/>
    <row r="180" spans="1:1" outlineLevel="1" x14ac:dyDescent="0.2"/>
    <row r="181" spans="1:1" outlineLevel="1" x14ac:dyDescent="0.2"/>
    <row r="182" spans="1:1" outlineLevel="1" x14ac:dyDescent="0.2"/>
    <row r="183" spans="1:1" outlineLevel="1" x14ac:dyDescent="0.2"/>
    <row r="184" spans="1:1" x14ac:dyDescent="0.2">
      <c r="A184" s="184"/>
    </row>
    <row r="187" spans="1:1" x14ac:dyDescent="0.2">
      <c r="A187" s="154" t="s">
        <v>91</v>
      </c>
    </row>
  </sheetData>
  <dataValidations count="1">
    <dataValidation type="decimal" allowBlank="1" showInputMessage="1" showErrorMessage="1" error="Please enter a confidence level between 0 and 1." prompt="Confidence level can be adjusted between 0 and 100% to dynamically change confidence limits on this sheet." sqref="I10" xr:uid="{19949834-79FE-40D7-A379-D0FD689C406F}">
      <formula1>0</formula1>
      <formula2>1</formula2>
    </dataValidation>
  </dataValidations>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E4D62-1E33-4F8D-A9BE-CE45BC3F0036}">
  <dimension ref="A1:U42"/>
  <sheetViews>
    <sheetView showGridLines="0" showRowColHeaders="0" zoomScaleNormal="100" workbookViewId="0">
      <pane xSplit="1" topLeftCell="B1" activePane="topRight" state="frozenSplit"/>
      <selection pane="topRight"/>
    </sheetView>
  </sheetViews>
  <sheetFormatPr defaultColWidth="8.77734375" defaultRowHeight="10.199999999999999" x14ac:dyDescent="0.2"/>
  <cols>
    <col min="1" max="1" width="28.21875" style="168" bestFit="1" customWidth="1"/>
    <col min="2" max="5" width="16.6640625" style="168" customWidth="1"/>
    <col min="6" max="6" width="16.77734375" style="168" customWidth="1"/>
    <col min="7" max="16384" width="8.77734375" style="168"/>
  </cols>
  <sheetData>
    <row r="1" spans="1:21" x14ac:dyDescent="0.2">
      <c r="A1" s="174" t="s">
        <v>154</v>
      </c>
      <c r="M1" s="180" t="s">
        <v>194</v>
      </c>
      <c r="N1" s="180" t="s">
        <v>195</v>
      </c>
      <c r="U1" s="180"/>
    </row>
    <row r="3" spans="1:21" x14ac:dyDescent="0.2">
      <c r="A3" s="176" t="s">
        <v>155</v>
      </c>
      <c r="B3" s="175" t="s">
        <v>167</v>
      </c>
      <c r="C3" s="175" t="s">
        <v>167</v>
      </c>
      <c r="D3" s="175" t="s">
        <v>167</v>
      </c>
      <c r="E3" s="175" t="s">
        <v>167</v>
      </c>
      <c r="F3" s="175" t="s">
        <v>167</v>
      </c>
    </row>
    <row r="4" spans="1:21" x14ac:dyDescent="0.2">
      <c r="A4" s="177" t="s">
        <v>156</v>
      </c>
      <c r="B4" s="168" t="s">
        <v>101</v>
      </c>
      <c r="C4" s="168" t="s">
        <v>205</v>
      </c>
      <c r="D4" s="168" t="s">
        <v>240</v>
      </c>
      <c r="E4" s="168" t="s">
        <v>272</v>
      </c>
      <c r="F4" s="168" t="s">
        <v>285</v>
      </c>
    </row>
    <row r="5" spans="1:21" x14ac:dyDescent="0.2">
      <c r="A5" s="177" t="s">
        <v>157</v>
      </c>
      <c r="B5" s="179">
        <v>43221.547442129631</v>
      </c>
      <c r="C5" s="179">
        <v>43221.633923611109</v>
      </c>
      <c r="D5" s="179">
        <v>43221.63484953704</v>
      </c>
      <c r="E5" s="179">
        <v>43221.650775462964</v>
      </c>
      <c r="F5" s="179">
        <v>43222.487696759257</v>
      </c>
    </row>
    <row r="6" spans="1:21" x14ac:dyDescent="0.2">
      <c r="A6" s="178" t="s">
        <v>158</v>
      </c>
      <c r="B6" s="180" t="s">
        <v>168</v>
      </c>
      <c r="C6" s="278" t="s">
        <v>218</v>
      </c>
      <c r="D6" s="278" t="s">
        <v>251</v>
      </c>
      <c r="E6" s="278" t="s">
        <v>218</v>
      </c>
      <c r="F6" s="278" t="s">
        <v>218</v>
      </c>
      <c r="G6" s="182"/>
    </row>
    <row r="7" spans="1:21" x14ac:dyDescent="0.2">
      <c r="A7" s="177" t="s">
        <v>159</v>
      </c>
      <c r="B7" s="181" t="s">
        <v>169</v>
      </c>
      <c r="C7" s="279" t="s">
        <v>169</v>
      </c>
      <c r="D7" s="279" t="s">
        <v>252</v>
      </c>
      <c r="E7" s="279" t="s">
        <v>169</v>
      </c>
      <c r="F7" s="279" t="s">
        <v>169</v>
      </c>
      <c r="G7" s="182"/>
    </row>
    <row r="8" spans="1:21" x14ac:dyDescent="0.2">
      <c r="A8" s="177" t="s">
        <v>57</v>
      </c>
      <c r="B8" s="168">
        <v>8.0358402645407097</v>
      </c>
      <c r="C8" s="182">
        <v>8.0358402645407097</v>
      </c>
      <c r="D8" s="182">
        <v>8.0358402645407097</v>
      </c>
      <c r="E8" s="182">
        <v>8.0358402645407097</v>
      </c>
      <c r="F8" s="182">
        <v>8.0358402645407097</v>
      </c>
      <c r="G8" s="182"/>
    </row>
    <row r="9" spans="1:21" x14ac:dyDescent="0.2">
      <c r="A9" s="177" t="s">
        <v>160</v>
      </c>
      <c r="B9" s="168">
        <v>1.0002905044278889</v>
      </c>
      <c r="C9" s="182">
        <v>1.0002905044278889</v>
      </c>
      <c r="D9" s="182">
        <v>1.0002905044278889</v>
      </c>
      <c r="E9" s="182">
        <v>1.0002905044278889</v>
      </c>
      <c r="F9" s="182">
        <v>1.0002905044278889</v>
      </c>
      <c r="G9" s="182"/>
    </row>
    <row r="10" spans="1:21" x14ac:dyDescent="0.2">
      <c r="A10" s="177" t="s">
        <v>164</v>
      </c>
      <c r="B10" s="183">
        <v>0.13309283979558015</v>
      </c>
      <c r="C10" s="183">
        <v>0.13226118500949882</v>
      </c>
      <c r="D10" s="183">
        <v>0.13229116923200646</v>
      </c>
      <c r="E10" s="183">
        <v>0.13226118500949907</v>
      </c>
      <c r="F10" s="183">
        <v>0.13226118500949907</v>
      </c>
      <c r="G10" s="182"/>
    </row>
    <row r="11" spans="1:21" x14ac:dyDescent="0.2">
      <c r="A11" s="177" t="s">
        <v>161</v>
      </c>
      <c r="B11" s="168">
        <v>0.98242645167607789</v>
      </c>
      <c r="C11" s="182">
        <v>0.982645388516871</v>
      </c>
      <c r="D11" s="182">
        <v>0.98263168667621814</v>
      </c>
      <c r="E11" s="182">
        <v>0.98264538851687089</v>
      </c>
      <c r="F11" s="182">
        <v>0.98264538851687089</v>
      </c>
      <c r="G11" s="182"/>
    </row>
    <row r="12" spans="1:21" x14ac:dyDescent="0.2">
      <c r="A12" s="177" t="s">
        <v>162</v>
      </c>
      <c r="B12" s="183">
        <v>0.98229658333105152</v>
      </c>
      <c r="C12" s="183">
        <v>0.98251713811289199</v>
      </c>
      <c r="D12" s="183">
        <v>0.98250921032302263</v>
      </c>
      <c r="E12" s="183">
        <v>0.98251713811289187</v>
      </c>
      <c r="F12" s="183">
        <v>0.98251713811289187</v>
      </c>
      <c r="G12" s="182"/>
    </row>
    <row r="13" spans="1:21" x14ac:dyDescent="0.2">
      <c r="A13" s="177" t="s">
        <v>163</v>
      </c>
      <c r="B13" s="168">
        <v>2133.8813433948812</v>
      </c>
      <c r="C13" s="182">
        <v>573.48420536061315</v>
      </c>
      <c r="D13" s="182">
        <v>569.42698158639155</v>
      </c>
      <c r="E13" s="182">
        <v>573.48420412670703</v>
      </c>
      <c r="F13" s="182">
        <v>573.48420412670703</v>
      </c>
      <c r="G13" s="182"/>
    </row>
    <row r="14" spans="1:21" x14ac:dyDescent="0.2">
      <c r="A14" s="177" t="s">
        <v>141</v>
      </c>
      <c r="B14" s="183" t="s">
        <v>142</v>
      </c>
      <c r="C14" s="183" t="s">
        <v>142</v>
      </c>
      <c r="D14" s="183" t="s">
        <v>142</v>
      </c>
      <c r="E14" s="183" t="s">
        <v>142</v>
      </c>
      <c r="F14" s="183" t="s">
        <v>142</v>
      </c>
      <c r="G14" s="182"/>
    </row>
    <row r="17" spans="1:7" x14ac:dyDescent="0.2">
      <c r="A17" s="178" t="s">
        <v>165</v>
      </c>
      <c r="B17" s="168" t="s">
        <v>101</v>
      </c>
      <c r="C17" s="182" t="s">
        <v>205</v>
      </c>
      <c r="D17" s="182" t="s">
        <v>240</v>
      </c>
      <c r="E17" s="182" t="s">
        <v>272</v>
      </c>
      <c r="F17" s="182" t="s">
        <v>285</v>
      </c>
      <c r="G17" s="182"/>
    </row>
    <row r="18" spans="1:7" x14ac:dyDescent="0.2">
      <c r="A18" s="177" t="s">
        <v>166</v>
      </c>
      <c r="B18" s="168" t="s">
        <v>170</v>
      </c>
      <c r="C18" s="182" t="s">
        <v>170</v>
      </c>
      <c r="D18" s="182" t="s">
        <v>170</v>
      </c>
      <c r="E18" s="182" t="s">
        <v>170</v>
      </c>
      <c r="F18" s="182" t="s">
        <v>170</v>
      </c>
      <c r="G18" s="182"/>
    </row>
    <row r="19" spans="1:7" x14ac:dyDescent="0.2">
      <c r="A19" s="177" t="s">
        <v>124</v>
      </c>
      <c r="B19" s="183" t="s">
        <v>171</v>
      </c>
      <c r="C19" s="183" t="s">
        <v>219</v>
      </c>
      <c r="D19" s="183" t="s">
        <v>253</v>
      </c>
      <c r="E19" s="183" t="s">
        <v>219</v>
      </c>
      <c r="F19" s="183" t="s">
        <v>219</v>
      </c>
      <c r="G19" s="182"/>
    </row>
    <row r="20" spans="1:7" x14ac:dyDescent="0.2">
      <c r="A20" s="177" t="s">
        <v>95</v>
      </c>
      <c r="B20" s="183" t="s">
        <v>172</v>
      </c>
      <c r="C20" s="183" t="s">
        <v>220</v>
      </c>
      <c r="D20" s="183" t="s">
        <v>254</v>
      </c>
      <c r="E20" s="183" t="s">
        <v>282</v>
      </c>
      <c r="F20" s="183" t="s">
        <v>282</v>
      </c>
      <c r="G20" s="182"/>
    </row>
    <row r="21" spans="1:7" x14ac:dyDescent="0.2">
      <c r="A21" s="177" t="s">
        <v>17</v>
      </c>
      <c r="B21" s="183" t="s">
        <v>173</v>
      </c>
      <c r="C21" s="183" t="s">
        <v>221</v>
      </c>
      <c r="D21" s="183" t="s">
        <v>255</v>
      </c>
      <c r="E21" s="183" t="s">
        <v>221</v>
      </c>
      <c r="F21" s="183" t="s">
        <v>221</v>
      </c>
      <c r="G21" s="182"/>
    </row>
    <row r="22" spans="1:7" x14ac:dyDescent="0.2">
      <c r="A22" s="177" t="s">
        <v>18</v>
      </c>
      <c r="B22" s="183" t="s">
        <v>174</v>
      </c>
      <c r="C22" s="183" t="s">
        <v>222</v>
      </c>
      <c r="D22" s="183" t="s">
        <v>222</v>
      </c>
      <c r="E22" s="183" t="s">
        <v>222</v>
      </c>
      <c r="F22" s="183" t="s">
        <v>222</v>
      </c>
      <c r="G22" s="182"/>
    </row>
    <row r="23" spans="1:7" x14ac:dyDescent="0.2">
      <c r="A23" s="177" t="s">
        <v>19</v>
      </c>
      <c r="B23" s="183" t="s">
        <v>175</v>
      </c>
      <c r="C23" s="183" t="s">
        <v>223</v>
      </c>
      <c r="D23" s="183" t="s">
        <v>256</v>
      </c>
      <c r="E23" s="183" t="s">
        <v>223</v>
      </c>
      <c r="F23" s="183" t="s">
        <v>223</v>
      </c>
      <c r="G23" s="182"/>
    </row>
    <row r="24" spans="1:7" x14ac:dyDescent="0.2">
      <c r="A24" s="177" t="s">
        <v>20</v>
      </c>
      <c r="B24" s="183" t="s">
        <v>176</v>
      </c>
      <c r="C24" s="183" t="s">
        <v>176</v>
      </c>
      <c r="D24" s="183" t="s">
        <v>257</v>
      </c>
      <c r="E24" s="183" t="s">
        <v>176</v>
      </c>
      <c r="F24" s="183" t="s">
        <v>176</v>
      </c>
      <c r="G24" s="182"/>
    </row>
    <row r="25" spans="1:7" x14ac:dyDescent="0.2">
      <c r="A25" s="177" t="s">
        <v>21</v>
      </c>
      <c r="B25" s="183" t="s">
        <v>177</v>
      </c>
      <c r="C25" s="183" t="s">
        <v>224</v>
      </c>
      <c r="D25" s="183" t="s">
        <v>224</v>
      </c>
      <c r="E25" s="183" t="s">
        <v>224</v>
      </c>
      <c r="F25" s="183" t="s">
        <v>224</v>
      </c>
      <c r="G25" s="182"/>
    </row>
    <row r="26" spans="1:7" x14ac:dyDescent="0.2">
      <c r="A26" s="177" t="s">
        <v>22</v>
      </c>
      <c r="B26" s="183" t="s">
        <v>178</v>
      </c>
      <c r="C26" s="183" t="s">
        <v>225</v>
      </c>
      <c r="D26" s="183" t="s">
        <v>225</v>
      </c>
      <c r="E26" s="183" t="s">
        <v>225</v>
      </c>
      <c r="F26" s="183" t="s">
        <v>225</v>
      </c>
      <c r="G26" s="182"/>
    </row>
    <row r="27" spans="1:7" x14ac:dyDescent="0.2">
      <c r="A27" s="177" t="s">
        <v>23</v>
      </c>
      <c r="B27" s="183" t="s">
        <v>179</v>
      </c>
      <c r="C27" s="183" t="s">
        <v>226</v>
      </c>
      <c r="D27" s="183" t="s">
        <v>226</v>
      </c>
      <c r="E27" s="183" t="s">
        <v>226</v>
      </c>
      <c r="F27" s="183" t="s">
        <v>226</v>
      </c>
      <c r="G27" s="182"/>
    </row>
    <row r="28" spans="1:7" x14ac:dyDescent="0.2">
      <c r="A28" s="177" t="s">
        <v>9</v>
      </c>
      <c r="B28" s="183" t="s">
        <v>180</v>
      </c>
      <c r="C28" s="183" t="s">
        <v>180</v>
      </c>
      <c r="D28" s="183" t="s">
        <v>258</v>
      </c>
      <c r="E28" s="183" t="s">
        <v>180</v>
      </c>
      <c r="F28" s="183" t="s">
        <v>180</v>
      </c>
      <c r="G28" s="182"/>
    </row>
    <row r="29" spans="1:7" x14ac:dyDescent="0.2">
      <c r="A29" s="177" t="s">
        <v>10</v>
      </c>
      <c r="B29" s="183" t="s">
        <v>181</v>
      </c>
      <c r="C29" s="183" t="s">
        <v>227</v>
      </c>
      <c r="D29" s="183" t="s">
        <v>259</v>
      </c>
      <c r="E29" s="183" t="s">
        <v>227</v>
      </c>
      <c r="F29" s="183" t="s">
        <v>227</v>
      </c>
      <c r="G29" s="182"/>
    </row>
    <row r="30" spans="1:7" x14ac:dyDescent="0.2">
      <c r="A30" s="177" t="s">
        <v>11</v>
      </c>
      <c r="B30" s="183" t="s">
        <v>182</v>
      </c>
      <c r="C30" s="183" t="s">
        <v>228</v>
      </c>
      <c r="D30" s="183" t="s">
        <v>182</v>
      </c>
      <c r="E30" s="183" t="s">
        <v>228</v>
      </c>
      <c r="F30" s="183" t="s">
        <v>228</v>
      </c>
      <c r="G30" s="182"/>
    </row>
    <row r="31" spans="1:7" x14ac:dyDescent="0.2">
      <c r="A31" s="177" t="s">
        <v>12</v>
      </c>
      <c r="B31" s="183" t="s">
        <v>183</v>
      </c>
      <c r="C31" s="183" t="s">
        <v>183</v>
      </c>
      <c r="D31" s="183" t="s">
        <v>260</v>
      </c>
      <c r="E31" s="183" t="s">
        <v>183</v>
      </c>
      <c r="F31" s="183" t="s">
        <v>183</v>
      </c>
      <c r="G31" s="182"/>
    </row>
    <row r="32" spans="1:7" x14ac:dyDescent="0.2">
      <c r="A32" s="177" t="s">
        <v>13</v>
      </c>
      <c r="B32" s="183" t="s">
        <v>184</v>
      </c>
      <c r="C32" s="183" t="s">
        <v>229</v>
      </c>
      <c r="D32" s="183" t="s">
        <v>261</v>
      </c>
      <c r="E32" s="183" t="s">
        <v>229</v>
      </c>
      <c r="F32" s="183" t="s">
        <v>229</v>
      </c>
      <c r="G32" s="182"/>
    </row>
    <row r="33" spans="1:7" x14ac:dyDescent="0.2">
      <c r="A33" s="177" t="s">
        <v>14</v>
      </c>
      <c r="B33" s="183" t="s">
        <v>185</v>
      </c>
      <c r="C33" s="183" t="s">
        <v>230</v>
      </c>
      <c r="D33" s="183" t="s">
        <v>262</v>
      </c>
      <c r="E33" s="183" t="s">
        <v>230</v>
      </c>
      <c r="F33" s="183" t="s">
        <v>230</v>
      </c>
      <c r="G33" s="182"/>
    </row>
    <row r="34" spans="1:7" x14ac:dyDescent="0.2">
      <c r="A34" s="177" t="s">
        <v>3</v>
      </c>
      <c r="B34" s="183" t="s">
        <v>186</v>
      </c>
      <c r="C34" s="183" t="s">
        <v>231</v>
      </c>
      <c r="D34" s="183" t="s">
        <v>263</v>
      </c>
      <c r="E34" s="183" t="s">
        <v>231</v>
      </c>
      <c r="F34" s="183" t="s">
        <v>231</v>
      </c>
      <c r="G34" s="182"/>
    </row>
    <row r="35" spans="1:7" x14ac:dyDescent="0.2">
      <c r="A35" s="177" t="s">
        <v>4</v>
      </c>
      <c r="B35" s="183" t="s">
        <v>187</v>
      </c>
      <c r="C35" s="183" t="s">
        <v>232</v>
      </c>
      <c r="D35" s="183" t="s">
        <v>264</v>
      </c>
      <c r="E35" s="183" t="s">
        <v>232</v>
      </c>
      <c r="F35" s="183" t="s">
        <v>232</v>
      </c>
      <c r="G35" s="182"/>
    </row>
    <row r="36" spans="1:7" x14ac:dyDescent="0.2">
      <c r="A36" s="177" t="s">
        <v>5</v>
      </c>
      <c r="B36" s="183" t="s">
        <v>188</v>
      </c>
      <c r="C36" s="183" t="s">
        <v>233</v>
      </c>
      <c r="D36" s="183" t="s">
        <v>188</v>
      </c>
      <c r="E36" s="183" t="s">
        <v>233</v>
      </c>
      <c r="F36" s="183" t="s">
        <v>233</v>
      </c>
      <c r="G36" s="182"/>
    </row>
    <row r="37" spans="1:7" x14ac:dyDescent="0.2">
      <c r="A37" s="177" t="s">
        <v>6</v>
      </c>
      <c r="B37" s="183" t="s">
        <v>189</v>
      </c>
      <c r="C37" s="183" t="s">
        <v>234</v>
      </c>
      <c r="D37" s="183" t="s">
        <v>265</v>
      </c>
      <c r="E37" s="183" t="s">
        <v>234</v>
      </c>
      <c r="F37" s="183" t="s">
        <v>234</v>
      </c>
      <c r="G37" s="182"/>
    </row>
    <row r="38" spans="1:7" x14ac:dyDescent="0.2">
      <c r="A38" s="177" t="s">
        <v>25</v>
      </c>
      <c r="B38" s="183" t="s">
        <v>190</v>
      </c>
      <c r="C38" s="280"/>
      <c r="D38" s="280"/>
      <c r="E38" s="280"/>
      <c r="F38" s="280"/>
      <c r="G38" s="182"/>
    </row>
    <row r="39" spans="1:7" x14ac:dyDescent="0.2">
      <c r="A39" s="177" t="s">
        <v>33</v>
      </c>
      <c r="B39" s="183" t="s">
        <v>191</v>
      </c>
      <c r="C39" s="183" t="s">
        <v>235</v>
      </c>
      <c r="D39" s="183" t="s">
        <v>235</v>
      </c>
      <c r="E39" s="183" t="s">
        <v>235</v>
      </c>
      <c r="F39" s="183" t="s">
        <v>235</v>
      </c>
      <c r="G39" s="182"/>
    </row>
    <row r="40" spans="1:7" x14ac:dyDescent="0.2">
      <c r="A40" s="177" t="s">
        <v>212</v>
      </c>
      <c r="B40" s="183"/>
      <c r="C40" s="281" t="s">
        <v>226</v>
      </c>
      <c r="D40" s="183" t="s">
        <v>226</v>
      </c>
      <c r="E40" s="183" t="s">
        <v>226</v>
      </c>
      <c r="F40" s="183" t="s">
        <v>226</v>
      </c>
      <c r="G40" s="182"/>
    </row>
    <row r="41" spans="1:7" x14ac:dyDescent="0.2">
      <c r="A41" s="177" t="s">
        <v>31</v>
      </c>
      <c r="B41" s="183" t="s">
        <v>192</v>
      </c>
      <c r="C41" s="281" t="s">
        <v>236</v>
      </c>
      <c r="D41" s="183" t="s">
        <v>266</v>
      </c>
      <c r="E41" s="183" t="s">
        <v>236</v>
      </c>
      <c r="F41" s="183" t="s">
        <v>236</v>
      </c>
      <c r="G41" s="182"/>
    </row>
    <row r="42" spans="1:7" x14ac:dyDescent="0.2">
      <c r="A42" s="177" t="s">
        <v>32</v>
      </c>
      <c r="B42" s="183" t="s">
        <v>193</v>
      </c>
      <c r="C42" s="281" t="s">
        <v>237</v>
      </c>
      <c r="D42" s="182"/>
      <c r="E42" s="183" t="s">
        <v>237</v>
      </c>
      <c r="F42" s="183" t="s">
        <v>237</v>
      </c>
      <c r="G42" s="182"/>
    </row>
  </sheetData>
  <sortState ref="A19:U42">
    <sortCondition ref="A1"/>
  </sortState>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62425-408C-4F0E-A03D-CC10E3D6A992}">
  <dimension ref="A1:B3001"/>
  <sheetViews>
    <sheetView topLeftCell="A2961" workbookViewId="0">
      <selection activeCell="H2984" sqref="H2984"/>
    </sheetView>
  </sheetViews>
  <sheetFormatPr defaultRowHeight="14.4" x14ac:dyDescent="0.3"/>
  <sheetData>
    <row r="1" spans="1:2" x14ac:dyDescent="0.3">
      <c r="A1" t="s">
        <v>1</v>
      </c>
      <c r="B1" t="s">
        <v>28</v>
      </c>
    </row>
    <row r="2" spans="1:2" x14ac:dyDescent="0.3">
      <c r="A2">
        <v>0.5</v>
      </c>
      <c r="B2">
        <v>6.8658910748834385</v>
      </c>
    </row>
    <row r="3" spans="1:2" x14ac:dyDescent="0.3">
      <c r="A3">
        <v>0.3</v>
      </c>
      <c r="B3">
        <v>6.3647507568519108</v>
      </c>
    </row>
    <row r="4" spans="1:2" x14ac:dyDescent="0.3">
      <c r="A4">
        <v>0.41</v>
      </c>
      <c r="B4">
        <v>7.0501225202690589</v>
      </c>
    </row>
    <row r="5" spans="1:2" x14ac:dyDescent="0.3">
      <c r="A5">
        <v>0.56999999999999995</v>
      </c>
      <c r="B5">
        <v>7.9391588179567965</v>
      </c>
    </row>
    <row r="6" spans="1:2" x14ac:dyDescent="0.3">
      <c r="A6">
        <v>0.5</v>
      </c>
      <c r="B6">
        <v>6.7968237182748554</v>
      </c>
    </row>
    <row r="7" spans="1:2" x14ac:dyDescent="0.3">
      <c r="A7">
        <v>0.5</v>
      </c>
      <c r="B7">
        <v>6.9828627514689421</v>
      </c>
    </row>
    <row r="8" spans="1:2" x14ac:dyDescent="0.3">
      <c r="A8">
        <v>0.72</v>
      </c>
      <c r="B8">
        <v>7.773173680482536</v>
      </c>
    </row>
    <row r="9" spans="1:2" x14ac:dyDescent="0.3">
      <c r="A9">
        <v>0.32</v>
      </c>
      <c r="B9">
        <v>6.7190131543852596</v>
      </c>
    </row>
    <row r="10" spans="1:2" x14ac:dyDescent="0.3">
      <c r="A10">
        <v>0.36</v>
      </c>
      <c r="B10">
        <v>6.7475865268293154</v>
      </c>
    </row>
    <row r="11" spans="1:2" x14ac:dyDescent="0.3">
      <c r="A11">
        <v>0.7</v>
      </c>
      <c r="B11">
        <v>7.773173680482536</v>
      </c>
    </row>
    <row r="12" spans="1:2" x14ac:dyDescent="0.3">
      <c r="A12">
        <v>0.44</v>
      </c>
      <c r="B12">
        <v>6.9782137426306985</v>
      </c>
    </row>
    <row r="13" spans="1:2" x14ac:dyDescent="0.3">
      <c r="A13">
        <v>0.51</v>
      </c>
      <c r="B13">
        <v>7.5400903201453247</v>
      </c>
    </row>
    <row r="14" spans="1:2" x14ac:dyDescent="0.3">
      <c r="A14">
        <v>0.41</v>
      </c>
      <c r="B14">
        <v>6.4583382833447898</v>
      </c>
    </row>
    <row r="15" spans="1:2" x14ac:dyDescent="0.3">
      <c r="A15">
        <v>0.94</v>
      </c>
      <c r="B15">
        <v>8.3816025371098899</v>
      </c>
    </row>
    <row r="16" spans="1:2" x14ac:dyDescent="0.3">
      <c r="A16">
        <v>0.56000000000000005</v>
      </c>
      <c r="B16">
        <v>7.3639135014058192</v>
      </c>
    </row>
    <row r="17" spans="1:2" x14ac:dyDescent="0.3">
      <c r="A17">
        <v>0.9</v>
      </c>
      <c r="B17">
        <v>8.1276998528177717</v>
      </c>
    </row>
    <row r="18" spans="1:2" x14ac:dyDescent="0.3">
      <c r="A18">
        <v>0.32</v>
      </c>
      <c r="B18">
        <v>6.7190131543852596</v>
      </c>
    </row>
    <row r="19" spans="1:2" x14ac:dyDescent="0.3">
      <c r="A19">
        <v>0.51</v>
      </c>
      <c r="B19">
        <v>7.2420823592569619</v>
      </c>
    </row>
    <row r="20" spans="1:2" x14ac:dyDescent="0.3">
      <c r="A20">
        <v>0.76</v>
      </c>
      <c r="B20">
        <v>7.3957216086020452</v>
      </c>
    </row>
    <row r="21" spans="1:2" x14ac:dyDescent="0.3">
      <c r="A21">
        <v>0.25</v>
      </c>
      <c r="B21">
        <v>6.0088131854425946</v>
      </c>
    </row>
    <row r="22" spans="1:2" x14ac:dyDescent="0.3">
      <c r="A22">
        <v>0.37</v>
      </c>
      <c r="B22">
        <v>6.6253923680079563</v>
      </c>
    </row>
    <row r="23" spans="1:2" x14ac:dyDescent="0.3">
      <c r="A23">
        <v>0.36</v>
      </c>
      <c r="B23">
        <v>6.3421214187211516</v>
      </c>
    </row>
    <row r="24" spans="1:2" x14ac:dyDescent="0.3">
      <c r="A24">
        <v>0.56999999999999995</v>
      </c>
      <c r="B24">
        <v>7.4547199493640006</v>
      </c>
    </row>
    <row r="25" spans="1:2" x14ac:dyDescent="0.3">
      <c r="A25">
        <v>0.71</v>
      </c>
      <c r="B25">
        <v>7.6553906448261522</v>
      </c>
    </row>
    <row r="26" spans="1:2" x14ac:dyDescent="0.3">
      <c r="A26">
        <v>0.3</v>
      </c>
      <c r="B26">
        <v>6.5652649700353614</v>
      </c>
    </row>
    <row r="27" spans="1:2" x14ac:dyDescent="0.3">
      <c r="A27">
        <v>0.31</v>
      </c>
      <c r="B27">
        <v>6.9527286446248686</v>
      </c>
    </row>
    <row r="28" spans="1:2" x14ac:dyDescent="0.3">
      <c r="A28">
        <v>0.31</v>
      </c>
      <c r="B28">
        <v>6.2595814640649232</v>
      </c>
    </row>
    <row r="29" spans="1:2" x14ac:dyDescent="0.3">
      <c r="A29">
        <v>1</v>
      </c>
      <c r="B29">
        <v>8.2579041934656736</v>
      </c>
    </row>
    <row r="30" spans="1:2" x14ac:dyDescent="0.3">
      <c r="A30">
        <v>0.52</v>
      </c>
      <c r="B30">
        <v>7.0950643772871311</v>
      </c>
    </row>
    <row r="31" spans="1:2" x14ac:dyDescent="0.3">
      <c r="A31">
        <v>0.76</v>
      </c>
      <c r="B31">
        <v>8.3483010549339429</v>
      </c>
    </row>
    <row r="32" spans="1:2" x14ac:dyDescent="0.3">
      <c r="A32">
        <v>0.4</v>
      </c>
      <c r="B32">
        <v>6.6025878921893364</v>
      </c>
    </row>
    <row r="33" spans="1:2" x14ac:dyDescent="0.3">
      <c r="A33">
        <v>0.32</v>
      </c>
      <c r="B33">
        <v>6.8221973906204907</v>
      </c>
    </row>
    <row r="34" spans="1:2" x14ac:dyDescent="0.3">
      <c r="A34">
        <v>0.52</v>
      </c>
      <c r="B34">
        <v>7.1989312406881734</v>
      </c>
    </row>
    <row r="35" spans="1:2" x14ac:dyDescent="0.3">
      <c r="A35">
        <v>0.81</v>
      </c>
      <c r="B35">
        <v>8.1327064896932644</v>
      </c>
    </row>
    <row r="36" spans="1:2" x14ac:dyDescent="0.3">
      <c r="A36">
        <v>0.62</v>
      </c>
      <c r="B36">
        <v>7.7710670860654059</v>
      </c>
    </row>
    <row r="37" spans="1:2" x14ac:dyDescent="0.3">
      <c r="A37">
        <v>0.31</v>
      </c>
      <c r="B37">
        <v>6.6871086078665147</v>
      </c>
    </row>
    <row r="38" spans="1:2" x14ac:dyDescent="0.3">
      <c r="A38">
        <v>0.44</v>
      </c>
      <c r="B38">
        <v>7.0707241072602764</v>
      </c>
    </row>
    <row r="39" spans="1:2" x14ac:dyDescent="0.3">
      <c r="A39">
        <v>0.25</v>
      </c>
      <c r="B39">
        <v>6.3543700407973507</v>
      </c>
    </row>
    <row r="40" spans="1:2" x14ac:dyDescent="0.3">
      <c r="A40">
        <v>0.9</v>
      </c>
      <c r="B40">
        <v>8.2076744243552824</v>
      </c>
    </row>
    <row r="41" spans="1:2" x14ac:dyDescent="0.3">
      <c r="A41">
        <v>0.52</v>
      </c>
      <c r="B41">
        <v>7.4318919168077997</v>
      </c>
    </row>
    <row r="42" spans="1:2" x14ac:dyDescent="0.3">
      <c r="A42">
        <v>0.3</v>
      </c>
      <c r="B42">
        <v>6.5279579176225502</v>
      </c>
    </row>
    <row r="43" spans="1:2" x14ac:dyDescent="0.3">
      <c r="A43">
        <v>0.54</v>
      </c>
      <c r="B43">
        <v>7.5213179801992398</v>
      </c>
    </row>
    <row r="44" spans="1:2" x14ac:dyDescent="0.3">
      <c r="A44">
        <v>0.32</v>
      </c>
      <c r="B44">
        <v>6.6306833856423717</v>
      </c>
    </row>
    <row r="45" spans="1:2" x14ac:dyDescent="0.3">
      <c r="A45">
        <v>0.52</v>
      </c>
      <c r="B45">
        <v>6.9782137426306985</v>
      </c>
    </row>
    <row r="46" spans="1:2" x14ac:dyDescent="0.3">
      <c r="A46">
        <v>0.33</v>
      </c>
      <c r="B46">
        <v>6.8916258970522533</v>
      </c>
    </row>
    <row r="47" spans="1:2" x14ac:dyDescent="0.3">
      <c r="A47">
        <v>0.4</v>
      </c>
      <c r="B47">
        <v>7.0255383146385206</v>
      </c>
    </row>
    <row r="48" spans="1:2" x14ac:dyDescent="0.3">
      <c r="A48">
        <v>0.97</v>
      </c>
      <c r="B48">
        <v>8.4422541047517434</v>
      </c>
    </row>
    <row r="49" spans="1:2" x14ac:dyDescent="0.3">
      <c r="A49">
        <v>0.9</v>
      </c>
      <c r="B49">
        <v>8.3966062284271192</v>
      </c>
    </row>
    <row r="50" spans="1:2" x14ac:dyDescent="0.3">
      <c r="A50">
        <v>0.33</v>
      </c>
      <c r="B50">
        <v>6.3868793193626452</v>
      </c>
    </row>
    <row r="51" spans="1:2" x14ac:dyDescent="0.3">
      <c r="A51">
        <v>0.51</v>
      </c>
      <c r="B51">
        <v>7.3569182423560209</v>
      </c>
    </row>
    <row r="52" spans="1:2" x14ac:dyDescent="0.3">
      <c r="A52">
        <v>0.54</v>
      </c>
      <c r="B52">
        <v>7.4360278163518485</v>
      </c>
    </row>
    <row r="53" spans="1:2" x14ac:dyDescent="0.3">
      <c r="A53">
        <v>0.51</v>
      </c>
      <c r="B53">
        <v>7.2744795587738711</v>
      </c>
    </row>
    <row r="54" spans="1:2" x14ac:dyDescent="0.3">
      <c r="A54">
        <v>0.39</v>
      </c>
      <c r="B54">
        <v>6.9593985121339754</v>
      </c>
    </row>
    <row r="55" spans="1:2" x14ac:dyDescent="0.3">
      <c r="A55">
        <v>0.71</v>
      </c>
      <c r="B55">
        <v>7.7275351104754479</v>
      </c>
    </row>
    <row r="56" spans="1:2" x14ac:dyDescent="0.3">
      <c r="A56">
        <v>0.37</v>
      </c>
      <c r="B56">
        <v>6.9107507879619359</v>
      </c>
    </row>
    <row r="57" spans="1:2" x14ac:dyDescent="0.3">
      <c r="A57">
        <v>0.34</v>
      </c>
      <c r="B57">
        <v>6.6528630293533473</v>
      </c>
    </row>
    <row r="58" spans="1:2" x14ac:dyDescent="0.3">
      <c r="A58">
        <v>0.71</v>
      </c>
      <c r="B58">
        <v>8.1406070428584503</v>
      </c>
    </row>
    <row r="59" spans="1:2" x14ac:dyDescent="0.3">
      <c r="A59">
        <v>0.3</v>
      </c>
      <c r="B59">
        <v>6.4052284580308418</v>
      </c>
    </row>
    <row r="60" spans="1:2" x14ac:dyDescent="0.3">
      <c r="A60">
        <v>0.5</v>
      </c>
      <c r="B60">
        <v>7.4988697339769308</v>
      </c>
    </row>
    <row r="61" spans="1:2" x14ac:dyDescent="0.3">
      <c r="A61">
        <v>0.33</v>
      </c>
      <c r="B61">
        <v>6.6970342476664841</v>
      </c>
    </row>
    <row r="62" spans="1:2" x14ac:dyDescent="0.3">
      <c r="A62">
        <v>0.37</v>
      </c>
      <c r="B62">
        <v>6.4019171967271857</v>
      </c>
    </row>
    <row r="63" spans="1:2" x14ac:dyDescent="0.3">
      <c r="A63">
        <v>0.41</v>
      </c>
      <c r="B63">
        <v>6.6732979677676543</v>
      </c>
    </row>
    <row r="64" spans="1:2" x14ac:dyDescent="0.3">
      <c r="A64">
        <v>0.41</v>
      </c>
      <c r="B64">
        <v>6.7753660909363917</v>
      </c>
    </row>
    <row r="65" spans="1:2" x14ac:dyDescent="0.3">
      <c r="A65">
        <v>0.38</v>
      </c>
      <c r="B65">
        <v>7.0139154748105277</v>
      </c>
    </row>
    <row r="66" spans="1:2" x14ac:dyDescent="0.3">
      <c r="A66">
        <v>0.31</v>
      </c>
      <c r="B66">
        <v>6.6871086078665147</v>
      </c>
    </row>
    <row r="67" spans="1:2" x14ac:dyDescent="0.3">
      <c r="A67">
        <v>0.3</v>
      </c>
      <c r="B67">
        <v>6.8145428972599582</v>
      </c>
    </row>
    <row r="68" spans="1:2" x14ac:dyDescent="0.3">
      <c r="A68">
        <v>0.73</v>
      </c>
      <c r="B68">
        <v>7.8465899752911863</v>
      </c>
    </row>
    <row r="69" spans="1:2" x14ac:dyDescent="0.3">
      <c r="A69">
        <v>0.7</v>
      </c>
      <c r="B69">
        <v>8.2875284231117625</v>
      </c>
    </row>
    <row r="70" spans="1:2" x14ac:dyDescent="0.3">
      <c r="A70">
        <v>0.35</v>
      </c>
      <c r="B70">
        <v>6.9688503783419478</v>
      </c>
    </row>
    <row r="71" spans="1:2" x14ac:dyDescent="0.3">
      <c r="A71">
        <v>0.36</v>
      </c>
      <c r="B71">
        <v>6.2595814640649232</v>
      </c>
    </row>
    <row r="72" spans="1:2" x14ac:dyDescent="0.3">
      <c r="A72">
        <v>0.39</v>
      </c>
      <c r="B72">
        <v>6.576469569048224</v>
      </c>
    </row>
    <row r="73" spans="1:2" x14ac:dyDescent="0.3">
      <c r="A73">
        <v>0.32</v>
      </c>
      <c r="B73">
        <v>6.3561076606958915</v>
      </c>
    </row>
    <row r="74" spans="1:2" x14ac:dyDescent="0.3">
      <c r="A74">
        <v>0.41</v>
      </c>
      <c r="B74">
        <v>7.0483864087218828</v>
      </c>
    </row>
    <row r="75" spans="1:2" x14ac:dyDescent="0.3">
      <c r="A75">
        <v>0.93</v>
      </c>
      <c r="B75">
        <v>8.4536142097733666</v>
      </c>
    </row>
    <row r="76" spans="1:2" x14ac:dyDescent="0.3">
      <c r="A76">
        <v>0.51</v>
      </c>
      <c r="B76">
        <v>7.4685132714963371</v>
      </c>
    </row>
    <row r="77" spans="1:2" x14ac:dyDescent="0.3">
      <c r="A77">
        <v>0.3</v>
      </c>
      <c r="B77">
        <v>6.4052284580308418</v>
      </c>
    </row>
    <row r="78" spans="1:2" x14ac:dyDescent="0.3">
      <c r="A78">
        <v>0.56000000000000005</v>
      </c>
      <c r="B78">
        <v>7.9490914998305167</v>
      </c>
    </row>
    <row r="79" spans="1:2" x14ac:dyDescent="0.3">
      <c r="A79">
        <v>0.54</v>
      </c>
      <c r="B79">
        <v>7.7794669674583243</v>
      </c>
    </row>
    <row r="80" spans="1:2" x14ac:dyDescent="0.3">
      <c r="A80">
        <v>0.9</v>
      </c>
      <c r="B80">
        <v>8.1945055097656407</v>
      </c>
    </row>
    <row r="81" spans="1:2" x14ac:dyDescent="0.3">
      <c r="A81">
        <v>0.71</v>
      </c>
      <c r="B81">
        <v>7.642524134232902</v>
      </c>
    </row>
    <row r="82" spans="1:2" x14ac:dyDescent="0.3">
      <c r="A82">
        <v>0.52</v>
      </c>
      <c r="B82">
        <v>7.5076900778199036</v>
      </c>
    </row>
    <row r="83" spans="1:2" x14ac:dyDescent="0.3">
      <c r="A83">
        <v>0.9</v>
      </c>
      <c r="B83">
        <v>8.1318247850071952</v>
      </c>
    </row>
    <row r="84" spans="1:2" x14ac:dyDescent="0.3">
      <c r="A84">
        <v>0.5</v>
      </c>
      <c r="B84">
        <v>7.4372063668712922</v>
      </c>
    </row>
    <row r="85" spans="1:2" x14ac:dyDescent="0.3">
      <c r="A85">
        <v>0.41</v>
      </c>
      <c r="B85">
        <v>6.5581978028122689</v>
      </c>
    </row>
    <row r="86" spans="1:2" x14ac:dyDescent="0.3">
      <c r="A86">
        <v>0.81</v>
      </c>
      <c r="B86">
        <v>8.0687161927147812</v>
      </c>
    </row>
    <row r="87" spans="1:2" x14ac:dyDescent="0.3">
      <c r="A87">
        <v>0.35</v>
      </c>
      <c r="B87">
        <v>6.9994224675079613</v>
      </c>
    </row>
    <row r="88" spans="1:2" x14ac:dyDescent="0.3">
      <c r="A88">
        <v>0.61</v>
      </c>
      <c r="B88">
        <v>7.0681720003880422</v>
      </c>
    </row>
    <row r="89" spans="1:2" x14ac:dyDescent="0.3">
      <c r="A89">
        <v>0.41</v>
      </c>
      <c r="B89">
        <v>6.9810057407217299</v>
      </c>
    </row>
    <row r="90" spans="1:2" x14ac:dyDescent="0.3">
      <c r="A90">
        <v>0.5</v>
      </c>
      <c r="B90">
        <v>7.3926475207216233</v>
      </c>
    </row>
    <row r="91" spans="1:2" x14ac:dyDescent="0.3">
      <c r="A91">
        <v>0.26</v>
      </c>
      <c r="B91">
        <v>6.1158921254830343</v>
      </c>
    </row>
    <row r="92" spans="1:2" x14ac:dyDescent="0.3">
      <c r="A92">
        <v>0.32</v>
      </c>
      <c r="B92">
        <v>6.7867169506050811</v>
      </c>
    </row>
    <row r="93" spans="1:2" x14ac:dyDescent="0.3">
      <c r="A93">
        <v>0.4</v>
      </c>
      <c r="B93">
        <v>6.6080006252960866</v>
      </c>
    </row>
    <row r="94" spans="1:2" x14ac:dyDescent="0.3">
      <c r="A94">
        <v>0.4</v>
      </c>
      <c r="B94">
        <v>6.5889264775335192</v>
      </c>
    </row>
    <row r="95" spans="1:2" x14ac:dyDescent="0.3">
      <c r="A95">
        <v>0.92</v>
      </c>
      <c r="B95">
        <v>8.384575666801398</v>
      </c>
    </row>
    <row r="96" spans="1:2" x14ac:dyDescent="0.3">
      <c r="A96">
        <v>0.71</v>
      </c>
      <c r="B96">
        <v>8.1388567506963252</v>
      </c>
    </row>
    <row r="97" spans="1:2" x14ac:dyDescent="0.3">
      <c r="A97">
        <v>0.31</v>
      </c>
      <c r="B97">
        <v>6.3733197895770122</v>
      </c>
    </row>
    <row r="98" spans="1:2" x14ac:dyDescent="0.3">
      <c r="A98">
        <v>0.31</v>
      </c>
      <c r="B98">
        <v>6.7707894239089796</v>
      </c>
    </row>
    <row r="99" spans="1:2" x14ac:dyDescent="0.3">
      <c r="A99">
        <v>0.37</v>
      </c>
      <c r="B99">
        <v>6.9479370686149693</v>
      </c>
    </row>
    <row r="100" spans="1:2" x14ac:dyDescent="0.3">
      <c r="A100">
        <v>0.43</v>
      </c>
      <c r="B100">
        <v>6.8490662826334576</v>
      </c>
    </row>
    <row r="101" spans="1:2" x14ac:dyDescent="0.3">
      <c r="A101">
        <v>0.79</v>
      </c>
      <c r="B101">
        <v>7.7915228191507317</v>
      </c>
    </row>
    <row r="102" spans="1:2" x14ac:dyDescent="0.3">
      <c r="A102">
        <v>0.31</v>
      </c>
      <c r="B102">
        <v>6.2989492468559423</v>
      </c>
    </row>
    <row r="103" spans="1:2" x14ac:dyDescent="0.3">
      <c r="A103">
        <v>1</v>
      </c>
      <c r="B103">
        <v>8.6363974388947131</v>
      </c>
    </row>
    <row r="104" spans="1:2" x14ac:dyDescent="0.3">
      <c r="A104">
        <v>0.32</v>
      </c>
      <c r="B104">
        <v>6.5930445341424369</v>
      </c>
    </row>
    <row r="105" spans="1:2" x14ac:dyDescent="0.3">
      <c r="A105">
        <v>0.4</v>
      </c>
      <c r="B105">
        <v>6.5567783561580422</v>
      </c>
    </row>
    <row r="106" spans="1:2" x14ac:dyDescent="0.3">
      <c r="A106">
        <v>0.4</v>
      </c>
      <c r="B106">
        <v>7.0544496581329401</v>
      </c>
    </row>
    <row r="107" spans="1:2" x14ac:dyDescent="0.3">
      <c r="A107">
        <v>0.71</v>
      </c>
      <c r="B107">
        <v>7.9072836094263481</v>
      </c>
    </row>
    <row r="108" spans="1:2" x14ac:dyDescent="0.3">
      <c r="A108">
        <v>0.7</v>
      </c>
      <c r="B108">
        <v>8.068089626278244</v>
      </c>
    </row>
    <row r="109" spans="1:2" x14ac:dyDescent="0.3">
      <c r="A109">
        <v>0.83</v>
      </c>
      <c r="B109">
        <v>8.1763915966337954</v>
      </c>
    </row>
    <row r="110" spans="1:2" x14ac:dyDescent="0.3">
      <c r="A110">
        <v>0.32</v>
      </c>
      <c r="B110">
        <v>6.4692503167957724</v>
      </c>
    </row>
    <row r="111" spans="1:2" x14ac:dyDescent="0.3">
      <c r="A111">
        <v>1</v>
      </c>
      <c r="B111">
        <v>8.6522484224091016</v>
      </c>
    </row>
    <row r="112" spans="1:2" x14ac:dyDescent="0.3">
      <c r="A112">
        <v>0.32</v>
      </c>
      <c r="B112">
        <v>6.7369669580018554</v>
      </c>
    </row>
    <row r="113" spans="1:2" x14ac:dyDescent="0.3">
      <c r="A113">
        <v>0.5</v>
      </c>
      <c r="B113">
        <v>7.222566018822171</v>
      </c>
    </row>
    <row r="114" spans="1:2" x14ac:dyDescent="0.3">
      <c r="A114">
        <v>0.52</v>
      </c>
      <c r="B114">
        <v>7.3808790355641163</v>
      </c>
    </row>
    <row r="115" spans="1:2" x14ac:dyDescent="0.3">
      <c r="A115">
        <v>0.71</v>
      </c>
      <c r="B115">
        <v>7.7898685590547059</v>
      </c>
    </row>
    <row r="116" spans="1:2" x14ac:dyDescent="0.3">
      <c r="A116">
        <v>0.52</v>
      </c>
      <c r="B116">
        <v>7.6280311269303347</v>
      </c>
    </row>
    <row r="117" spans="1:2" x14ac:dyDescent="0.3">
      <c r="A117">
        <v>0.71</v>
      </c>
      <c r="B117">
        <v>7.779048644925556</v>
      </c>
    </row>
    <row r="118" spans="1:2" x14ac:dyDescent="0.3">
      <c r="A118">
        <v>0.5</v>
      </c>
      <c r="B118">
        <v>7.7450028035158391</v>
      </c>
    </row>
    <row r="119" spans="1:2" x14ac:dyDescent="0.3">
      <c r="A119">
        <v>0.38</v>
      </c>
      <c r="B119">
        <v>7.1364832085902474</v>
      </c>
    </row>
    <row r="120" spans="1:2" x14ac:dyDescent="0.3">
      <c r="A120">
        <v>0.83</v>
      </c>
      <c r="B120">
        <v>8.1622310654811798</v>
      </c>
    </row>
    <row r="121" spans="1:2" x14ac:dyDescent="0.3">
      <c r="A121">
        <v>0.3</v>
      </c>
      <c r="B121">
        <v>6.5147126908725301</v>
      </c>
    </row>
    <row r="122" spans="1:2" x14ac:dyDescent="0.3">
      <c r="A122">
        <v>0.35</v>
      </c>
      <c r="B122">
        <v>6.7202201551352951</v>
      </c>
    </row>
    <row r="123" spans="1:2" x14ac:dyDescent="0.3">
      <c r="A123">
        <v>0.3</v>
      </c>
      <c r="B123">
        <v>6.7776465936351169</v>
      </c>
    </row>
    <row r="124" spans="1:2" x14ac:dyDescent="0.3">
      <c r="A124">
        <v>0.9</v>
      </c>
      <c r="B124">
        <v>8.025189321890835</v>
      </c>
    </row>
    <row r="125" spans="1:2" x14ac:dyDescent="0.3">
      <c r="A125">
        <v>0.6</v>
      </c>
      <c r="B125">
        <v>7.5857888217320344</v>
      </c>
    </row>
    <row r="126" spans="1:2" x14ac:dyDescent="0.3">
      <c r="A126">
        <v>0.28000000000000003</v>
      </c>
      <c r="B126">
        <v>6.1654178542314204</v>
      </c>
    </row>
    <row r="127" spans="1:2" x14ac:dyDescent="0.3">
      <c r="A127">
        <v>0.9</v>
      </c>
      <c r="B127">
        <v>8.1967124072130702</v>
      </c>
    </row>
    <row r="128" spans="1:2" x14ac:dyDescent="0.3">
      <c r="A128">
        <v>0.31</v>
      </c>
      <c r="B128">
        <v>6.5482191027623724</v>
      </c>
    </row>
    <row r="129" spans="1:2" x14ac:dyDescent="0.3">
      <c r="A129">
        <v>0.77</v>
      </c>
      <c r="B129">
        <v>8.0557924509777692</v>
      </c>
    </row>
    <row r="130" spans="1:2" x14ac:dyDescent="0.3">
      <c r="A130">
        <v>0.3</v>
      </c>
      <c r="B130">
        <v>6.5147126908725301</v>
      </c>
    </row>
    <row r="131" spans="1:2" x14ac:dyDescent="0.3">
      <c r="A131">
        <v>0.25</v>
      </c>
      <c r="B131">
        <v>5.9939614273065693</v>
      </c>
    </row>
    <row r="132" spans="1:2" x14ac:dyDescent="0.3">
      <c r="A132">
        <v>0.4</v>
      </c>
      <c r="B132">
        <v>6.9847163201182658</v>
      </c>
    </row>
    <row r="133" spans="1:2" x14ac:dyDescent="0.3">
      <c r="A133">
        <v>0.53</v>
      </c>
      <c r="B133">
        <v>7.5600804650218274</v>
      </c>
    </row>
    <row r="134" spans="1:2" x14ac:dyDescent="0.3">
      <c r="A134">
        <v>1</v>
      </c>
      <c r="B134">
        <v>8.4896164236460034</v>
      </c>
    </row>
    <row r="135" spans="1:2" x14ac:dyDescent="0.3">
      <c r="A135">
        <v>1</v>
      </c>
      <c r="B135">
        <v>8.410943391573527</v>
      </c>
    </row>
    <row r="136" spans="1:2" x14ac:dyDescent="0.3">
      <c r="A136">
        <v>0.73</v>
      </c>
      <c r="B136">
        <v>7.7445698093544957</v>
      </c>
    </row>
    <row r="137" spans="1:2" x14ac:dyDescent="0.3">
      <c r="A137">
        <v>0.31</v>
      </c>
      <c r="B137">
        <v>6.2989492468559423</v>
      </c>
    </row>
    <row r="138" spans="1:2" x14ac:dyDescent="0.3">
      <c r="A138">
        <v>0.38</v>
      </c>
      <c r="B138">
        <v>7.0698741284585722</v>
      </c>
    </row>
    <row r="139" spans="1:2" x14ac:dyDescent="0.3">
      <c r="A139">
        <v>0.35</v>
      </c>
      <c r="B139">
        <v>6.6174029779744776</v>
      </c>
    </row>
    <row r="140" spans="1:2" x14ac:dyDescent="0.3">
      <c r="A140">
        <v>0.38</v>
      </c>
      <c r="B140">
        <v>6.7821920560067914</v>
      </c>
    </row>
    <row r="141" spans="1:2" x14ac:dyDescent="0.3">
      <c r="A141">
        <v>0.36</v>
      </c>
      <c r="B141">
        <v>6.8511849274937431</v>
      </c>
    </row>
    <row r="142" spans="1:2" x14ac:dyDescent="0.3">
      <c r="A142">
        <v>0.3</v>
      </c>
      <c r="B142">
        <v>6.2265366692874657</v>
      </c>
    </row>
    <row r="143" spans="1:2" x14ac:dyDescent="0.3">
      <c r="A143">
        <v>0.31</v>
      </c>
      <c r="B143">
        <v>6.1923624894748723</v>
      </c>
    </row>
    <row r="144" spans="1:2" x14ac:dyDescent="0.3">
      <c r="A144">
        <v>0.9</v>
      </c>
      <c r="B144">
        <v>8.4469852963727412</v>
      </c>
    </row>
    <row r="145" spans="1:2" x14ac:dyDescent="0.3">
      <c r="A145">
        <v>0.28000000000000003</v>
      </c>
      <c r="B145">
        <v>6.4707995037826018</v>
      </c>
    </row>
    <row r="146" spans="1:2" x14ac:dyDescent="0.3">
      <c r="A146">
        <v>0.3</v>
      </c>
      <c r="B146">
        <v>5.9763509092979339</v>
      </c>
    </row>
    <row r="147" spans="1:2" x14ac:dyDescent="0.3">
      <c r="A147">
        <v>0.33</v>
      </c>
      <c r="B147">
        <v>6.70196036600254</v>
      </c>
    </row>
    <row r="148" spans="1:2" x14ac:dyDescent="0.3">
      <c r="A148">
        <v>0.32</v>
      </c>
      <c r="B148">
        <v>6.329720905522696</v>
      </c>
    </row>
    <row r="149" spans="1:2" x14ac:dyDescent="0.3">
      <c r="A149">
        <v>0.39</v>
      </c>
      <c r="B149">
        <v>6.5264948595707901</v>
      </c>
    </row>
    <row r="150" spans="1:2" x14ac:dyDescent="0.3">
      <c r="A150">
        <v>0.37</v>
      </c>
      <c r="B150">
        <v>6.9479370686149693</v>
      </c>
    </row>
    <row r="151" spans="1:2" x14ac:dyDescent="0.3">
      <c r="A151">
        <v>0.38</v>
      </c>
      <c r="B151">
        <v>6.8906091201471664</v>
      </c>
    </row>
    <row r="152" spans="1:2" x14ac:dyDescent="0.3">
      <c r="A152">
        <v>0.7</v>
      </c>
      <c r="B152">
        <v>7.4787348255678747</v>
      </c>
    </row>
    <row r="153" spans="1:2" x14ac:dyDescent="0.3">
      <c r="A153">
        <v>0.35</v>
      </c>
      <c r="B153">
        <v>6.7202201551352951</v>
      </c>
    </row>
    <row r="154" spans="1:2" x14ac:dyDescent="0.3">
      <c r="A154">
        <v>0.51</v>
      </c>
      <c r="B154">
        <v>6.8627579130514009</v>
      </c>
    </row>
    <row r="155" spans="1:2" x14ac:dyDescent="0.3">
      <c r="A155">
        <v>0.34</v>
      </c>
      <c r="B155">
        <v>6.9402224691196386</v>
      </c>
    </row>
    <row r="156" spans="1:2" x14ac:dyDescent="0.3">
      <c r="A156">
        <v>0.46</v>
      </c>
      <c r="B156">
        <v>6.7615727688040552</v>
      </c>
    </row>
    <row r="157" spans="1:2" x14ac:dyDescent="0.3">
      <c r="A157">
        <v>0.3</v>
      </c>
      <c r="B157">
        <v>6.3350542514980592</v>
      </c>
    </row>
    <row r="158" spans="1:2" x14ac:dyDescent="0.3">
      <c r="A158">
        <v>0.54</v>
      </c>
      <c r="B158">
        <v>7.8902082131099611</v>
      </c>
    </row>
    <row r="159" spans="1:2" x14ac:dyDescent="0.3">
      <c r="A159">
        <v>0.9</v>
      </c>
      <c r="B159">
        <v>8.1119280633107387</v>
      </c>
    </row>
    <row r="160" spans="1:2" x14ac:dyDescent="0.3">
      <c r="A160">
        <v>0.42</v>
      </c>
      <c r="B160">
        <v>6.4707995037826018</v>
      </c>
    </row>
    <row r="161" spans="1:2" x14ac:dyDescent="0.3">
      <c r="A161">
        <v>0.72</v>
      </c>
      <c r="B161">
        <v>7.6857030612345474</v>
      </c>
    </row>
    <row r="162" spans="1:2" x14ac:dyDescent="0.3">
      <c r="A162">
        <v>0.41</v>
      </c>
      <c r="B162">
        <v>6.8895913083544658</v>
      </c>
    </row>
    <row r="163" spans="1:2" x14ac:dyDescent="0.3">
      <c r="A163">
        <v>0.32</v>
      </c>
      <c r="B163">
        <v>6.4167322825123261</v>
      </c>
    </row>
    <row r="164" spans="1:2" x14ac:dyDescent="0.3">
      <c r="A164">
        <v>1</v>
      </c>
      <c r="B164">
        <v>8.3320677072895482</v>
      </c>
    </row>
    <row r="165" spans="1:2" x14ac:dyDescent="0.3">
      <c r="A165">
        <v>0.7</v>
      </c>
      <c r="B165">
        <v>7.8849529457598138</v>
      </c>
    </row>
    <row r="166" spans="1:2" x14ac:dyDescent="0.3">
      <c r="A166">
        <v>0.54</v>
      </c>
      <c r="B166">
        <v>7.824845691026856</v>
      </c>
    </row>
    <row r="167" spans="1:2" x14ac:dyDescent="0.3">
      <c r="A167">
        <v>0.3</v>
      </c>
      <c r="B167">
        <v>6.4052284580308418</v>
      </c>
    </row>
    <row r="168" spans="1:2" x14ac:dyDescent="0.3">
      <c r="A168">
        <v>0.33</v>
      </c>
      <c r="B168">
        <v>6.3613024775729956</v>
      </c>
    </row>
    <row r="169" spans="1:2" x14ac:dyDescent="0.3">
      <c r="A169">
        <v>0.9</v>
      </c>
      <c r="B169">
        <v>8.0737146411098575</v>
      </c>
    </row>
    <row r="170" spans="1:2" x14ac:dyDescent="0.3">
      <c r="A170">
        <v>0.31</v>
      </c>
      <c r="B170">
        <v>6.5957805139613113</v>
      </c>
    </row>
    <row r="171" spans="1:2" x14ac:dyDescent="0.3">
      <c r="A171">
        <v>0.42</v>
      </c>
      <c r="B171">
        <v>6.8997231072848724</v>
      </c>
    </row>
    <row r="172" spans="1:2" x14ac:dyDescent="0.3">
      <c r="A172">
        <v>0.33</v>
      </c>
      <c r="B172">
        <v>6.5012896705403893</v>
      </c>
    </row>
    <row r="173" spans="1:2" x14ac:dyDescent="0.3">
      <c r="A173">
        <v>0.32</v>
      </c>
      <c r="B173">
        <v>6.517671272912275</v>
      </c>
    </row>
    <row r="174" spans="1:2" x14ac:dyDescent="0.3">
      <c r="A174">
        <v>0.53</v>
      </c>
      <c r="B174">
        <v>7.2710085382809924</v>
      </c>
    </row>
    <row r="175" spans="1:2" x14ac:dyDescent="0.3">
      <c r="A175">
        <v>0.71</v>
      </c>
      <c r="B175">
        <v>7.7579062083517467</v>
      </c>
    </row>
    <row r="176" spans="1:2" x14ac:dyDescent="0.3">
      <c r="A176">
        <v>0.3</v>
      </c>
      <c r="B176">
        <v>6.3368257311464413</v>
      </c>
    </row>
    <row r="177" spans="1:2" x14ac:dyDescent="0.3">
      <c r="A177">
        <v>0.5</v>
      </c>
      <c r="B177">
        <v>7.187657164114956</v>
      </c>
    </row>
    <row r="178" spans="1:2" x14ac:dyDescent="0.3">
      <c r="A178">
        <v>0.59</v>
      </c>
      <c r="B178">
        <v>7.6615270813585168</v>
      </c>
    </row>
    <row r="179" spans="1:2" x14ac:dyDescent="0.3">
      <c r="A179">
        <v>0.54</v>
      </c>
      <c r="B179">
        <v>7.4436636831155907</v>
      </c>
    </row>
    <row r="180" spans="1:2" x14ac:dyDescent="0.3">
      <c r="A180">
        <v>0.41</v>
      </c>
      <c r="B180">
        <v>6.9837899652581346</v>
      </c>
    </row>
    <row r="181" spans="1:2" x14ac:dyDescent="0.3">
      <c r="A181">
        <v>0.51</v>
      </c>
      <c r="B181">
        <v>7.463936604468925</v>
      </c>
    </row>
    <row r="182" spans="1:2" x14ac:dyDescent="0.3">
      <c r="A182">
        <v>0.3</v>
      </c>
      <c r="B182">
        <v>6.7310181004820828</v>
      </c>
    </row>
    <row r="183" spans="1:2" x14ac:dyDescent="0.3">
      <c r="A183">
        <v>0.32</v>
      </c>
      <c r="B183">
        <v>6.4846352356352517</v>
      </c>
    </row>
    <row r="184" spans="1:2" x14ac:dyDescent="0.3">
      <c r="A184">
        <v>0.54</v>
      </c>
      <c r="B184">
        <v>7.7034590478671747</v>
      </c>
    </row>
    <row r="185" spans="1:2" x14ac:dyDescent="0.3">
      <c r="A185">
        <v>1</v>
      </c>
      <c r="B185">
        <v>8.5026885052133565</v>
      </c>
    </row>
    <row r="186" spans="1:2" x14ac:dyDescent="0.3">
      <c r="A186">
        <v>0.93</v>
      </c>
      <c r="B186">
        <v>8.4635814219675876</v>
      </c>
    </row>
    <row r="187" spans="1:2" x14ac:dyDescent="0.3">
      <c r="A187">
        <v>0.91</v>
      </c>
      <c r="B187">
        <v>8.2970451490818267</v>
      </c>
    </row>
    <row r="188" spans="1:2" x14ac:dyDescent="0.3">
      <c r="A188">
        <v>0.3</v>
      </c>
      <c r="B188">
        <v>6.4052284580308418</v>
      </c>
    </row>
    <row r="189" spans="1:2" x14ac:dyDescent="0.3">
      <c r="A189">
        <v>0.56000000000000005</v>
      </c>
      <c r="B189">
        <v>7.2730925959995218</v>
      </c>
    </row>
    <row r="190" spans="1:2" x14ac:dyDescent="0.3">
      <c r="A190">
        <v>0.31</v>
      </c>
      <c r="B190">
        <v>6.5610306658965731</v>
      </c>
    </row>
    <row r="191" spans="1:2" x14ac:dyDescent="0.3">
      <c r="A191">
        <v>0.5</v>
      </c>
      <c r="B191">
        <v>7.6525456926939208</v>
      </c>
    </row>
    <row r="192" spans="1:2" x14ac:dyDescent="0.3">
      <c r="A192">
        <v>0.31</v>
      </c>
      <c r="B192">
        <v>6.3473892096560105</v>
      </c>
    </row>
    <row r="193" spans="1:2" x14ac:dyDescent="0.3">
      <c r="A193">
        <v>0.34</v>
      </c>
      <c r="B193">
        <v>6.8814113036425351</v>
      </c>
    </row>
    <row r="194" spans="1:2" x14ac:dyDescent="0.3">
      <c r="A194">
        <v>0.93</v>
      </c>
      <c r="B194">
        <v>8.1780774638496077</v>
      </c>
    </row>
    <row r="195" spans="1:2" x14ac:dyDescent="0.3">
      <c r="A195">
        <v>0.92</v>
      </c>
      <c r="B195">
        <v>8.2472200527452291</v>
      </c>
    </row>
    <row r="196" spans="1:2" x14ac:dyDescent="0.3">
      <c r="A196">
        <v>0.7</v>
      </c>
      <c r="B196">
        <v>7.7702232041587855</v>
      </c>
    </row>
    <row r="197" spans="1:2" x14ac:dyDescent="0.3">
      <c r="A197">
        <v>0.3</v>
      </c>
      <c r="B197">
        <v>6.7776465936351169</v>
      </c>
    </row>
    <row r="198" spans="1:2" x14ac:dyDescent="0.3">
      <c r="A198">
        <v>0.74</v>
      </c>
      <c r="B198">
        <v>8.1362255549084601</v>
      </c>
    </row>
    <row r="199" spans="1:2" x14ac:dyDescent="0.3">
      <c r="A199">
        <v>0.56000000000000005</v>
      </c>
      <c r="B199">
        <v>7.4133673356952405</v>
      </c>
    </row>
    <row r="200" spans="1:2" x14ac:dyDescent="0.3">
      <c r="A200">
        <v>0.59</v>
      </c>
      <c r="B200">
        <v>7.8674885686991285</v>
      </c>
    </row>
    <row r="201" spans="1:2" x14ac:dyDescent="0.3">
      <c r="A201">
        <v>0.31</v>
      </c>
      <c r="B201">
        <v>6.2285110035911835</v>
      </c>
    </row>
    <row r="202" spans="1:2" x14ac:dyDescent="0.3">
      <c r="A202">
        <v>0.32</v>
      </c>
      <c r="B202">
        <v>6.5736801669606457</v>
      </c>
    </row>
    <row r="203" spans="1:2" x14ac:dyDescent="0.3">
      <c r="A203">
        <v>0.44</v>
      </c>
      <c r="B203">
        <v>7.1959372264755688</v>
      </c>
    </row>
    <row r="204" spans="1:2" x14ac:dyDescent="0.3">
      <c r="A204">
        <v>0.31</v>
      </c>
      <c r="B204">
        <v>6.543911845564792</v>
      </c>
    </row>
    <row r="205" spans="1:2" x14ac:dyDescent="0.3">
      <c r="A205">
        <v>0.5</v>
      </c>
      <c r="B205">
        <v>7.0535857271936768</v>
      </c>
    </row>
    <row r="206" spans="1:2" x14ac:dyDescent="0.3">
      <c r="A206">
        <v>0.26</v>
      </c>
      <c r="B206">
        <v>6.70196036600254</v>
      </c>
    </row>
    <row r="207" spans="1:2" x14ac:dyDescent="0.3">
      <c r="A207">
        <v>1</v>
      </c>
      <c r="B207">
        <v>8.3972828947436806</v>
      </c>
    </row>
    <row r="208" spans="1:2" x14ac:dyDescent="0.3">
      <c r="A208">
        <v>0.92</v>
      </c>
      <c r="B208">
        <v>8.2967958657700525</v>
      </c>
    </row>
    <row r="209" spans="1:2" x14ac:dyDescent="0.3">
      <c r="A209">
        <v>0.57999999999999996</v>
      </c>
      <c r="B209">
        <v>7.765993079407675</v>
      </c>
    </row>
    <row r="210" spans="1:2" x14ac:dyDescent="0.3">
      <c r="A210">
        <v>0.92</v>
      </c>
      <c r="B210">
        <v>8.1707514237575349</v>
      </c>
    </row>
    <row r="211" spans="1:2" x14ac:dyDescent="0.3">
      <c r="A211">
        <v>0.28999999999999998</v>
      </c>
      <c r="B211">
        <v>6.4982821494764336</v>
      </c>
    </row>
    <row r="212" spans="1:2" x14ac:dyDescent="0.3">
      <c r="A212">
        <v>0.71</v>
      </c>
      <c r="B212">
        <v>7.8528278122817445</v>
      </c>
    </row>
    <row r="213" spans="1:2" x14ac:dyDescent="0.3">
      <c r="A213">
        <v>0.3</v>
      </c>
      <c r="B213">
        <v>6.5638555265321274</v>
      </c>
    </row>
    <row r="214" spans="1:2" x14ac:dyDescent="0.3">
      <c r="A214">
        <v>0.3</v>
      </c>
      <c r="B214">
        <v>6.0822189103764464</v>
      </c>
    </row>
    <row r="215" spans="1:2" x14ac:dyDescent="0.3">
      <c r="A215">
        <v>0.33</v>
      </c>
      <c r="B215">
        <v>6.5012896705403893</v>
      </c>
    </row>
    <row r="216" spans="1:2" x14ac:dyDescent="0.3">
      <c r="A216">
        <v>0.31</v>
      </c>
      <c r="B216">
        <v>6.4377516497364011</v>
      </c>
    </row>
    <row r="217" spans="1:2" x14ac:dyDescent="0.3">
      <c r="A217">
        <v>0.31</v>
      </c>
      <c r="B217">
        <v>6.1398845522262553</v>
      </c>
    </row>
    <row r="218" spans="1:2" x14ac:dyDescent="0.3">
      <c r="A218">
        <v>0.9</v>
      </c>
      <c r="B218">
        <v>8.3861729289778335</v>
      </c>
    </row>
    <row r="219" spans="1:2" x14ac:dyDescent="0.3">
      <c r="A219">
        <v>0.3</v>
      </c>
      <c r="B219">
        <v>6.5117453296447279</v>
      </c>
    </row>
    <row r="220" spans="1:2" x14ac:dyDescent="0.3">
      <c r="A220">
        <v>0.9</v>
      </c>
      <c r="B220">
        <v>8.1095256597528724</v>
      </c>
    </row>
    <row r="221" spans="1:2" x14ac:dyDescent="0.3">
      <c r="A221">
        <v>0.4</v>
      </c>
      <c r="B221">
        <v>6.956545443151569</v>
      </c>
    </row>
    <row r="222" spans="1:2" x14ac:dyDescent="0.3">
      <c r="A222">
        <v>0.5</v>
      </c>
      <c r="B222">
        <v>7.1823521118852627</v>
      </c>
    </row>
    <row r="223" spans="1:2" x14ac:dyDescent="0.3">
      <c r="A223">
        <v>0.5</v>
      </c>
      <c r="B223">
        <v>7.0387835413885416</v>
      </c>
    </row>
    <row r="224" spans="1:2" x14ac:dyDescent="0.3">
      <c r="A224">
        <v>0.42</v>
      </c>
      <c r="B224">
        <v>6.8997231072848724</v>
      </c>
    </row>
    <row r="225" spans="1:2" x14ac:dyDescent="0.3">
      <c r="A225">
        <v>0.9</v>
      </c>
      <c r="B225">
        <v>8.2766491254218604</v>
      </c>
    </row>
    <row r="226" spans="1:2" x14ac:dyDescent="0.3">
      <c r="A226">
        <v>0.31</v>
      </c>
      <c r="B226">
        <v>6.1333980429966486</v>
      </c>
    </row>
    <row r="227" spans="1:2" x14ac:dyDescent="0.3">
      <c r="A227">
        <v>0.32</v>
      </c>
      <c r="B227">
        <v>6.7190131543852596</v>
      </c>
    </row>
    <row r="228" spans="1:2" x14ac:dyDescent="0.3">
      <c r="A228">
        <v>0.91</v>
      </c>
      <c r="B228">
        <v>8.0255163864890076</v>
      </c>
    </row>
    <row r="229" spans="1:2" x14ac:dyDescent="0.3">
      <c r="A229">
        <v>0.31</v>
      </c>
      <c r="B229">
        <v>6.4118182677098972</v>
      </c>
    </row>
    <row r="230" spans="1:2" x14ac:dyDescent="0.3">
      <c r="A230">
        <v>0.51</v>
      </c>
      <c r="B230">
        <v>7.7480285244323763</v>
      </c>
    </row>
    <row r="231" spans="1:2" x14ac:dyDescent="0.3">
      <c r="A231">
        <v>0.31</v>
      </c>
      <c r="B231">
        <v>6.7923444274708089</v>
      </c>
    </row>
    <row r="232" spans="1:2" x14ac:dyDescent="0.3">
      <c r="A232">
        <v>0.82</v>
      </c>
      <c r="B232">
        <v>7.8815599170568991</v>
      </c>
    </row>
    <row r="233" spans="1:2" x14ac:dyDescent="0.3">
      <c r="A233">
        <v>0.81</v>
      </c>
      <c r="B233">
        <v>8.2529671950007977</v>
      </c>
    </row>
    <row r="234" spans="1:2" x14ac:dyDescent="0.3">
      <c r="A234">
        <v>0.3</v>
      </c>
      <c r="B234">
        <v>6.5072777123850116</v>
      </c>
    </row>
    <row r="235" spans="1:2" x14ac:dyDescent="0.3">
      <c r="A235">
        <v>0.8</v>
      </c>
      <c r="B235">
        <v>8.0294328405812436</v>
      </c>
    </row>
    <row r="236" spans="1:2" x14ac:dyDescent="0.3">
      <c r="A236">
        <v>0.35</v>
      </c>
      <c r="B236">
        <v>6.7202201551352951</v>
      </c>
    </row>
    <row r="237" spans="1:2" x14ac:dyDescent="0.3">
      <c r="A237">
        <v>0.46</v>
      </c>
      <c r="B237">
        <v>7.1252830915107115</v>
      </c>
    </row>
    <row r="238" spans="1:2" x14ac:dyDescent="0.3">
      <c r="A238">
        <v>0.33</v>
      </c>
      <c r="B238">
        <v>6.3868793193626452</v>
      </c>
    </row>
    <row r="239" spans="1:2" x14ac:dyDescent="0.3">
      <c r="A239">
        <v>0.52</v>
      </c>
      <c r="B239">
        <v>7.0449051171293711</v>
      </c>
    </row>
    <row r="240" spans="1:2" x14ac:dyDescent="0.3">
      <c r="A240">
        <v>0.33</v>
      </c>
      <c r="B240">
        <v>6.7661917146603505</v>
      </c>
    </row>
    <row r="241" spans="1:2" x14ac:dyDescent="0.3">
      <c r="A241">
        <v>0.9</v>
      </c>
      <c r="B241">
        <v>8.3684611376158387</v>
      </c>
    </row>
    <row r="242" spans="1:2" x14ac:dyDescent="0.3">
      <c r="A242">
        <v>1</v>
      </c>
      <c r="B242">
        <v>8.3459302619790172</v>
      </c>
    </row>
    <row r="243" spans="1:2" x14ac:dyDescent="0.3">
      <c r="A243">
        <v>0.91</v>
      </c>
      <c r="B243">
        <v>8.5930425036996745</v>
      </c>
    </row>
    <row r="244" spans="1:2" x14ac:dyDescent="0.3">
      <c r="A244">
        <v>0.32</v>
      </c>
      <c r="B244">
        <v>6.2245584292753602</v>
      </c>
    </row>
    <row r="245" spans="1:2" x14ac:dyDescent="0.3">
      <c r="A245">
        <v>0.27</v>
      </c>
      <c r="B245">
        <v>6.1737861039019366</v>
      </c>
    </row>
    <row r="246" spans="1:2" x14ac:dyDescent="0.3">
      <c r="A246">
        <v>0.7</v>
      </c>
      <c r="B246">
        <v>7.7450028035158391</v>
      </c>
    </row>
    <row r="247" spans="1:2" x14ac:dyDescent="0.3">
      <c r="A247">
        <v>0.5</v>
      </c>
      <c r="B247">
        <v>7.4719320782451222</v>
      </c>
    </row>
    <row r="248" spans="1:2" x14ac:dyDescent="0.3">
      <c r="A248">
        <v>0.4</v>
      </c>
      <c r="B248">
        <v>6.8554087986099281</v>
      </c>
    </row>
    <row r="249" spans="1:2" x14ac:dyDescent="0.3">
      <c r="A249">
        <v>0.57999999999999996</v>
      </c>
      <c r="B249">
        <v>7.5438028675015092</v>
      </c>
    </row>
    <row r="250" spans="1:2" x14ac:dyDescent="0.3">
      <c r="A250">
        <v>0.8</v>
      </c>
      <c r="B250">
        <v>8.41027590907016</v>
      </c>
    </row>
    <row r="251" spans="1:2" x14ac:dyDescent="0.3">
      <c r="A251">
        <v>0.53</v>
      </c>
      <c r="B251">
        <v>7.1436176027041212</v>
      </c>
    </row>
    <row r="252" spans="1:2" x14ac:dyDescent="0.3">
      <c r="A252">
        <v>0.36</v>
      </c>
      <c r="B252">
        <v>6.7274317248508551</v>
      </c>
    </row>
    <row r="253" spans="1:2" x14ac:dyDescent="0.3">
      <c r="A253">
        <v>0.7</v>
      </c>
      <c r="B253">
        <v>8.0721553081882504</v>
      </c>
    </row>
    <row r="254" spans="1:2" x14ac:dyDescent="0.3">
      <c r="A254">
        <v>0.6</v>
      </c>
      <c r="B254">
        <v>7.3485875309275928</v>
      </c>
    </row>
    <row r="255" spans="1:2" x14ac:dyDescent="0.3">
      <c r="A255">
        <v>0.5</v>
      </c>
      <c r="B255">
        <v>7.4336665401661683</v>
      </c>
    </row>
    <row r="256" spans="1:2" x14ac:dyDescent="0.3">
      <c r="A256">
        <v>0.44</v>
      </c>
      <c r="B256">
        <v>7.1332959548960684</v>
      </c>
    </row>
    <row r="257" spans="1:2" x14ac:dyDescent="0.3">
      <c r="A257">
        <v>0.52</v>
      </c>
      <c r="B257">
        <v>7.510977752014095</v>
      </c>
    </row>
    <row r="258" spans="1:2" x14ac:dyDescent="0.3">
      <c r="A258">
        <v>0.52</v>
      </c>
      <c r="B258">
        <v>7.3632795869630385</v>
      </c>
    </row>
    <row r="259" spans="1:2" x14ac:dyDescent="0.3">
      <c r="A259">
        <v>0.52</v>
      </c>
      <c r="B259">
        <v>7.3808790355641163</v>
      </c>
    </row>
    <row r="260" spans="1:2" x14ac:dyDescent="0.3">
      <c r="A260">
        <v>0.32</v>
      </c>
      <c r="B260">
        <v>6.4692503167957724</v>
      </c>
    </row>
    <row r="261" spans="1:2" x14ac:dyDescent="0.3">
      <c r="A261">
        <v>0.31</v>
      </c>
      <c r="B261">
        <v>6.2989492468559423</v>
      </c>
    </row>
    <row r="262" spans="1:2" x14ac:dyDescent="0.3">
      <c r="A262">
        <v>0.9</v>
      </c>
      <c r="B262">
        <v>8.1665003191550518</v>
      </c>
    </row>
    <row r="263" spans="1:2" x14ac:dyDescent="0.3">
      <c r="A263">
        <v>0.31</v>
      </c>
      <c r="B263">
        <v>6.828712071641684</v>
      </c>
    </row>
    <row r="264" spans="1:2" x14ac:dyDescent="0.3">
      <c r="A264">
        <v>0.3</v>
      </c>
      <c r="B264">
        <v>6.313548046277095</v>
      </c>
    </row>
    <row r="265" spans="1:2" x14ac:dyDescent="0.3">
      <c r="A265">
        <v>0.52</v>
      </c>
      <c r="B265">
        <v>6.9622434642662068</v>
      </c>
    </row>
    <row r="266" spans="1:2" x14ac:dyDescent="0.3">
      <c r="A266">
        <v>0.9</v>
      </c>
      <c r="B266">
        <v>8.5197898172635043</v>
      </c>
    </row>
    <row r="267" spans="1:2" x14ac:dyDescent="0.3">
      <c r="A267">
        <v>0.51</v>
      </c>
      <c r="B267">
        <v>7.412160334945205</v>
      </c>
    </row>
    <row r="268" spans="1:2" x14ac:dyDescent="0.3">
      <c r="A268">
        <v>0.34</v>
      </c>
      <c r="B268">
        <v>6.7604146910834277</v>
      </c>
    </row>
    <row r="269" spans="1:2" x14ac:dyDescent="0.3">
      <c r="A269">
        <v>0.41</v>
      </c>
      <c r="B269">
        <v>7.0166096838942194</v>
      </c>
    </row>
    <row r="270" spans="1:2" x14ac:dyDescent="0.3">
      <c r="A270">
        <v>0.72</v>
      </c>
      <c r="B270">
        <v>7.9803657651112463</v>
      </c>
    </row>
    <row r="271" spans="1:2" x14ac:dyDescent="0.3">
      <c r="A271">
        <v>0.4</v>
      </c>
      <c r="B271">
        <v>7.0950643772871311</v>
      </c>
    </row>
    <row r="272" spans="1:2" x14ac:dyDescent="0.3">
      <c r="A272">
        <v>0.7</v>
      </c>
      <c r="B272">
        <v>7.4910875935348757</v>
      </c>
    </row>
    <row r="273" spans="1:2" x14ac:dyDescent="0.3">
      <c r="A273">
        <v>0.35</v>
      </c>
      <c r="B273">
        <v>6.4457198193855785</v>
      </c>
    </row>
    <row r="274" spans="1:2" x14ac:dyDescent="0.3">
      <c r="A274">
        <v>0.59</v>
      </c>
      <c r="B274">
        <v>7.4348478752119993</v>
      </c>
    </row>
    <row r="275" spans="1:2" x14ac:dyDescent="0.3">
      <c r="A275">
        <v>0.54</v>
      </c>
      <c r="B275">
        <v>7.0326242610280065</v>
      </c>
    </row>
    <row r="276" spans="1:2" x14ac:dyDescent="0.3">
      <c r="A276">
        <v>0.6</v>
      </c>
      <c r="B276">
        <v>7.4999765409521215</v>
      </c>
    </row>
    <row r="277" spans="1:2" x14ac:dyDescent="0.3">
      <c r="A277">
        <v>0.52</v>
      </c>
      <c r="B277">
        <v>7.48324441607385</v>
      </c>
    </row>
    <row r="278" spans="1:2" x14ac:dyDescent="0.3">
      <c r="A278">
        <v>0.72</v>
      </c>
      <c r="B278">
        <v>8.065579427282092</v>
      </c>
    </row>
    <row r="279" spans="1:2" x14ac:dyDescent="0.3">
      <c r="A279">
        <v>1</v>
      </c>
      <c r="B279">
        <v>8.9646955553154601</v>
      </c>
    </row>
    <row r="280" spans="1:2" x14ac:dyDescent="0.3">
      <c r="A280">
        <v>0.51</v>
      </c>
      <c r="B280">
        <v>7.6319165130712516</v>
      </c>
    </row>
    <row r="281" spans="1:2" x14ac:dyDescent="0.3">
      <c r="A281">
        <v>0.51</v>
      </c>
      <c r="B281">
        <v>7.5054922747374242</v>
      </c>
    </row>
    <row r="282" spans="1:2" x14ac:dyDescent="0.3">
      <c r="A282">
        <v>0.72</v>
      </c>
      <c r="B282">
        <v>7.8176254430533696</v>
      </c>
    </row>
    <row r="283" spans="1:2" x14ac:dyDescent="0.3">
      <c r="A283">
        <v>0.35</v>
      </c>
      <c r="B283">
        <v>6.4676987261043539</v>
      </c>
    </row>
    <row r="284" spans="1:2" x14ac:dyDescent="0.3">
      <c r="A284">
        <v>1</v>
      </c>
      <c r="B284">
        <v>8.5334601638801093</v>
      </c>
    </row>
    <row r="285" spans="1:2" x14ac:dyDescent="0.3">
      <c r="A285">
        <v>0.43</v>
      </c>
      <c r="B285">
        <v>6.5057840601282289</v>
      </c>
    </row>
    <row r="286" spans="1:2" x14ac:dyDescent="0.3">
      <c r="A286">
        <v>0.31</v>
      </c>
      <c r="B286">
        <v>6.6372580312844569</v>
      </c>
    </row>
    <row r="287" spans="1:2" x14ac:dyDescent="0.3">
      <c r="A287">
        <v>0.9</v>
      </c>
      <c r="B287">
        <v>8.1025864253907898</v>
      </c>
    </row>
    <row r="288" spans="1:2" x14ac:dyDescent="0.3">
      <c r="A288">
        <v>0.23</v>
      </c>
      <c r="B288">
        <v>5.9964520886190211</v>
      </c>
    </row>
    <row r="289" spans="1:2" x14ac:dyDescent="0.3">
      <c r="A289">
        <v>0.34</v>
      </c>
      <c r="B289">
        <v>6.4167322825123261</v>
      </c>
    </row>
    <row r="290" spans="1:2" x14ac:dyDescent="0.3">
      <c r="A290">
        <v>0.81</v>
      </c>
      <c r="B290">
        <v>8.0106915391303009</v>
      </c>
    </row>
    <row r="291" spans="1:2" x14ac:dyDescent="0.3">
      <c r="A291">
        <v>0.3</v>
      </c>
      <c r="B291">
        <v>5.9053618480545707</v>
      </c>
    </row>
    <row r="292" spans="1:2" x14ac:dyDescent="0.3">
      <c r="A292">
        <v>0.7</v>
      </c>
      <c r="B292">
        <v>7.8849529457598138</v>
      </c>
    </row>
    <row r="293" spans="1:2" x14ac:dyDescent="0.3">
      <c r="A293">
        <v>0.73</v>
      </c>
      <c r="B293">
        <v>8.1426451859427953</v>
      </c>
    </row>
    <row r="294" spans="1:2" x14ac:dyDescent="0.3">
      <c r="A294">
        <v>0.42</v>
      </c>
      <c r="B294">
        <v>7.0621916322865559</v>
      </c>
    </row>
    <row r="295" spans="1:2" x14ac:dyDescent="0.3">
      <c r="A295">
        <v>0.7</v>
      </c>
      <c r="B295">
        <v>7.9276850456157781</v>
      </c>
    </row>
    <row r="296" spans="1:2" x14ac:dyDescent="0.3">
      <c r="A296">
        <v>0.9</v>
      </c>
      <c r="B296">
        <v>8.2850088954498791</v>
      </c>
    </row>
    <row r="297" spans="1:2" x14ac:dyDescent="0.3">
      <c r="A297">
        <v>0.34</v>
      </c>
      <c r="B297">
        <v>6.0234475929610332</v>
      </c>
    </row>
    <row r="298" spans="1:2" x14ac:dyDescent="0.3">
      <c r="A298">
        <v>0.34</v>
      </c>
      <c r="B298">
        <v>6.7787848976851768</v>
      </c>
    </row>
    <row r="299" spans="1:2" x14ac:dyDescent="0.3">
      <c r="A299">
        <v>0.9</v>
      </c>
      <c r="B299">
        <v>8.3570244392634159</v>
      </c>
    </row>
    <row r="300" spans="1:2" x14ac:dyDescent="0.3">
      <c r="A300">
        <v>0.3</v>
      </c>
      <c r="B300">
        <v>6.6385677891665207</v>
      </c>
    </row>
    <row r="301" spans="1:2" x14ac:dyDescent="0.3">
      <c r="A301">
        <v>1</v>
      </c>
      <c r="B301">
        <v>8.3652068344183554</v>
      </c>
    </row>
    <row r="302" spans="1:2" x14ac:dyDescent="0.3">
      <c r="A302">
        <v>0.39</v>
      </c>
      <c r="B302">
        <v>6.8627579130514009</v>
      </c>
    </row>
    <row r="303" spans="1:2" x14ac:dyDescent="0.3">
      <c r="A303">
        <v>0.3</v>
      </c>
      <c r="B303">
        <v>6.8865316425305103</v>
      </c>
    </row>
    <row r="304" spans="1:2" x14ac:dyDescent="0.3">
      <c r="A304">
        <v>0.32</v>
      </c>
      <c r="B304">
        <v>6.9847163201182658</v>
      </c>
    </row>
    <row r="305" spans="1:2" x14ac:dyDescent="0.3">
      <c r="A305">
        <v>0.71</v>
      </c>
      <c r="B305">
        <v>7.9512071564729716</v>
      </c>
    </row>
    <row r="306" spans="1:2" x14ac:dyDescent="0.3">
      <c r="A306">
        <v>0.7</v>
      </c>
      <c r="B306">
        <v>7.8383433155571165</v>
      </c>
    </row>
    <row r="307" spans="1:2" x14ac:dyDescent="0.3">
      <c r="A307">
        <v>0.92</v>
      </c>
      <c r="B307">
        <v>8.176110342237342</v>
      </c>
    </row>
    <row r="308" spans="1:2" x14ac:dyDescent="0.3">
      <c r="A308">
        <v>0.4</v>
      </c>
      <c r="B308">
        <v>7.187657164114956</v>
      </c>
    </row>
    <row r="309" spans="1:2" x14ac:dyDescent="0.3">
      <c r="A309">
        <v>0.9</v>
      </c>
      <c r="B309">
        <v>8.2358907259284955</v>
      </c>
    </row>
    <row r="310" spans="1:2" x14ac:dyDescent="0.3">
      <c r="A310">
        <v>0.4</v>
      </c>
      <c r="B310">
        <v>6.7661917146603505</v>
      </c>
    </row>
    <row r="311" spans="1:2" x14ac:dyDescent="0.3">
      <c r="A311">
        <v>1</v>
      </c>
      <c r="B311">
        <v>8.6765872435664875</v>
      </c>
    </row>
    <row r="312" spans="1:2" x14ac:dyDescent="0.3">
      <c r="A312">
        <v>0.3</v>
      </c>
      <c r="B312">
        <v>6.3526293963195668</v>
      </c>
    </row>
    <row r="313" spans="1:2" x14ac:dyDescent="0.3">
      <c r="A313">
        <v>0.46</v>
      </c>
      <c r="B313">
        <v>7.5755846515577927</v>
      </c>
    </row>
    <row r="314" spans="1:2" x14ac:dyDescent="0.3">
      <c r="A314">
        <v>0.46</v>
      </c>
      <c r="B314">
        <v>6.8865316425305103</v>
      </c>
    </row>
    <row r="315" spans="1:2" x14ac:dyDescent="0.3">
      <c r="A315">
        <v>0.9</v>
      </c>
      <c r="B315">
        <v>8.6805018090282609</v>
      </c>
    </row>
    <row r="316" spans="1:2" x14ac:dyDescent="0.3">
      <c r="A316">
        <v>0.54</v>
      </c>
      <c r="B316">
        <v>7.5791679673960761</v>
      </c>
    </row>
    <row r="317" spans="1:2" x14ac:dyDescent="0.3">
      <c r="A317">
        <v>0.28000000000000003</v>
      </c>
      <c r="B317">
        <v>6.39024066706535</v>
      </c>
    </row>
    <row r="318" spans="1:2" x14ac:dyDescent="0.3">
      <c r="A318">
        <v>0.31</v>
      </c>
      <c r="B318">
        <v>6.8865316425305103</v>
      </c>
    </row>
    <row r="319" spans="1:2" x14ac:dyDescent="0.3">
      <c r="A319">
        <v>0.41</v>
      </c>
      <c r="B319">
        <v>6.5264948595707901</v>
      </c>
    </row>
    <row r="320" spans="1:2" x14ac:dyDescent="0.3">
      <c r="A320">
        <v>0.43</v>
      </c>
      <c r="B320">
        <v>6.8490662826334576</v>
      </c>
    </row>
    <row r="321" spans="1:2" x14ac:dyDescent="0.3">
      <c r="A321">
        <v>0.93</v>
      </c>
      <c r="B321">
        <v>8.0471895621705016</v>
      </c>
    </row>
    <row r="322" spans="1:2" x14ac:dyDescent="0.3">
      <c r="A322">
        <v>0.55000000000000004</v>
      </c>
      <c r="B322">
        <v>7.1033220625261126</v>
      </c>
    </row>
    <row r="323" spans="1:2" x14ac:dyDescent="0.3">
      <c r="A323">
        <v>0.64</v>
      </c>
      <c r="B323">
        <v>7.5016344578834131</v>
      </c>
    </row>
    <row r="324" spans="1:2" x14ac:dyDescent="0.3">
      <c r="A324">
        <v>0.75</v>
      </c>
      <c r="B324">
        <v>7.8663389230465439</v>
      </c>
    </row>
    <row r="325" spans="1:2" x14ac:dyDescent="0.3">
      <c r="A325">
        <v>0.31</v>
      </c>
      <c r="B325">
        <v>6.0497334552319577</v>
      </c>
    </row>
    <row r="326" spans="1:2" x14ac:dyDescent="0.3">
      <c r="A326">
        <v>0.51</v>
      </c>
      <c r="B326">
        <v>7.2485040723706105</v>
      </c>
    </row>
    <row r="327" spans="1:2" x14ac:dyDescent="0.3">
      <c r="A327">
        <v>0.4</v>
      </c>
      <c r="B327">
        <v>6.5539334040258108</v>
      </c>
    </row>
    <row r="328" spans="1:2" x14ac:dyDescent="0.3">
      <c r="A328">
        <v>0.7</v>
      </c>
      <c r="B328">
        <v>7.8849529457598138</v>
      </c>
    </row>
    <row r="329" spans="1:2" x14ac:dyDescent="0.3">
      <c r="A329">
        <v>0.51</v>
      </c>
      <c r="B329">
        <v>7.0859014643656106</v>
      </c>
    </row>
    <row r="330" spans="1:2" x14ac:dyDescent="0.3">
      <c r="A330">
        <v>0.51</v>
      </c>
      <c r="B330">
        <v>7.5352967024440884</v>
      </c>
    </row>
    <row r="331" spans="1:2" x14ac:dyDescent="0.3">
      <c r="A331">
        <v>0.34</v>
      </c>
      <c r="B331">
        <v>6.9027427371585928</v>
      </c>
    </row>
    <row r="332" spans="1:2" x14ac:dyDescent="0.3">
      <c r="A332">
        <v>0.62</v>
      </c>
      <c r="B332">
        <v>7.6993894062567367</v>
      </c>
    </row>
    <row r="333" spans="1:2" x14ac:dyDescent="0.3">
      <c r="A333">
        <v>0.5</v>
      </c>
      <c r="B333">
        <v>7.0326242610280065</v>
      </c>
    </row>
    <row r="334" spans="1:2" x14ac:dyDescent="0.3">
      <c r="A334">
        <v>0.76</v>
      </c>
      <c r="B334">
        <v>7.9080194446324708</v>
      </c>
    </row>
    <row r="335" spans="1:2" x14ac:dyDescent="0.3">
      <c r="A335">
        <v>0.86</v>
      </c>
      <c r="B335">
        <v>7.9441374911141125</v>
      </c>
    </row>
    <row r="336" spans="1:2" x14ac:dyDescent="0.3">
      <c r="A336">
        <v>0.5</v>
      </c>
      <c r="B336">
        <v>7.5714736488512706</v>
      </c>
    </row>
    <row r="337" spans="1:2" x14ac:dyDescent="0.3">
      <c r="A337">
        <v>0.71</v>
      </c>
      <c r="B337">
        <v>7.6477860454409328</v>
      </c>
    </row>
    <row r="338" spans="1:2" x14ac:dyDescent="0.3">
      <c r="A338">
        <v>0.43</v>
      </c>
      <c r="B338">
        <v>6.9546388648809874</v>
      </c>
    </row>
    <row r="339" spans="1:2" x14ac:dyDescent="0.3">
      <c r="A339">
        <v>0.38</v>
      </c>
      <c r="B339">
        <v>6.3647507568519108</v>
      </c>
    </row>
    <row r="340" spans="1:2" x14ac:dyDescent="0.3">
      <c r="A340">
        <v>0.85</v>
      </c>
      <c r="B340">
        <v>7.8013913202914855</v>
      </c>
    </row>
    <row r="341" spans="1:2" x14ac:dyDescent="0.3">
      <c r="A341">
        <v>0.28999999999999998</v>
      </c>
      <c r="B341">
        <v>6.4085287910594984</v>
      </c>
    </row>
    <row r="342" spans="1:2" x14ac:dyDescent="0.3">
      <c r="A342">
        <v>0.32</v>
      </c>
      <c r="B342">
        <v>6.3350542514980592</v>
      </c>
    </row>
    <row r="343" spans="1:2" x14ac:dyDescent="0.3">
      <c r="A343">
        <v>1</v>
      </c>
      <c r="B343">
        <v>8.4116104288411719</v>
      </c>
    </row>
    <row r="344" spans="1:2" x14ac:dyDescent="0.3">
      <c r="A344">
        <v>0.76</v>
      </c>
      <c r="B344">
        <v>7.7475968386928855</v>
      </c>
    </row>
    <row r="345" spans="1:2" x14ac:dyDescent="0.3">
      <c r="A345">
        <v>0.33</v>
      </c>
      <c r="B345">
        <v>6.3613024775729956</v>
      </c>
    </row>
    <row r="346" spans="1:2" x14ac:dyDescent="0.3">
      <c r="A346">
        <v>0.71</v>
      </c>
      <c r="B346">
        <v>8.2424931531876258</v>
      </c>
    </row>
    <row r="347" spans="1:2" x14ac:dyDescent="0.3">
      <c r="A347">
        <v>1</v>
      </c>
      <c r="B347">
        <v>8.7074829178593696</v>
      </c>
    </row>
    <row r="348" spans="1:2" x14ac:dyDescent="0.3">
      <c r="A348">
        <v>0.71</v>
      </c>
      <c r="B348">
        <v>7.9330797718804149</v>
      </c>
    </row>
    <row r="349" spans="1:2" x14ac:dyDescent="0.3">
      <c r="A349">
        <v>0.81</v>
      </c>
      <c r="B349">
        <v>7.8256447322199891</v>
      </c>
    </row>
    <row r="350" spans="1:2" x14ac:dyDescent="0.3">
      <c r="A350">
        <v>0.46</v>
      </c>
      <c r="B350">
        <v>7.352441100243583</v>
      </c>
    </row>
    <row r="351" spans="1:2" x14ac:dyDescent="0.3">
      <c r="A351">
        <v>0.51</v>
      </c>
      <c r="B351">
        <v>7.3790081276283042</v>
      </c>
    </row>
    <row r="352" spans="1:2" x14ac:dyDescent="0.3">
      <c r="A352">
        <v>0.7</v>
      </c>
      <c r="B352">
        <v>7.7634463887273624</v>
      </c>
    </row>
    <row r="353" spans="1:2" x14ac:dyDescent="0.3">
      <c r="A353">
        <v>0.42</v>
      </c>
      <c r="B353">
        <v>6.9911768871212097</v>
      </c>
    </row>
    <row r="354" spans="1:2" x14ac:dyDescent="0.3">
      <c r="A354">
        <v>0.42</v>
      </c>
      <c r="B354">
        <v>6.5510803350434044</v>
      </c>
    </row>
    <row r="355" spans="1:2" x14ac:dyDescent="0.3">
      <c r="A355">
        <v>0.41</v>
      </c>
      <c r="B355">
        <v>7.0166096838942194</v>
      </c>
    </row>
    <row r="356" spans="1:2" x14ac:dyDescent="0.3">
      <c r="A356">
        <v>0.7</v>
      </c>
      <c r="B356">
        <v>7.5358304627983674</v>
      </c>
    </row>
    <row r="357" spans="1:2" x14ac:dyDescent="0.3">
      <c r="A357">
        <v>1</v>
      </c>
      <c r="B357">
        <v>8.5263511292010037</v>
      </c>
    </row>
    <row r="358" spans="1:2" x14ac:dyDescent="0.3">
      <c r="A358">
        <v>0.38</v>
      </c>
      <c r="B358">
        <v>6.5012896705403893</v>
      </c>
    </row>
    <row r="359" spans="1:2" x14ac:dyDescent="0.3">
      <c r="A359">
        <v>0.4</v>
      </c>
      <c r="B359">
        <v>7.0630481633881725</v>
      </c>
    </row>
    <row r="360" spans="1:2" x14ac:dyDescent="0.3">
      <c r="A360">
        <v>0.9</v>
      </c>
      <c r="B360">
        <v>8.1469986973899928</v>
      </c>
    </row>
    <row r="361" spans="1:2" x14ac:dyDescent="0.3">
      <c r="A361">
        <v>0.5</v>
      </c>
      <c r="B361">
        <v>7.5559050936113463</v>
      </c>
    </row>
    <row r="362" spans="1:2" x14ac:dyDescent="0.3">
      <c r="A362">
        <v>0.36</v>
      </c>
      <c r="B362">
        <v>6.7546040994879624</v>
      </c>
    </row>
    <row r="363" spans="1:2" x14ac:dyDescent="0.3">
      <c r="A363">
        <v>0.41</v>
      </c>
      <c r="B363">
        <v>6.4183649359362116</v>
      </c>
    </row>
    <row r="364" spans="1:2" x14ac:dyDescent="0.3">
      <c r="A364">
        <v>0.36</v>
      </c>
      <c r="B364">
        <v>6.9285378181646653</v>
      </c>
    </row>
    <row r="365" spans="1:2" x14ac:dyDescent="0.3">
      <c r="A365">
        <v>0.56999999999999995</v>
      </c>
      <c r="B365">
        <v>7.5569505720128998</v>
      </c>
    </row>
    <row r="366" spans="1:2" x14ac:dyDescent="0.3">
      <c r="A366">
        <v>0.53</v>
      </c>
      <c r="B366">
        <v>7.3562798765507482</v>
      </c>
    </row>
    <row r="367" spans="1:2" x14ac:dyDescent="0.3">
      <c r="A367">
        <v>0.75</v>
      </c>
      <c r="B367">
        <v>7.7714887601176157</v>
      </c>
    </row>
    <row r="368" spans="1:2" x14ac:dyDescent="0.3">
      <c r="A368">
        <v>0.7</v>
      </c>
      <c r="B368">
        <v>7.7807208861179182</v>
      </c>
    </row>
    <row r="369" spans="1:2" x14ac:dyDescent="0.3">
      <c r="A369">
        <v>0.32</v>
      </c>
      <c r="B369">
        <v>6.7044143549641069</v>
      </c>
    </row>
    <row r="370" spans="1:2" x14ac:dyDescent="0.3">
      <c r="A370">
        <v>0.31</v>
      </c>
      <c r="B370">
        <v>6.1355648910817386</v>
      </c>
    </row>
    <row r="371" spans="1:2" x14ac:dyDescent="0.3">
      <c r="A371">
        <v>0.53</v>
      </c>
      <c r="B371">
        <v>7.3821243657375124</v>
      </c>
    </row>
    <row r="372" spans="1:2" x14ac:dyDescent="0.3">
      <c r="A372">
        <v>0.33</v>
      </c>
      <c r="B372">
        <v>6.6106960447177592</v>
      </c>
    </row>
    <row r="373" spans="1:2" x14ac:dyDescent="0.3">
      <c r="A373">
        <v>0.5</v>
      </c>
      <c r="B373">
        <v>7.5164333029156323</v>
      </c>
    </row>
    <row r="374" spans="1:2" x14ac:dyDescent="0.3">
      <c r="A374">
        <v>0.6</v>
      </c>
      <c r="B374">
        <v>8.2558284272818305</v>
      </c>
    </row>
    <row r="375" spans="1:2" x14ac:dyDescent="0.3">
      <c r="A375">
        <v>0.44</v>
      </c>
      <c r="B375">
        <v>6.6489845500247764</v>
      </c>
    </row>
    <row r="376" spans="1:2" x14ac:dyDescent="0.3">
      <c r="A376">
        <v>0.7</v>
      </c>
      <c r="B376">
        <v>7.9006366130180048</v>
      </c>
    </row>
    <row r="377" spans="1:2" x14ac:dyDescent="0.3">
      <c r="A377">
        <v>0.33</v>
      </c>
      <c r="B377">
        <v>6.7661917146603505</v>
      </c>
    </row>
    <row r="378" spans="1:2" x14ac:dyDescent="0.3">
      <c r="A378">
        <v>0.76</v>
      </c>
      <c r="B378">
        <v>7.9337968748154113</v>
      </c>
    </row>
    <row r="379" spans="1:2" x14ac:dyDescent="0.3">
      <c r="A379">
        <v>0.72</v>
      </c>
      <c r="B379">
        <v>7.8208408799073439</v>
      </c>
    </row>
    <row r="380" spans="1:2" x14ac:dyDescent="0.3">
      <c r="A380">
        <v>0.31</v>
      </c>
      <c r="B380">
        <v>6.7707894239089796</v>
      </c>
    </row>
    <row r="381" spans="1:2" x14ac:dyDescent="0.3">
      <c r="A381">
        <v>0.24</v>
      </c>
      <c r="B381">
        <v>6.2653012127377101</v>
      </c>
    </row>
    <row r="382" spans="1:2" x14ac:dyDescent="0.3">
      <c r="A382">
        <v>0.3</v>
      </c>
      <c r="B382">
        <v>6.7638849085624351</v>
      </c>
    </row>
    <row r="383" spans="1:2" x14ac:dyDescent="0.3">
      <c r="A383">
        <v>0.3</v>
      </c>
      <c r="B383">
        <v>6.1420374055873559</v>
      </c>
    </row>
    <row r="384" spans="1:2" x14ac:dyDescent="0.3">
      <c r="A384">
        <v>0.32</v>
      </c>
      <c r="B384">
        <v>6.8023947633243109</v>
      </c>
    </row>
    <row r="385" spans="1:2" x14ac:dyDescent="0.3">
      <c r="A385">
        <v>0.81</v>
      </c>
      <c r="B385">
        <v>7.7463006622314392</v>
      </c>
    </row>
    <row r="386" spans="1:2" x14ac:dyDescent="0.3">
      <c r="A386">
        <v>0.55000000000000004</v>
      </c>
      <c r="B386">
        <v>7.6634076648934792</v>
      </c>
    </row>
    <row r="387" spans="1:2" x14ac:dyDescent="0.3">
      <c r="A387">
        <v>0.32</v>
      </c>
      <c r="B387">
        <v>6.329720905522696</v>
      </c>
    </row>
    <row r="388" spans="1:2" x14ac:dyDescent="0.3">
      <c r="A388">
        <v>0.32</v>
      </c>
      <c r="B388">
        <v>6.4692503167957724</v>
      </c>
    </row>
    <row r="389" spans="1:2" x14ac:dyDescent="0.3">
      <c r="A389">
        <v>0.7</v>
      </c>
      <c r="B389">
        <v>7.9105906122564775</v>
      </c>
    </row>
    <row r="390" spans="1:2" x14ac:dyDescent="0.3">
      <c r="A390">
        <v>0.41</v>
      </c>
      <c r="B390">
        <v>6.7141705299094721</v>
      </c>
    </row>
    <row r="391" spans="1:2" x14ac:dyDescent="0.3">
      <c r="A391">
        <v>0.31</v>
      </c>
      <c r="B391">
        <v>6.9791452750688103</v>
      </c>
    </row>
    <row r="392" spans="1:2" x14ac:dyDescent="0.3">
      <c r="A392">
        <v>0.82</v>
      </c>
      <c r="B392">
        <v>8.3272426074577925</v>
      </c>
    </row>
    <row r="393" spans="1:2" x14ac:dyDescent="0.3">
      <c r="A393">
        <v>0.41</v>
      </c>
      <c r="B393">
        <v>7.1236727852046071</v>
      </c>
    </row>
    <row r="394" spans="1:2" x14ac:dyDescent="0.3">
      <c r="A394">
        <v>0.53</v>
      </c>
      <c r="B394">
        <v>7.6718267978787811</v>
      </c>
    </row>
    <row r="395" spans="1:2" x14ac:dyDescent="0.3">
      <c r="A395">
        <v>0.3</v>
      </c>
      <c r="B395">
        <v>6.5279579176225502</v>
      </c>
    </row>
    <row r="396" spans="1:2" x14ac:dyDescent="0.3">
      <c r="A396">
        <v>0.37</v>
      </c>
      <c r="B396">
        <v>6.6982680541154132</v>
      </c>
    </row>
    <row r="397" spans="1:2" x14ac:dyDescent="0.3">
      <c r="A397">
        <v>0.26</v>
      </c>
      <c r="B397">
        <v>6.300785794663244</v>
      </c>
    </row>
    <row r="398" spans="1:2" x14ac:dyDescent="0.3">
      <c r="A398">
        <v>0.64</v>
      </c>
      <c r="B398">
        <v>7.7911095106100277</v>
      </c>
    </row>
    <row r="399" spans="1:2" x14ac:dyDescent="0.3">
      <c r="A399">
        <v>0.32</v>
      </c>
      <c r="B399">
        <v>6.4738906963522744</v>
      </c>
    </row>
    <row r="400" spans="1:2" x14ac:dyDescent="0.3">
      <c r="A400">
        <v>0.3</v>
      </c>
      <c r="B400">
        <v>6.3647507568519108</v>
      </c>
    </row>
    <row r="401" spans="1:2" x14ac:dyDescent="0.3">
      <c r="A401">
        <v>0.7</v>
      </c>
      <c r="B401">
        <v>7.4377951216719325</v>
      </c>
    </row>
    <row r="402" spans="1:2" x14ac:dyDescent="0.3">
      <c r="A402">
        <v>0.38</v>
      </c>
      <c r="B402">
        <v>6.4614681763537174</v>
      </c>
    </row>
    <row r="403" spans="1:2" x14ac:dyDescent="0.3">
      <c r="A403">
        <v>1</v>
      </c>
      <c r="B403">
        <v>8.6748804672518318</v>
      </c>
    </row>
    <row r="404" spans="1:2" x14ac:dyDescent="0.3">
      <c r="A404">
        <v>0.4</v>
      </c>
      <c r="B404">
        <v>6.7968237182748554</v>
      </c>
    </row>
    <row r="405" spans="1:2" x14ac:dyDescent="0.3">
      <c r="A405">
        <v>0.65</v>
      </c>
      <c r="B405">
        <v>7.7857208965346238</v>
      </c>
    </row>
    <row r="406" spans="1:2" x14ac:dyDescent="0.3">
      <c r="A406">
        <v>0.3</v>
      </c>
      <c r="B406">
        <v>6.2915691395583204</v>
      </c>
    </row>
    <row r="407" spans="1:2" x14ac:dyDescent="0.3">
      <c r="A407">
        <v>0.3</v>
      </c>
      <c r="B407">
        <v>6.3526293963195668</v>
      </c>
    </row>
    <row r="408" spans="1:2" x14ac:dyDescent="0.3">
      <c r="A408">
        <v>0.32</v>
      </c>
      <c r="B408">
        <v>6.329720905522696</v>
      </c>
    </row>
    <row r="409" spans="1:2" x14ac:dyDescent="0.3">
      <c r="A409">
        <v>0.71</v>
      </c>
      <c r="B409">
        <v>7.9255189797869257</v>
      </c>
    </row>
    <row r="410" spans="1:2" x14ac:dyDescent="0.3">
      <c r="A410">
        <v>0.39</v>
      </c>
      <c r="B410">
        <v>7.0039741367226798</v>
      </c>
    </row>
    <row r="411" spans="1:2" x14ac:dyDescent="0.3">
      <c r="A411">
        <v>0.5</v>
      </c>
      <c r="B411">
        <v>7.4324838079171194</v>
      </c>
    </row>
    <row r="412" spans="1:2" x14ac:dyDescent="0.3">
      <c r="A412">
        <v>0.41</v>
      </c>
      <c r="B412">
        <v>6.7604146910834277</v>
      </c>
    </row>
    <row r="413" spans="1:2" x14ac:dyDescent="0.3">
      <c r="A413">
        <v>0.81</v>
      </c>
      <c r="B413">
        <v>7.8485434824566793</v>
      </c>
    </row>
    <row r="414" spans="1:2" x14ac:dyDescent="0.3">
      <c r="A414">
        <v>0.7</v>
      </c>
      <c r="B414">
        <v>7.6285176265750554</v>
      </c>
    </row>
    <row r="415" spans="1:2" x14ac:dyDescent="0.3">
      <c r="A415">
        <v>0.31</v>
      </c>
      <c r="B415">
        <v>6.4377516497364011</v>
      </c>
    </row>
    <row r="416" spans="1:2" x14ac:dyDescent="0.3">
      <c r="A416">
        <v>0.31</v>
      </c>
      <c r="B416">
        <v>6.6411821697405911</v>
      </c>
    </row>
    <row r="417" spans="1:2" x14ac:dyDescent="0.3">
      <c r="A417">
        <v>0.42</v>
      </c>
      <c r="B417">
        <v>6.8511849274937431</v>
      </c>
    </row>
    <row r="418" spans="1:2" x14ac:dyDescent="0.3">
      <c r="A418">
        <v>0.41</v>
      </c>
      <c r="B418">
        <v>6.6267177492490248</v>
      </c>
    </row>
    <row r="419" spans="1:2" x14ac:dyDescent="0.3">
      <c r="A419">
        <v>0.51</v>
      </c>
      <c r="B419">
        <v>7.4157769754153939</v>
      </c>
    </row>
    <row r="420" spans="1:2" x14ac:dyDescent="0.3">
      <c r="A420">
        <v>0.51</v>
      </c>
      <c r="B420">
        <v>7.5363639384045111</v>
      </c>
    </row>
    <row r="421" spans="1:2" x14ac:dyDescent="0.3">
      <c r="A421">
        <v>0.71</v>
      </c>
      <c r="B421">
        <v>7.8038433035387724</v>
      </c>
    </row>
    <row r="422" spans="1:2" x14ac:dyDescent="0.3">
      <c r="A422">
        <v>0.32</v>
      </c>
      <c r="B422">
        <v>6.8448154792082629</v>
      </c>
    </row>
    <row r="423" spans="1:2" x14ac:dyDescent="0.3">
      <c r="A423">
        <v>0.3</v>
      </c>
      <c r="B423">
        <v>6.2126060957515188</v>
      </c>
    </row>
    <row r="424" spans="1:2" x14ac:dyDescent="0.3">
      <c r="A424">
        <v>0.4</v>
      </c>
      <c r="B424">
        <v>6.5539334040258108</v>
      </c>
    </row>
    <row r="425" spans="1:2" x14ac:dyDescent="0.3">
      <c r="A425">
        <v>0.5</v>
      </c>
      <c r="B425">
        <v>7.399398083331354</v>
      </c>
    </row>
    <row r="426" spans="1:2" x14ac:dyDescent="0.3">
      <c r="A426">
        <v>1</v>
      </c>
      <c r="B426">
        <v>8.8128434335171946</v>
      </c>
    </row>
    <row r="427" spans="1:2" x14ac:dyDescent="0.3">
      <c r="A427">
        <v>0.83</v>
      </c>
      <c r="B427">
        <v>8.0702808933938996</v>
      </c>
    </row>
    <row r="428" spans="1:2" x14ac:dyDescent="0.3">
      <c r="A428">
        <v>0.3</v>
      </c>
      <c r="B428">
        <v>6.4101748819661672</v>
      </c>
    </row>
    <row r="429" spans="1:2" x14ac:dyDescent="0.3">
      <c r="A429">
        <v>0.74</v>
      </c>
      <c r="B429">
        <v>7.9229859587111955</v>
      </c>
    </row>
    <row r="430" spans="1:2" x14ac:dyDescent="0.3">
      <c r="A430">
        <v>0.81</v>
      </c>
      <c r="B430">
        <v>8.0228968696014569</v>
      </c>
    </row>
    <row r="431" spans="1:2" x14ac:dyDescent="0.3">
      <c r="A431">
        <v>0.72</v>
      </c>
      <c r="B431">
        <v>8.1610895128457965</v>
      </c>
    </row>
    <row r="432" spans="1:2" x14ac:dyDescent="0.3">
      <c r="A432">
        <v>0.52</v>
      </c>
      <c r="B432">
        <v>7.2363393427543441</v>
      </c>
    </row>
    <row r="433" spans="1:2" x14ac:dyDescent="0.3">
      <c r="A433">
        <v>0.24</v>
      </c>
      <c r="B433">
        <v>6.2557500417533669</v>
      </c>
    </row>
    <row r="434" spans="1:2" x14ac:dyDescent="0.3">
      <c r="A434">
        <v>0.3</v>
      </c>
      <c r="B434">
        <v>6.3421214187211516</v>
      </c>
    </row>
    <row r="435" spans="1:2" x14ac:dyDescent="0.3">
      <c r="A435">
        <v>0.34</v>
      </c>
      <c r="B435">
        <v>6.6398758338265358</v>
      </c>
    </row>
    <row r="436" spans="1:2" x14ac:dyDescent="0.3">
      <c r="A436">
        <v>0.84</v>
      </c>
      <c r="B436">
        <v>8.0851787480745365</v>
      </c>
    </row>
    <row r="437" spans="1:2" x14ac:dyDescent="0.3">
      <c r="A437">
        <v>0.71</v>
      </c>
      <c r="B437">
        <v>7.7306140660637395</v>
      </c>
    </row>
    <row r="438" spans="1:2" x14ac:dyDescent="0.3">
      <c r="A438">
        <v>0.7</v>
      </c>
      <c r="B438">
        <v>7.6852436079758331</v>
      </c>
    </row>
    <row r="439" spans="1:2" x14ac:dyDescent="0.3">
      <c r="A439">
        <v>0.73</v>
      </c>
      <c r="B439">
        <v>7.7222347447096071</v>
      </c>
    </row>
    <row r="440" spans="1:2" x14ac:dyDescent="0.3">
      <c r="A440">
        <v>0.82</v>
      </c>
      <c r="B440">
        <v>7.9610214658833698</v>
      </c>
    </row>
    <row r="441" spans="1:2" x14ac:dyDescent="0.3">
      <c r="A441">
        <v>0.73</v>
      </c>
      <c r="B441">
        <v>7.8465899752911863</v>
      </c>
    </row>
    <row r="442" spans="1:2" x14ac:dyDescent="0.3">
      <c r="A442">
        <v>0.71</v>
      </c>
      <c r="B442">
        <v>7.7463006622314392</v>
      </c>
    </row>
    <row r="443" spans="1:2" x14ac:dyDescent="0.3">
      <c r="A443">
        <v>0.7</v>
      </c>
      <c r="B443">
        <v>8.0057006786625422</v>
      </c>
    </row>
    <row r="444" spans="1:2" x14ac:dyDescent="0.3">
      <c r="A444">
        <v>0.76</v>
      </c>
      <c r="B444">
        <v>8.3483010549339429</v>
      </c>
    </row>
    <row r="445" spans="1:2" x14ac:dyDescent="0.3">
      <c r="A445">
        <v>0.32</v>
      </c>
      <c r="B445">
        <v>6.2595814640649232</v>
      </c>
    </row>
    <row r="446" spans="1:2" x14ac:dyDescent="0.3">
      <c r="A446">
        <v>0.8</v>
      </c>
      <c r="B446">
        <v>7.8785341961403619</v>
      </c>
    </row>
    <row r="447" spans="1:2" x14ac:dyDescent="0.3">
      <c r="A447">
        <v>1</v>
      </c>
      <c r="B447">
        <v>8.551401362745974</v>
      </c>
    </row>
    <row r="448" spans="1:2" x14ac:dyDescent="0.3">
      <c r="A448">
        <v>0.3</v>
      </c>
      <c r="B448">
        <v>6.5147126908725301</v>
      </c>
    </row>
    <row r="449" spans="1:2" x14ac:dyDescent="0.3">
      <c r="A449">
        <v>0.36</v>
      </c>
      <c r="B449">
        <v>6.7475865268293154</v>
      </c>
    </row>
    <row r="450" spans="1:2" x14ac:dyDescent="0.3">
      <c r="A450">
        <v>0.42</v>
      </c>
      <c r="B450">
        <v>7.0509894470680452</v>
      </c>
    </row>
    <row r="451" spans="1:2" x14ac:dyDescent="0.3">
      <c r="A451">
        <v>0.57999999999999996</v>
      </c>
      <c r="B451">
        <v>7.5196924041165394</v>
      </c>
    </row>
    <row r="452" spans="1:2" x14ac:dyDescent="0.3">
      <c r="A452">
        <v>0.32</v>
      </c>
      <c r="B452">
        <v>6.1737861039019366</v>
      </c>
    </row>
    <row r="453" spans="1:2" x14ac:dyDescent="0.3">
      <c r="A453">
        <v>0.78</v>
      </c>
      <c r="B453">
        <v>7.7676872771869077</v>
      </c>
    </row>
    <row r="454" spans="1:2" x14ac:dyDescent="0.3">
      <c r="A454">
        <v>0.46</v>
      </c>
      <c r="B454">
        <v>7.360103972989152</v>
      </c>
    </row>
    <row r="455" spans="1:2" x14ac:dyDescent="0.3">
      <c r="A455">
        <v>0.73</v>
      </c>
      <c r="B455">
        <v>7.8280380321258294</v>
      </c>
    </row>
    <row r="456" spans="1:2" x14ac:dyDescent="0.3">
      <c r="A456">
        <v>0.56000000000000005</v>
      </c>
      <c r="B456">
        <v>7.5400903201453247</v>
      </c>
    </row>
    <row r="457" spans="1:2" x14ac:dyDescent="0.3">
      <c r="A457">
        <v>0.59</v>
      </c>
      <c r="B457">
        <v>7.6128310304073565</v>
      </c>
    </row>
    <row r="458" spans="1:2" x14ac:dyDescent="0.3">
      <c r="A458">
        <v>0.95</v>
      </c>
      <c r="B458">
        <v>8.2030302417148597</v>
      </c>
    </row>
    <row r="459" spans="1:2" x14ac:dyDescent="0.3">
      <c r="A459">
        <v>0.3</v>
      </c>
      <c r="B459">
        <v>6.5652649700353614</v>
      </c>
    </row>
    <row r="460" spans="1:2" x14ac:dyDescent="0.3">
      <c r="A460">
        <v>0.4</v>
      </c>
      <c r="B460">
        <v>6.8875525716646173</v>
      </c>
    </row>
    <row r="461" spans="1:2" x14ac:dyDescent="0.3">
      <c r="A461">
        <v>0.56999999999999995</v>
      </c>
      <c r="B461">
        <v>7.5714736488512706</v>
      </c>
    </row>
    <row r="462" spans="1:2" x14ac:dyDescent="0.3">
      <c r="A462">
        <v>0.6</v>
      </c>
      <c r="B462">
        <v>8.3361508161206626</v>
      </c>
    </row>
    <row r="463" spans="1:2" x14ac:dyDescent="0.3">
      <c r="A463">
        <v>0.4</v>
      </c>
      <c r="B463">
        <v>6.9177056098353047</v>
      </c>
    </row>
    <row r="464" spans="1:2" x14ac:dyDescent="0.3">
      <c r="A464">
        <v>0.7</v>
      </c>
      <c r="B464">
        <v>7.8902082131099611</v>
      </c>
    </row>
    <row r="465" spans="1:2" x14ac:dyDescent="0.3">
      <c r="A465">
        <v>0.5</v>
      </c>
      <c r="B465">
        <v>7.3581937527330323</v>
      </c>
    </row>
    <row r="466" spans="1:2" x14ac:dyDescent="0.3">
      <c r="A466">
        <v>1</v>
      </c>
      <c r="B466">
        <v>8.3294167839393189</v>
      </c>
    </row>
    <row r="467" spans="1:2" x14ac:dyDescent="0.3">
      <c r="A467">
        <v>0.31</v>
      </c>
      <c r="B467">
        <v>6.8101424501151362</v>
      </c>
    </row>
    <row r="468" spans="1:2" x14ac:dyDescent="0.3">
      <c r="A468">
        <v>0.5</v>
      </c>
      <c r="B468">
        <v>7.0121152943063798</v>
      </c>
    </row>
    <row r="469" spans="1:2" x14ac:dyDescent="0.3">
      <c r="A469">
        <v>0.4</v>
      </c>
      <c r="B469">
        <v>6.5861716548546747</v>
      </c>
    </row>
    <row r="470" spans="1:2" x14ac:dyDescent="0.3">
      <c r="A470">
        <v>0.4</v>
      </c>
      <c r="B470">
        <v>6.956545443151569</v>
      </c>
    </row>
    <row r="471" spans="1:2" x14ac:dyDescent="0.3">
      <c r="A471">
        <v>0.56000000000000005</v>
      </c>
      <c r="B471">
        <v>7.5060421785181219</v>
      </c>
    </row>
    <row r="472" spans="1:2" x14ac:dyDescent="0.3">
      <c r="A472">
        <v>0.33</v>
      </c>
      <c r="B472">
        <v>6.2915691395583204</v>
      </c>
    </row>
    <row r="473" spans="1:2" x14ac:dyDescent="0.3">
      <c r="A473">
        <v>0.3</v>
      </c>
      <c r="B473">
        <v>6.1092475827643655</v>
      </c>
    </row>
    <row r="474" spans="1:2" x14ac:dyDescent="0.3">
      <c r="A474">
        <v>0.32</v>
      </c>
      <c r="B474">
        <v>6.329720905522696</v>
      </c>
    </row>
    <row r="475" spans="1:2" x14ac:dyDescent="0.3">
      <c r="A475">
        <v>0.59</v>
      </c>
      <c r="B475">
        <v>7.6755460025378479</v>
      </c>
    </row>
    <row r="476" spans="1:2" x14ac:dyDescent="0.3">
      <c r="A476">
        <v>0.3</v>
      </c>
      <c r="B476">
        <v>6.7381524945959574</v>
      </c>
    </row>
    <row r="477" spans="1:2" x14ac:dyDescent="0.3">
      <c r="A477">
        <v>0.61</v>
      </c>
      <c r="B477">
        <v>7.7151236036321054</v>
      </c>
    </row>
    <row r="478" spans="1:2" x14ac:dyDescent="0.3">
      <c r="A478">
        <v>0.23</v>
      </c>
      <c r="B478">
        <v>6.3733197895770122</v>
      </c>
    </row>
    <row r="479" spans="1:2" x14ac:dyDescent="0.3">
      <c r="A479">
        <v>0.32</v>
      </c>
      <c r="B479">
        <v>6.0426328336823811</v>
      </c>
    </row>
    <row r="480" spans="1:2" x14ac:dyDescent="0.3">
      <c r="A480">
        <v>0.3</v>
      </c>
      <c r="B480">
        <v>6.8511849274937431</v>
      </c>
    </row>
    <row r="481" spans="1:2" x14ac:dyDescent="0.3">
      <c r="A481">
        <v>0.33</v>
      </c>
      <c r="B481">
        <v>6.5012896705403893</v>
      </c>
    </row>
    <row r="482" spans="1:2" x14ac:dyDescent="0.3">
      <c r="A482">
        <v>0.23</v>
      </c>
      <c r="B482">
        <v>6.156978985585555</v>
      </c>
    </row>
    <row r="483" spans="1:2" x14ac:dyDescent="0.3">
      <c r="A483">
        <v>0.5</v>
      </c>
      <c r="B483">
        <v>6.9819346771563886</v>
      </c>
    </row>
    <row r="484" spans="1:2" x14ac:dyDescent="0.3">
      <c r="A484">
        <v>0.41</v>
      </c>
      <c r="B484">
        <v>6.8762646118907664</v>
      </c>
    </row>
    <row r="485" spans="1:2" x14ac:dyDescent="0.3">
      <c r="A485">
        <v>0.7</v>
      </c>
      <c r="B485">
        <v>7.7927617208165261</v>
      </c>
    </row>
    <row r="486" spans="1:2" x14ac:dyDescent="0.3">
      <c r="A486">
        <v>0.36</v>
      </c>
      <c r="B486">
        <v>6.9975959829819265</v>
      </c>
    </row>
    <row r="487" spans="1:2" x14ac:dyDescent="0.3">
      <c r="A487">
        <v>0.91</v>
      </c>
      <c r="B487">
        <v>8.3626424315676395</v>
      </c>
    </row>
    <row r="488" spans="1:2" x14ac:dyDescent="0.3">
      <c r="A488">
        <v>1</v>
      </c>
      <c r="B488">
        <v>8.2579041934656736</v>
      </c>
    </row>
    <row r="489" spans="1:2" x14ac:dyDescent="0.3">
      <c r="A489">
        <v>0.24</v>
      </c>
      <c r="B489">
        <v>6.0210233493495267</v>
      </c>
    </row>
    <row r="490" spans="1:2" x14ac:dyDescent="0.3">
      <c r="A490">
        <v>0.32</v>
      </c>
      <c r="B490">
        <v>6.5792512120101012</v>
      </c>
    </row>
    <row r="491" spans="1:2" x14ac:dyDescent="0.3">
      <c r="A491">
        <v>0.31</v>
      </c>
      <c r="B491">
        <v>6.6871086078665147</v>
      </c>
    </row>
    <row r="492" spans="1:2" x14ac:dyDescent="0.3">
      <c r="A492">
        <v>0.72</v>
      </c>
      <c r="B492">
        <v>8.5342469459820656</v>
      </c>
    </row>
    <row r="493" spans="1:2" x14ac:dyDescent="0.3">
      <c r="A493">
        <v>0.73</v>
      </c>
      <c r="B493">
        <v>8.1050055375472461</v>
      </c>
    </row>
    <row r="494" spans="1:2" x14ac:dyDescent="0.3">
      <c r="A494">
        <v>0.8</v>
      </c>
      <c r="B494">
        <v>7.9476785713015676</v>
      </c>
    </row>
    <row r="495" spans="1:2" x14ac:dyDescent="0.3">
      <c r="A495">
        <v>0.81</v>
      </c>
      <c r="B495">
        <v>7.9813915815800698</v>
      </c>
    </row>
    <row r="496" spans="1:2" x14ac:dyDescent="0.3">
      <c r="A496">
        <v>0.7</v>
      </c>
      <c r="B496">
        <v>7.7314920292456843</v>
      </c>
    </row>
    <row r="497" spans="1:2" x14ac:dyDescent="0.3">
      <c r="A497">
        <v>0.51</v>
      </c>
      <c r="B497">
        <v>7.5400903201453247</v>
      </c>
    </row>
    <row r="498" spans="1:2" x14ac:dyDescent="0.3">
      <c r="A498">
        <v>0.31</v>
      </c>
      <c r="B498">
        <v>6.5482191027623724</v>
      </c>
    </row>
    <row r="499" spans="1:2" x14ac:dyDescent="0.3">
      <c r="A499">
        <v>0.38</v>
      </c>
      <c r="B499">
        <v>6.7696419768525029</v>
      </c>
    </row>
    <row r="500" spans="1:2" x14ac:dyDescent="0.3">
      <c r="A500">
        <v>0.39</v>
      </c>
      <c r="B500">
        <v>6.5467854107605241</v>
      </c>
    </row>
    <row r="501" spans="1:2" x14ac:dyDescent="0.3">
      <c r="A501">
        <v>0.72</v>
      </c>
      <c r="B501">
        <v>7.7579062083517467</v>
      </c>
    </row>
    <row r="502" spans="1:2" x14ac:dyDescent="0.3">
      <c r="A502">
        <v>0.42</v>
      </c>
      <c r="B502">
        <v>7.1754897136242217</v>
      </c>
    </row>
    <row r="503" spans="1:2" x14ac:dyDescent="0.3">
      <c r="A503">
        <v>0.74</v>
      </c>
      <c r="B503">
        <v>7.7240046566760654</v>
      </c>
    </row>
    <row r="504" spans="1:2" x14ac:dyDescent="0.3">
      <c r="A504">
        <v>0.48</v>
      </c>
      <c r="B504">
        <v>7.404887575616125</v>
      </c>
    </row>
    <row r="505" spans="1:2" x14ac:dyDescent="0.3">
      <c r="A505">
        <v>0.33</v>
      </c>
      <c r="B505">
        <v>6.7499311937885702</v>
      </c>
    </row>
    <row r="506" spans="1:2" x14ac:dyDescent="0.3">
      <c r="A506">
        <v>0.33</v>
      </c>
      <c r="B506">
        <v>6.7499311937885702</v>
      </c>
    </row>
    <row r="507" spans="1:2" x14ac:dyDescent="0.3">
      <c r="A507">
        <v>0.72</v>
      </c>
      <c r="B507">
        <v>7.765993079407675</v>
      </c>
    </row>
    <row r="508" spans="1:2" x14ac:dyDescent="0.3">
      <c r="A508">
        <v>0.33</v>
      </c>
      <c r="B508">
        <v>5.9989365619466826</v>
      </c>
    </row>
    <row r="509" spans="1:2" x14ac:dyDescent="0.3">
      <c r="A509">
        <v>0.56999999999999995</v>
      </c>
      <c r="B509">
        <v>6.9641356124182447</v>
      </c>
    </row>
    <row r="510" spans="1:2" x14ac:dyDescent="0.3">
      <c r="A510">
        <v>0.31</v>
      </c>
      <c r="B510">
        <v>6.8351845861473013</v>
      </c>
    </row>
    <row r="511" spans="1:2" x14ac:dyDescent="0.3">
      <c r="A511">
        <v>0.9</v>
      </c>
      <c r="B511">
        <v>8.3895870668110906</v>
      </c>
    </row>
    <row r="512" spans="1:2" x14ac:dyDescent="0.3">
      <c r="A512">
        <v>0.32</v>
      </c>
      <c r="B512">
        <v>6.3818160174060985</v>
      </c>
    </row>
    <row r="513" spans="1:2" x14ac:dyDescent="0.3">
      <c r="A513">
        <v>1</v>
      </c>
      <c r="B513">
        <v>8.4621032250982768</v>
      </c>
    </row>
    <row r="514" spans="1:2" x14ac:dyDescent="0.3">
      <c r="A514">
        <v>0.9</v>
      </c>
      <c r="B514">
        <v>8.3226370969539403</v>
      </c>
    </row>
    <row r="515" spans="1:2" x14ac:dyDescent="0.3">
      <c r="A515">
        <v>0.54</v>
      </c>
      <c r="B515">
        <v>7.4006205773711349</v>
      </c>
    </row>
    <row r="516" spans="1:2" x14ac:dyDescent="0.3">
      <c r="A516">
        <v>0.73</v>
      </c>
      <c r="B516">
        <v>8.065579427282092</v>
      </c>
    </row>
    <row r="517" spans="1:2" x14ac:dyDescent="0.3">
      <c r="A517">
        <v>0.33</v>
      </c>
      <c r="B517">
        <v>6.7592552706636928</v>
      </c>
    </row>
    <row r="518" spans="1:2" x14ac:dyDescent="0.3">
      <c r="A518">
        <v>0.4</v>
      </c>
      <c r="B518">
        <v>6.8221973906204907</v>
      </c>
    </row>
    <row r="519" spans="1:2" x14ac:dyDescent="0.3">
      <c r="A519">
        <v>0.3</v>
      </c>
      <c r="B519">
        <v>6.7968237182748554</v>
      </c>
    </row>
    <row r="520" spans="1:2" x14ac:dyDescent="0.3">
      <c r="A520">
        <v>0.3</v>
      </c>
      <c r="B520">
        <v>6.7165947735209777</v>
      </c>
    </row>
    <row r="521" spans="1:2" x14ac:dyDescent="0.3">
      <c r="A521">
        <v>0.3</v>
      </c>
      <c r="B521">
        <v>6.6093492431673804</v>
      </c>
    </row>
    <row r="522" spans="1:2" x14ac:dyDescent="0.3">
      <c r="A522">
        <v>0.37</v>
      </c>
      <c r="B522">
        <v>7.0246490304536362</v>
      </c>
    </row>
    <row r="523" spans="1:2" x14ac:dyDescent="0.3">
      <c r="A523">
        <v>1</v>
      </c>
      <c r="B523">
        <v>8.3471163610387205</v>
      </c>
    </row>
    <row r="524" spans="1:2" x14ac:dyDescent="0.3">
      <c r="A524">
        <v>0.7</v>
      </c>
      <c r="B524">
        <v>8.0535691691345406</v>
      </c>
    </row>
    <row r="525" spans="1:2" x14ac:dyDescent="0.3">
      <c r="A525">
        <v>1</v>
      </c>
      <c r="B525">
        <v>8.3158111318835406</v>
      </c>
    </row>
    <row r="526" spans="1:2" x14ac:dyDescent="0.3">
      <c r="A526">
        <v>0.51</v>
      </c>
      <c r="B526">
        <v>7.2710085382809924</v>
      </c>
    </row>
    <row r="527" spans="1:2" x14ac:dyDescent="0.3">
      <c r="A527">
        <v>0.33</v>
      </c>
      <c r="B527">
        <v>6.6682282484174031</v>
      </c>
    </row>
    <row r="528" spans="1:2" x14ac:dyDescent="0.3">
      <c r="A528">
        <v>0.42</v>
      </c>
      <c r="B528">
        <v>6.7417006946520548</v>
      </c>
    </row>
    <row r="529" spans="1:2" x14ac:dyDescent="0.3">
      <c r="A529">
        <v>0.52</v>
      </c>
      <c r="B529">
        <v>7.503840746698951</v>
      </c>
    </row>
    <row r="530" spans="1:2" x14ac:dyDescent="0.3">
      <c r="A530">
        <v>0.35</v>
      </c>
      <c r="B530">
        <v>6.131226489483141</v>
      </c>
    </row>
    <row r="531" spans="1:2" x14ac:dyDescent="0.3">
      <c r="A531">
        <v>0.41</v>
      </c>
      <c r="B531">
        <v>6.9669671386139829</v>
      </c>
    </row>
    <row r="532" spans="1:2" x14ac:dyDescent="0.3">
      <c r="A532">
        <v>0.73</v>
      </c>
      <c r="B532">
        <v>8.0595923288875451</v>
      </c>
    </row>
    <row r="533" spans="1:2" x14ac:dyDescent="0.3">
      <c r="A533">
        <v>0.34</v>
      </c>
      <c r="B533">
        <v>6.2045577625686903</v>
      </c>
    </row>
    <row r="534" spans="1:2" x14ac:dyDescent="0.3">
      <c r="A534">
        <v>0.51</v>
      </c>
      <c r="B534">
        <v>7.3613754289773485</v>
      </c>
    </row>
    <row r="535" spans="1:2" x14ac:dyDescent="0.3">
      <c r="A535">
        <v>0.3</v>
      </c>
      <c r="B535">
        <v>6.6580110458707482</v>
      </c>
    </row>
    <row r="536" spans="1:2" x14ac:dyDescent="0.3">
      <c r="A536">
        <v>0.33</v>
      </c>
      <c r="B536">
        <v>6.8721281013389861</v>
      </c>
    </row>
    <row r="537" spans="1:2" x14ac:dyDescent="0.3">
      <c r="A537">
        <v>0.9</v>
      </c>
      <c r="B537">
        <v>8.0268235762176285</v>
      </c>
    </row>
    <row r="538" spans="1:2" x14ac:dyDescent="0.3">
      <c r="A538">
        <v>0.35</v>
      </c>
      <c r="B538">
        <v>7.0175061429412562</v>
      </c>
    </row>
    <row r="539" spans="1:2" x14ac:dyDescent="0.3">
      <c r="A539">
        <v>0.5</v>
      </c>
      <c r="B539">
        <v>7.5202345564746276</v>
      </c>
    </row>
    <row r="540" spans="1:2" x14ac:dyDescent="0.3">
      <c r="A540">
        <v>0.43</v>
      </c>
      <c r="B540">
        <v>7.1838707150624526</v>
      </c>
    </row>
    <row r="541" spans="1:2" x14ac:dyDescent="0.3">
      <c r="A541">
        <v>0.37</v>
      </c>
      <c r="B541">
        <v>6.6982680541154132</v>
      </c>
    </row>
    <row r="542" spans="1:2" x14ac:dyDescent="0.3">
      <c r="A542">
        <v>0.59</v>
      </c>
      <c r="B542">
        <v>7.5071410797276084</v>
      </c>
    </row>
    <row r="543" spans="1:2" x14ac:dyDescent="0.3">
      <c r="A543">
        <v>0.48</v>
      </c>
      <c r="B543">
        <v>6.8221973906204907</v>
      </c>
    </row>
    <row r="544" spans="1:2" x14ac:dyDescent="0.3">
      <c r="A544">
        <v>0.41</v>
      </c>
      <c r="B544">
        <v>6.5581978028122689</v>
      </c>
    </row>
    <row r="545" spans="1:2" x14ac:dyDescent="0.3">
      <c r="A545">
        <v>0.75</v>
      </c>
      <c r="B545">
        <v>8.1565102260799662</v>
      </c>
    </row>
    <row r="546" spans="1:2" x14ac:dyDescent="0.3">
      <c r="A546">
        <v>0.51</v>
      </c>
      <c r="B546">
        <v>7.1428274011616208</v>
      </c>
    </row>
    <row r="547" spans="1:2" x14ac:dyDescent="0.3">
      <c r="A547">
        <v>0.31</v>
      </c>
      <c r="B547">
        <v>6.4425401664681985</v>
      </c>
    </row>
    <row r="548" spans="1:2" x14ac:dyDescent="0.3">
      <c r="A548">
        <v>0.52</v>
      </c>
      <c r="B548">
        <v>7.4500795698074986</v>
      </c>
    </row>
    <row r="549" spans="1:2" x14ac:dyDescent="0.3">
      <c r="A549">
        <v>0.75</v>
      </c>
      <c r="B549">
        <v>7.9072836094263481</v>
      </c>
    </row>
    <row r="550" spans="1:2" x14ac:dyDescent="0.3">
      <c r="A550">
        <v>0.53</v>
      </c>
      <c r="B550">
        <v>7.4541410781466784</v>
      </c>
    </row>
    <row r="551" spans="1:2" x14ac:dyDescent="0.3">
      <c r="A551">
        <v>0.86</v>
      </c>
      <c r="B551">
        <v>7.9218984110237969</v>
      </c>
    </row>
    <row r="552" spans="1:2" x14ac:dyDescent="0.3">
      <c r="A552">
        <v>0.31</v>
      </c>
      <c r="B552">
        <v>6.0637852086876078</v>
      </c>
    </row>
    <row r="553" spans="1:2" x14ac:dyDescent="0.3">
      <c r="A553">
        <v>0.75</v>
      </c>
      <c r="B553">
        <v>8.0484687436688827</v>
      </c>
    </row>
    <row r="554" spans="1:2" x14ac:dyDescent="0.3">
      <c r="A554">
        <v>0.52</v>
      </c>
      <c r="B554">
        <v>7.503840746698951</v>
      </c>
    </row>
    <row r="555" spans="1:2" x14ac:dyDescent="0.3">
      <c r="A555">
        <v>0.86</v>
      </c>
      <c r="B555">
        <v>7.9437826924586252</v>
      </c>
    </row>
    <row r="556" spans="1:2" x14ac:dyDescent="0.3">
      <c r="A556">
        <v>0.52</v>
      </c>
      <c r="B556">
        <v>7.7039102096163115</v>
      </c>
    </row>
    <row r="557" spans="1:2" x14ac:dyDescent="0.3">
      <c r="A557">
        <v>0.66</v>
      </c>
      <c r="B557">
        <v>7.7297353313850508</v>
      </c>
    </row>
    <row r="558" spans="1:2" x14ac:dyDescent="0.3">
      <c r="A558">
        <v>0.33</v>
      </c>
      <c r="B558">
        <v>6.1633148040346413</v>
      </c>
    </row>
    <row r="559" spans="1:2" x14ac:dyDescent="0.3">
      <c r="A559">
        <v>0.53</v>
      </c>
      <c r="B559">
        <v>7.3821243657375124</v>
      </c>
    </row>
    <row r="560" spans="1:2" x14ac:dyDescent="0.3">
      <c r="A560">
        <v>0.35</v>
      </c>
      <c r="B560">
        <v>6.9246123960485599</v>
      </c>
    </row>
    <row r="561" spans="1:2" x14ac:dyDescent="0.3">
      <c r="A561">
        <v>0.56000000000000005</v>
      </c>
      <c r="B561">
        <v>7.4372063668712922</v>
      </c>
    </row>
    <row r="562" spans="1:2" x14ac:dyDescent="0.3">
      <c r="A562">
        <v>0.34</v>
      </c>
      <c r="B562">
        <v>6.5889264775335192</v>
      </c>
    </row>
    <row r="563" spans="1:2" x14ac:dyDescent="0.3">
      <c r="A563">
        <v>0.52</v>
      </c>
      <c r="B563">
        <v>7.02197642307216</v>
      </c>
    </row>
    <row r="564" spans="1:2" x14ac:dyDescent="0.3">
      <c r="A564">
        <v>0.7</v>
      </c>
      <c r="B564">
        <v>7.920446505142607</v>
      </c>
    </row>
    <row r="565" spans="1:2" x14ac:dyDescent="0.3">
      <c r="A565">
        <v>0.76</v>
      </c>
      <c r="B565">
        <v>8.1842347740948203</v>
      </c>
    </row>
    <row r="566" spans="1:2" x14ac:dyDescent="0.3">
      <c r="A566">
        <v>0.51</v>
      </c>
      <c r="B566">
        <v>7.3714892952142774</v>
      </c>
    </row>
    <row r="567" spans="1:2" x14ac:dyDescent="0.3">
      <c r="A567">
        <v>0.71</v>
      </c>
      <c r="B567">
        <v>8.2187871556014809</v>
      </c>
    </row>
    <row r="568" spans="1:2" x14ac:dyDescent="0.3">
      <c r="A568">
        <v>0.7</v>
      </c>
      <c r="B568">
        <v>7.8709295967551425</v>
      </c>
    </row>
    <row r="569" spans="1:2" x14ac:dyDescent="0.3">
      <c r="A569">
        <v>0.35</v>
      </c>
      <c r="B569">
        <v>6.6489845500247764</v>
      </c>
    </row>
    <row r="570" spans="1:2" x14ac:dyDescent="0.3">
      <c r="A570">
        <v>0.5</v>
      </c>
      <c r="B570">
        <v>6.9017372066565743</v>
      </c>
    </row>
    <row r="571" spans="1:2" x14ac:dyDescent="0.3">
      <c r="A571">
        <v>0.32</v>
      </c>
      <c r="B571">
        <v>6.70196036600254</v>
      </c>
    </row>
    <row r="572" spans="1:2" x14ac:dyDescent="0.3">
      <c r="A572">
        <v>0.31</v>
      </c>
      <c r="B572">
        <v>6.7707894239089796</v>
      </c>
    </row>
    <row r="573" spans="1:2" x14ac:dyDescent="0.3">
      <c r="A573">
        <v>0.51</v>
      </c>
      <c r="B573">
        <v>7.3632795869630385</v>
      </c>
    </row>
    <row r="574" spans="1:2" x14ac:dyDescent="0.3">
      <c r="A574">
        <v>0.31</v>
      </c>
      <c r="B574">
        <v>6.5985090286145152</v>
      </c>
    </row>
    <row r="575" spans="1:2" x14ac:dyDescent="0.3">
      <c r="A575">
        <v>0.51</v>
      </c>
      <c r="B575">
        <v>7.5490827108122858</v>
      </c>
    </row>
    <row r="576" spans="1:2" x14ac:dyDescent="0.3">
      <c r="A576">
        <v>0.35</v>
      </c>
      <c r="B576">
        <v>6.9314718055994531</v>
      </c>
    </row>
    <row r="577" spans="1:2" x14ac:dyDescent="0.3">
      <c r="A577">
        <v>0.53</v>
      </c>
      <c r="B577">
        <v>7.0942348459247553</v>
      </c>
    </row>
    <row r="578" spans="1:2" x14ac:dyDescent="0.3">
      <c r="A578">
        <v>0.59</v>
      </c>
      <c r="B578">
        <v>7.2115567333138015</v>
      </c>
    </row>
    <row r="579" spans="1:2" x14ac:dyDescent="0.3">
      <c r="A579">
        <v>0.42</v>
      </c>
      <c r="B579">
        <v>6.9469759921354184</v>
      </c>
    </row>
    <row r="580" spans="1:2" x14ac:dyDescent="0.3">
      <c r="A580">
        <v>0.3</v>
      </c>
      <c r="B580">
        <v>6.1964441277945204</v>
      </c>
    </row>
    <row r="581" spans="1:2" x14ac:dyDescent="0.3">
      <c r="A581">
        <v>0.9</v>
      </c>
      <c r="B581">
        <v>8.4937198352305945</v>
      </c>
    </row>
    <row r="582" spans="1:2" x14ac:dyDescent="0.3">
      <c r="A582">
        <v>0.28000000000000003</v>
      </c>
      <c r="B582">
        <v>6.1047932324149849</v>
      </c>
    </row>
    <row r="583" spans="1:2" x14ac:dyDescent="0.3">
      <c r="A583">
        <v>0.53</v>
      </c>
      <c r="B583">
        <v>7.2406496942554659</v>
      </c>
    </row>
    <row r="584" spans="1:2" x14ac:dyDescent="0.3">
      <c r="A584">
        <v>0.73</v>
      </c>
      <c r="B584">
        <v>7.780303087908373</v>
      </c>
    </row>
    <row r="585" spans="1:2" x14ac:dyDescent="0.3">
      <c r="A585">
        <v>0.7</v>
      </c>
      <c r="B585">
        <v>7.6572827929781901</v>
      </c>
    </row>
    <row r="586" spans="1:2" x14ac:dyDescent="0.3">
      <c r="A586">
        <v>0.51</v>
      </c>
      <c r="B586">
        <v>7.491645473605133</v>
      </c>
    </row>
    <row r="587" spans="1:2" x14ac:dyDescent="0.3">
      <c r="A587">
        <v>0.3</v>
      </c>
      <c r="B587">
        <v>6.3508857167147399</v>
      </c>
    </row>
    <row r="588" spans="1:2" x14ac:dyDescent="0.3">
      <c r="A588">
        <v>0.9</v>
      </c>
      <c r="B588">
        <v>8.3859449048062835</v>
      </c>
    </row>
    <row r="589" spans="1:2" x14ac:dyDescent="0.3">
      <c r="A589">
        <v>0.4</v>
      </c>
      <c r="B589">
        <v>6.7190131543852596</v>
      </c>
    </row>
    <row r="590" spans="1:2" x14ac:dyDescent="0.3">
      <c r="A590">
        <v>1</v>
      </c>
      <c r="B590">
        <v>8.6765872435664875</v>
      </c>
    </row>
    <row r="591" spans="1:2" x14ac:dyDescent="0.3">
      <c r="A591">
        <v>0.3</v>
      </c>
      <c r="B591">
        <v>6.4052284580308418</v>
      </c>
    </row>
    <row r="592" spans="1:2" x14ac:dyDescent="0.3">
      <c r="A592">
        <v>0.54</v>
      </c>
      <c r="B592">
        <v>7.200424892944957</v>
      </c>
    </row>
    <row r="593" spans="1:2" x14ac:dyDescent="0.3">
      <c r="A593">
        <v>0.4</v>
      </c>
      <c r="B593">
        <v>6.8895913083544658</v>
      </c>
    </row>
    <row r="594" spans="1:2" x14ac:dyDescent="0.3">
      <c r="A594">
        <v>0.3</v>
      </c>
      <c r="B594">
        <v>6.0913098820776979</v>
      </c>
    </row>
    <row r="595" spans="1:2" x14ac:dyDescent="0.3">
      <c r="A595">
        <v>0.93</v>
      </c>
      <c r="B595">
        <v>8.1870210673435047</v>
      </c>
    </row>
    <row r="596" spans="1:2" x14ac:dyDescent="0.3">
      <c r="A596">
        <v>0.4</v>
      </c>
      <c r="B596">
        <v>6.6093492431673804</v>
      </c>
    </row>
    <row r="597" spans="1:2" x14ac:dyDescent="0.3">
      <c r="A597">
        <v>0.61</v>
      </c>
      <c r="B597">
        <v>7.7432697008290043</v>
      </c>
    </row>
    <row r="598" spans="1:2" x14ac:dyDescent="0.3">
      <c r="A598">
        <v>0.7</v>
      </c>
      <c r="B598">
        <v>7.0166096838942194</v>
      </c>
    </row>
    <row r="599" spans="1:2" x14ac:dyDescent="0.3">
      <c r="A599">
        <v>0.71</v>
      </c>
      <c r="B599">
        <v>7.9050728494986657</v>
      </c>
    </row>
    <row r="600" spans="1:2" x14ac:dyDescent="0.3">
      <c r="A600">
        <v>0.7</v>
      </c>
      <c r="B600">
        <v>7.6525456926939208</v>
      </c>
    </row>
    <row r="601" spans="1:2" x14ac:dyDescent="0.3">
      <c r="A601">
        <v>0.72</v>
      </c>
      <c r="B601">
        <v>7.668093709082406</v>
      </c>
    </row>
    <row r="602" spans="1:2" x14ac:dyDescent="0.3">
      <c r="A602">
        <v>0.3</v>
      </c>
      <c r="B602">
        <v>6.261491684321042</v>
      </c>
    </row>
    <row r="603" spans="1:2" x14ac:dyDescent="0.3">
      <c r="A603">
        <v>1</v>
      </c>
      <c r="B603">
        <v>8.7074829178593696</v>
      </c>
    </row>
    <row r="604" spans="1:2" x14ac:dyDescent="0.3">
      <c r="A604">
        <v>0.38</v>
      </c>
      <c r="B604">
        <v>7.0992017435530919</v>
      </c>
    </row>
    <row r="605" spans="1:2" x14ac:dyDescent="0.3">
      <c r="A605">
        <v>0.43</v>
      </c>
      <c r="B605">
        <v>6.9295167707636498</v>
      </c>
    </row>
    <row r="606" spans="1:2" x14ac:dyDescent="0.3">
      <c r="A606">
        <v>0.51</v>
      </c>
      <c r="B606">
        <v>7.6975753468023429</v>
      </c>
    </row>
    <row r="607" spans="1:2" x14ac:dyDescent="0.3">
      <c r="A607">
        <v>0.71</v>
      </c>
      <c r="B607">
        <v>7.9793388952623276</v>
      </c>
    </row>
    <row r="608" spans="1:2" x14ac:dyDescent="0.3">
      <c r="A608">
        <v>0.5</v>
      </c>
      <c r="B608">
        <v>6.8297937375124249</v>
      </c>
    </row>
    <row r="609" spans="1:2" x14ac:dyDescent="0.3">
      <c r="A609">
        <v>0.47</v>
      </c>
      <c r="B609">
        <v>7.3858510781252091</v>
      </c>
    </row>
    <row r="610" spans="1:2" x14ac:dyDescent="0.3">
      <c r="A610">
        <v>0.91</v>
      </c>
      <c r="B610">
        <v>8.2748668206852543</v>
      </c>
    </row>
    <row r="611" spans="1:2" x14ac:dyDescent="0.3">
      <c r="A611">
        <v>1</v>
      </c>
      <c r="B611">
        <v>8.4774123214043922</v>
      </c>
    </row>
    <row r="612" spans="1:2" x14ac:dyDescent="0.3">
      <c r="A612">
        <v>0.72</v>
      </c>
      <c r="B612">
        <v>7.748460023899697</v>
      </c>
    </row>
    <row r="613" spans="1:2" x14ac:dyDescent="0.3">
      <c r="A613">
        <v>0.36</v>
      </c>
      <c r="B613">
        <v>6.8875525716646173</v>
      </c>
    </row>
    <row r="614" spans="1:2" x14ac:dyDescent="0.3">
      <c r="A614">
        <v>0.71</v>
      </c>
      <c r="B614">
        <v>7.7519053330786098</v>
      </c>
    </row>
    <row r="615" spans="1:2" x14ac:dyDescent="0.3">
      <c r="A615">
        <v>0.9</v>
      </c>
      <c r="B615">
        <v>8.0284551641142521</v>
      </c>
    </row>
    <row r="616" spans="1:2" x14ac:dyDescent="0.3">
      <c r="A616">
        <v>0.32</v>
      </c>
      <c r="B616">
        <v>6.1675164908883415</v>
      </c>
    </row>
    <row r="617" spans="1:2" x14ac:dyDescent="0.3">
      <c r="A617">
        <v>0.34</v>
      </c>
      <c r="B617">
        <v>6.3385940782031831</v>
      </c>
    </row>
    <row r="618" spans="1:2" x14ac:dyDescent="0.3">
      <c r="A618">
        <v>0.62</v>
      </c>
      <c r="B618">
        <v>8.0228968696014569</v>
      </c>
    </row>
    <row r="619" spans="1:2" x14ac:dyDescent="0.3">
      <c r="A619">
        <v>0.82</v>
      </c>
      <c r="B619">
        <v>7.9610214658833698</v>
      </c>
    </row>
    <row r="620" spans="1:2" x14ac:dyDescent="0.3">
      <c r="A620">
        <v>0.3</v>
      </c>
      <c r="B620">
        <v>6.7604146910834277</v>
      </c>
    </row>
    <row r="621" spans="1:2" x14ac:dyDescent="0.3">
      <c r="A621">
        <v>0.31</v>
      </c>
      <c r="B621">
        <v>6.2989492468559423</v>
      </c>
    </row>
    <row r="622" spans="1:2" x14ac:dyDescent="0.3">
      <c r="A622">
        <v>0.9</v>
      </c>
      <c r="B622">
        <v>8.4169307694778439</v>
      </c>
    </row>
    <row r="623" spans="1:2" x14ac:dyDescent="0.3">
      <c r="A623">
        <v>0.81</v>
      </c>
      <c r="B623">
        <v>8.0687161927147812</v>
      </c>
    </row>
    <row r="624" spans="1:2" x14ac:dyDescent="0.3">
      <c r="A624">
        <v>0.36</v>
      </c>
      <c r="B624">
        <v>6.2245584292753602</v>
      </c>
    </row>
    <row r="625" spans="1:2" x14ac:dyDescent="0.3">
      <c r="A625">
        <v>0.91</v>
      </c>
      <c r="B625">
        <v>8.5996944129279811</v>
      </c>
    </row>
    <row r="626" spans="1:2" x14ac:dyDescent="0.3">
      <c r="A626">
        <v>0.3</v>
      </c>
      <c r="B626">
        <v>6.2915691395583204</v>
      </c>
    </row>
    <row r="627" spans="1:2" x14ac:dyDescent="0.3">
      <c r="A627">
        <v>0.67</v>
      </c>
      <c r="B627">
        <v>7.4036702900123732</v>
      </c>
    </row>
    <row r="628" spans="1:2" x14ac:dyDescent="0.3">
      <c r="A628">
        <v>0.39</v>
      </c>
      <c r="B628">
        <v>6.7238324408212087</v>
      </c>
    </row>
    <row r="629" spans="1:2" x14ac:dyDescent="0.3">
      <c r="A629">
        <v>0.53</v>
      </c>
      <c r="B629">
        <v>7.4690838849212344</v>
      </c>
    </row>
    <row r="630" spans="1:2" x14ac:dyDescent="0.3">
      <c r="A630">
        <v>0.7</v>
      </c>
      <c r="B630">
        <v>7.9388022481544809</v>
      </c>
    </row>
    <row r="631" spans="1:2" x14ac:dyDescent="0.3">
      <c r="A631">
        <v>0.34</v>
      </c>
      <c r="B631">
        <v>6.5861716548546747</v>
      </c>
    </row>
    <row r="632" spans="1:2" x14ac:dyDescent="0.3">
      <c r="A632">
        <v>0.79</v>
      </c>
      <c r="B632">
        <v>8.0330094985966678</v>
      </c>
    </row>
    <row r="633" spans="1:2" x14ac:dyDescent="0.3">
      <c r="A633">
        <v>0.33</v>
      </c>
      <c r="B633">
        <v>6.2557500417533669</v>
      </c>
    </row>
    <row r="634" spans="1:2" x14ac:dyDescent="0.3">
      <c r="A634">
        <v>0.72</v>
      </c>
      <c r="B634">
        <v>8.1341742721379031</v>
      </c>
    </row>
    <row r="635" spans="1:2" x14ac:dyDescent="0.3">
      <c r="A635">
        <v>0.41</v>
      </c>
      <c r="B635">
        <v>6.6240652277998935</v>
      </c>
    </row>
    <row r="636" spans="1:2" x14ac:dyDescent="0.3">
      <c r="A636">
        <v>0.34</v>
      </c>
      <c r="B636">
        <v>6.8814113036425351</v>
      </c>
    </row>
    <row r="637" spans="1:2" x14ac:dyDescent="0.3">
      <c r="A637">
        <v>0.34</v>
      </c>
      <c r="B637">
        <v>6.1290502100605453</v>
      </c>
    </row>
    <row r="638" spans="1:2" x14ac:dyDescent="0.3">
      <c r="A638">
        <v>0.56000000000000005</v>
      </c>
      <c r="B638">
        <v>7.4372063668712922</v>
      </c>
    </row>
    <row r="639" spans="1:2" x14ac:dyDescent="0.3">
      <c r="A639">
        <v>0.51</v>
      </c>
      <c r="B639">
        <v>7.2456550675945355</v>
      </c>
    </row>
    <row r="640" spans="1:2" x14ac:dyDescent="0.3">
      <c r="A640">
        <v>0.32</v>
      </c>
      <c r="B640">
        <v>6.0426328336823811</v>
      </c>
    </row>
    <row r="641" spans="1:2" x14ac:dyDescent="0.3">
      <c r="A641">
        <v>0.3</v>
      </c>
      <c r="B641">
        <v>6.5680779114119758</v>
      </c>
    </row>
    <row r="642" spans="1:2" x14ac:dyDescent="0.3">
      <c r="A642">
        <v>0.43</v>
      </c>
      <c r="B642">
        <v>7.3651801260210128</v>
      </c>
    </row>
    <row r="643" spans="1:2" x14ac:dyDescent="0.3">
      <c r="A643">
        <v>0.9</v>
      </c>
      <c r="B643">
        <v>8.281470857895167</v>
      </c>
    </row>
    <row r="644" spans="1:2" x14ac:dyDescent="0.3">
      <c r="A644">
        <v>0.3</v>
      </c>
      <c r="B644">
        <v>6.2422232654551655</v>
      </c>
    </row>
    <row r="645" spans="1:2" x14ac:dyDescent="0.3">
      <c r="A645">
        <v>0.33</v>
      </c>
      <c r="B645">
        <v>6.7310181004820828</v>
      </c>
    </row>
    <row r="646" spans="1:2" x14ac:dyDescent="0.3">
      <c r="A646">
        <v>0.48</v>
      </c>
      <c r="B646">
        <v>7.0431599159883405</v>
      </c>
    </row>
    <row r="647" spans="1:2" x14ac:dyDescent="0.3">
      <c r="A647">
        <v>0.41</v>
      </c>
      <c r="B647">
        <v>7.114769448366463</v>
      </c>
    </row>
    <row r="648" spans="1:2" x14ac:dyDescent="0.3">
      <c r="A648">
        <v>1</v>
      </c>
      <c r="B648">
        <v>7.6294899163939949</v>
      </c>
    </row>
    <row r="649" spans="1:2" x14ac:dyDescent="0.3">
      <c r="A649">
        <v>0.3</v>
      </c>
      <c r="B649">
        <v>6.2653012127377101</v>
      </c>
    </row>
    <row r="650" spans="1:2" x14ac:dyDescent="0.3">
      <c r="A650">
        <v>0.51</v>
      </c>
      <c r="B650">
        <v>7.6275443904885032</v>
      </c>
    </row>
    <row r="651" spans="1:2" x14ac:dyDescent="0.3">
      <c r="A651">
        <v>0.27</v>
      </c>
      <c r="B651">
        <v>6.4345465187874531</v>
      </c>
    </row>
    <row r="652" spans="1:2" x14ac:dyDescent="0.3">
      <c r="A652">
        <v>0.71</v>
      </c>
      <c r="B652">
        <v>7.7685333009260331</v>
      </c>
    </row>
    <row r="653" spans="1:2" x14ac:dyDescent="0.3">
      <c r="A653">
        <v>0.28000000000000003</v>
      </c>
      <c r="B653">
        <v>6.4645883036899612</v>
      </c>
    </row>
    <row r="654" spans="1:2" x14ac:dyDescent="0.3">
      <c r="A654">
        <v>0.35</v>
      </c>
      <c r="B654">
        <v>6.8511849274937431</v>
      </c>
    </row>
    <row r="655" spans="1:2" x14ac:dyDescent="0.3">
      <c r="A655">
        <v>0.36</v>
      </c>
      <c r="B655">
        <v>6.5916737320086582</v>
      </c>
    </row>
    <row r="656" spans="1:2" x14ac:dyDescent="0.3">
      <c r="A656">
        <v>0.52</v>
      </c>
      <c r="B656">
        <v>7.1989312406881734</v>
      </c>
    </row>
    <row r="657" spans="1:2" x14ac:dyDescent="0.3">
      <c r="A657">
        <v>0.3</v>
      </c>
      <c r="B657">
        <v>5.8607862234658654</v>
      </c>
    </row>
    <row r="658" spans="1:2" x14ac:dyDescent="0.3">
      <c r="A658">
        <v>0.28000000000000003</v>
      </c>
      <c r="B658">
        <v>6.2633982625916236</v>
      </c>
    </row>
    <row r="659" spans="1:2" x14ac:dyDescent="0.3">
      <c r="A659">
        <v>0.33</v>
      </c>
      <c r="B659">
        <v>6.4473058625412127</v>
      </c>
    </row>
    <row r="660" spans="1:2" x14ac:dyDescent="0.3">
      <c r="A660">
        <v>0.73</v>
      </c>
      <c r="B660">
        <v>7.9402277651457016</v>
      </c>
    </row>
    <row r="661" spans="1:2" x14ac:dyDescent="0.3">
      <c r="A661">
        <v>0.41</v>
      </c>
      <c r="B661">
        <v>6.9226438914758877</v>
      </c>
    </row>
    <row r="662" spans="1:2" x14ac:dyDescent="0.3">
      <c r="A662">
        <v>0.56999999999999995</v>
      </c>
      <c r="B662">
        <v>7.920446505142607</v>
      </c>
    </row>
    <row r="663" spans="1:2" x14ac:dyDescent="0.3">
      <c r="A663">
        <v>1</v>
      </c>
      <c r="B663">
        <v>8.9881963209950566</v>
      </c>
    </row>
    <row r="664" spans="1:2" x14ac:dyDescent="0.3">
      <c r="A664">
        <v>0.91</v>
      </c>
      <c r="B664">
        <v>8.344980368770571</v>
      </c>
    </row>
    <row r="665" spans="1:2" x14ac:dyDescent="0.3">
      <c r="A665">
        <v>0.31</v>
      </c>
      <c r="B665">
        <v>6.2595814640649232</v>
      </c>
    </row>
    <row r="666" spans="1:2" x14ac:dyDescent="0.3">
      <c r="A666">
        <v>0.32</v>
      </c>
      <c r="B666">
        <v>6.6280413761795334</v>
      </c>
    </row>
    <row r="667" spans="1:2" x14ac:dyDescent="0.3">
      <c r="A667">
        <v>0.5</v>
      </c>
      <c r="B667">
        <v>7.2086003379601991</v>
      </c>
    </row>
    <row r="668" spans="1:2" x14ac:dyDescent="0.3">
      <c r="A668">
        <v>0.96</v>
      </c>
      <c r="B668">
        <v>8.2128395846764839</v>
      </c>
    </row>
    <row r="669" spans="1:2" x14ac:dyDescent="0.3">
      <c r="A669">
        <v>0.9</v>
      </c>
      <c r="B669">
        <v>8.0583273065809582</v>
      </c>
    </row>
    <row r="670" spans="1:2" x14ac:dyDescent="0.3">
      <c r="A670">
        <v>0.32</v>
      </c>
      <c r="B670">
        <v>6.7153833863346808</v>
      </c>
    </row>
    <row r="671" spans="1:2" x14ac:dyDescent="0.3">
      <c r="A671">
        <v>0.5</v>
      </c>
      <c r="B671">
        <v>7.3926475207216233</v>
      </c>
    </row>
    <row r="672" spans="1:2" x14ac:dyDescent="0.3">
      <c r="A672">
        <v>0.9</v>
      </c>
      <c r="B672">
        <v>8.3270007402417132</v>
      </c>
    </row>
    <row r="673" spans="1:2" x14ac:dyDescent="0.3">
      <c r="A673">
        <v>0.33</v>
      </c>
      <c r="B673">
        <v>6.5012896705403893</v>
      </c>
    </row>
    <row r="674" spans="1:2" x14ac:dyDescent="0.3">
      <c r="A674">
        <v>0.44</v>
      </c>
      <c r="B674">
        <v>6.9856418176392081</v>
      </c>
    </row>
    <row r="675" spans="1:2" x14ac:dyDescent="0.3">
      <c r="A675">
        <v>0.9</v>
      </c>
      <c r="B675">
        <v>8.2534880283459042</v>
      </c>
    </row>
    <row r="676" spans="1:2" x14ac:dyDescent="0.3">
      <c r="A676">
        <v>0.3</v>
      </c>
      <c r="B676">
        <v>5.9080829381689313</v>
      </c>
    </row>
    <row r="677" spans="1:2" x14ac:dyDescent="0.3">
      <c r="A677">
        <v>0.56999999999999995</v>
      </c>
      <c r="B677">
        <v>7.1364832085902474</v>
      </c>
    </row>
    <row r="678" spans="1:2" x14ac:dyDescent="0.3">
      <c r="A678">
        <v>0.76</v>
      </c>
      <c r="B678">
        <v>7.9105906122564775</v>
      </c>
    </row>
    <row r="679" spans="1:2" x14ac:dyDescent="0.3">
      <c r="A679">
        <v>0.6</v>
      </c>
      <c r="B679">
        <v>7.44716835960004</v>
      </c>
    </row>
    <row r="680" spans="1:2" x14ac:dyDescent="0.3">
      <c r="A680">
        <v>0.41</v>
      </c>
      <c r="B680">
        <v>7.0833878476252954</v>
      </c>
    </row>
    <row r="681" spans="1:2" x14ac:dyDescent="0.3">
      <c r="A681">
        <v>0.71</v>
      </c>
      <c r="B681">
        <v>7.9266025991813844</v>
      </c>
    </row>
    <row r="682" spans="1:2" x14ac:dyDescent="0.3">
      <c r="A682">
        <v>0.23</v>
      </c>
      <c r="B682">
        <v>6.2728770065461674</v>
      </c>
    </row>
    <row r="683" spans="1:2" x14ac:dyDescent="0.3">
      <c r="A683">
        <v>1</v>
      </c>
      <c r="B683">
        <v>8.3140973354058065</v>
      </c>
    </row>
    <row r="684" spans="1:2" x14ac:dyDescent="0.3">
      <c r="A684">
        <v>0.34</v>
      </c>
      <c r="B684">
        <v>6.8627579130514009</v>
      </c>
    </row>
    <row r="685" spans="1:2" x14ac:dyDescent="0.3">
      <c r="A685">
        <v>0.7</v>
      </c>
      <c r="B685">
        <v>7.9679731796629349</v>
      </c>
    </row>
    <row r="686" spans="1:2" x14ac:dyDescent="0.3">
      <c r="A686">
        <v>0.41</v>
      </c>
      <c r="B686">
        <v>7.2717037068873678</v>
      </c>
    </row>
    <row r="687" spans="1:2" x14ac:dyDescent="0.3">
      <c r="A687">
        <v>0.7</v>
      </c>
      <c r="B687">
        <v>7.9218984110237969</v>
      </c>
    </row>
    <row r="688" spans="1:2" x14ac:dyDescent="0.3">
      <c r="A688">
        <v>0.31</v>
      </c>
      <c r="B688">
        <v>6.694562058521095</v>
      </c>
    </row>
    <row r="689" spans="1:2" x14ac:dyDescent="0.3">
      <c r="A689">
        <v>0.71</v>
      </c>
      <c r="B689">
        <v>7.7222347447096071</v>
      </c>
    </row>
    <row r="690" spans="1:2" x14ac:dyDescent="0.3">
      <c r="A690">
        <v>0.38</v>
      </c>
      <c r="B690">
        <v>6.7381524945959574</v>
      </c>
    </row>
    <row r="691" spans="1:2" x14ac:dyDescent="0.3">
      <c r="A691">
        <v>0.74</v>
      </c>
      <c r="B691">
        <v>7.5543348237257479</v>
      </c>
    </row>
    <row r="692" spans="1:2" x14ac:dyDescent="0.3">
      <c r="A692">
        <v>1</v>
      </c>
      <c r="B692">
        <v>8.0995542823763635</v>
      </c>
    </row>
    <row r="693" spans="1:2" x14ac:dyDescent="0.3">
      <c r="A693">
        <v>0.35</v>
      </c>
      <c r="B693">
        <v>6.3681871863504922</v>
      </c>
    </row>
    <row r="694" spans="1:2" x14ac:dyDescent="0.3">
      <c r="A694">
        <v>0.34</v>
      </c>
      <c r="B694">
        <v>6.6133842183795597</v>
      </c>
    </row>
    <row r="695" spans="1:2" x14ac:dyDescent="0.3">
      <c r="A695">
        <v>0.5</v>
      </c>
      <c r="B695">
        <v>7.5164333029156323</v>
      </c>
    </row>
    <row r="696" spans="1:2" x14ac:dyDescent="0.3">
      <c r="A696">
        <v>0.3</v>
      </c>
      <c r="B696">
        <v>6.6320017773956303</v>
      </c>
    </row>
    <row r="697" spans="1:2" x14ac:dyDescent="0.3">
      <c r="A697">
        <v>0.53</v>
      </c>
      <c r="B697">
        <v>7.1808311990445555</v>
      </c>
    </row>
    <row r="698" spans="1:2" x14ac:dyDescent="0.3">
      <c r="A698">
        <v>0.91</v>
      </c>
      <c r="B698">
        <v>8.1662162685921427</v>
      </c>
    </row>
    <row r="699" spans="1:2" x14ac:dyDescent="0.3">
      <c r="A699">
        <v>0.79</v>
      </c>
      <c r="B699">
        <v>7.9138867148560816</v>
      </c>
    </row>
    <row r="700" spans="1:2" x14ac:dyDescent="0.3">
      <c r="A700">
        <v>0.35</v>
      </c>
      <c r="B700">
        <v>6.2383246250395077</v>
      </c>
    </row>
    <row r="701" spans="1:2" x14ac:dyDescent="0.3">
      <c r="A701">
        <v>0.7</v>
      </c>
      <c r="B701">
        <v>7.5827384889144112</v>
      </c>
    </row>
    <row r="702" spans="1:2" x14ac:dyDescent="0.3">
      <c r="A702">
        <v>0.53</v>
      </c>
      <c r="B702">
        <v>7.4506607962115394</v>
      </c>
    </row>
    <row r="703" spans="1:2" x14ac:dyDescent="0.3">
      <c r="A703">
        <v>0.4</v>
      </c>
      <c r="B703">
        <v>6.6720329454610674</v>
      </c>
    </row>
    <row r="704" spans="1:2" x14ac:dyDescent="0.3">
      <c r="A704">
        <v>0.76</v>
      </c>
      <c r="B704">
        <v>7.7935868033715838</v>
      </c>
    </row>
    <row r="705" spans="1:2" x14ac:dyDescent="0.3">
      <c r="A705">
        <v>0.53</v>
      </c>
      <c r="B705">
        <v>7.1139561095660344</v>
      </c>
    </row>
    <row r="706" spans="1:2" x14ac:dyDescent="0.3">
      <c r="A706">
        <v>0.77</v>
      </c>
      <c r="B706">
        <v>8.111328003286733</v>
      </c>
    </row>
    <row r="707" spans="1:2" x14ac:dyDescent="0.3">
      <c r="A707">
        <v>0.57999999999999996</v>
      </c>
      <c r="B707">
        <v>7.2449415463370066</v>
      </c>
    </row>
    <row r="708" spans="1:2" x14ac:dyDescent="0.3">
      <c r="A708">
        <v>0.9</v>
      </c>
      <c r="B708">
        <v>8.0143357372994242</v>
      </c>
    </row>
    <row r="709" spans="1:2" x14ac:dyDescent="0.3">
      <c r="A709">
        <v>0.7</v>
      </c>
      <c r="B709">
        <v>8.1016777474545716</v>
      </c>
    </row>
    <row r="710" spans="1:2" x14ac:dyDescent="0.3">
      <c r="A710">
        <v>0.32</v>
      </c>
      <c r="B710">
        <v>6.9847163201182658</v>
      </c>
    </row>
    <row r="711" spans="1:2" x14ac:dyDescent="0.3">
      <c r="A711">
        <v>0.56999999999999995</v>
      </c>
      <c r="B711">
        <v>7.80057265467065</v>
      </c>
    </row>
    <row r="712" spans="1:2" x14ac:dyDescent="0.3">
      <c r="A712">
        <v>0.23</v>
      </c>
      <c r="B712">
        <v>6.1696107324914564</v>
      </c>
    </row>
    <row r="713" spans="1:2" x14ac:dyDescent="0.3">
      <c r="A713">
        <v>0.37</v>
      </c>
      <c r="B713">
        <v>6.4232469635335194</v>
      </c>
    </row>
    <row r="714" spans="1:2" x14ac:dyDescent="0.3">
      <c r="A714">
        <v>0.5</v>
      </c>
      <c r="B714">
        <v>6.8906091201471664</v>
      </c>
    </row>
    <row r="715" spans="1:2" x14ac:dyDescent="0.3">
      <c r="A715">
        <v>1</v>
      </c>
      <c r="B715">
        <v>9.1295640619488942</v>
      </c>
    </row>
    <row r="716" spans="1:2" x14ac:dyDescent="0.3">
      <c r="A716">
        <v>0.33</v>
      </c>
      <c r="B716">
        <v>6.5012896705403893</v>
      </c>
    </row>
    <row r="717" spans="1:2" x14ac:dyDescent="0.3">
      <c r="A717">
        <v>0.33</v>
      </c>
      <c r="B717">
        <v>6.90975328164481</v>
      </c>
    </row>
    <row r="718" spans="1:2" x14ac:dyDescent="0.3">
      <c r="A718">
        <v>1</v>
      </c>
      <c r="B718">
        <v>8.7736941463844431</v>
      </c>
    </row>
    <row r="719" spans="1:2" x14ac:dyDescent="0.3">
      <c r="A719">
        <v>0.35</v>
      </c>
      <c r="B719">
        <v>6.5596152374932419</v>
      </c>
    </row>
    <row r="720" spans="1:2" x14ac:dyDescent="0.3">
      <c r="A720">
        <v>1</v>
      </c>
      <c r="B720">
        <v>8.0630629113267922</v>
      </c>
    </row>
    <row r="721" spans="1:2" x14ac:dyDescent="0.3">
      <c r="A721">
        <v>0.52</v>
      </c>
      <c r="B721">
        <v>7.0892431550275141</v>
      </c>
    </row>
    <row r="722" spans="1:2" x14ac:dyDescent="0.3">
      <c r="A722">
        <v>0.3</v>
      </c>
      <c r="B722">
        <v>6.045005314036012</v>
      </c>
    </row>
    <row r="723" spans="1:2" x14ac:dyDescent="0.3">
      <c r="A723">
        <v>0.56999999999999995</v>
      </c>
      <c r="B723">
        <v>7.8268420981582931</v>
      </c>
    </row>
    <row r="724" spans="1:2" x14ac:dyDescent="0.3">
      <c r="A724">
        <v>0.73</v>
      </c>
      <c r="B724">
        <v>7.9512071564729716</v>
      </c>
    </row>
    <row r="725" spans="1:2" x14ac:dyDescent="0.3">
      <c r="A725">
        <v>0.7</v>
      </c>
      <c r="B725">
        <v>7.6004023345003997</v>
      </c>
    </row>
    <row r="726" spans="1:2" x14ac:dyDescent="0.3">
      <c r="A726">
        <v>0.35</v>
      </c>
      <c r="B726">
        <v>6.2576675878826391</v>
      </c>
    </row>
    <row r="727" spans="1:2" x14ac:dyDescent="0.3">
      <c r="A727">
        <v>0.73</v>
      </c>
      <c r="B727">
        <v>8.1636561761684323</v>
      </c>
    </row>
    <row r="728" spans="1:2" x14ac:dyDescent="0.3">
      <c r="A728">
        <v>0.52</v>
      </c>
      <c r="B728">
        <v>7.4235684442591667</v>
      </c>
    </row>
    <row r="729" spans="1:2" x14ac:dyDescent="0.3">
      <c r="A729">
        <v>0.31</v>
      </c>
      <c r="B729">
        <v>6.7044143549641069</v>
      </c>
    </row>
    <row r="730" spans="1:2" x14ac:dyDescent="0.3">
      <c r="A730">
        <v>0.81</v>
      </c>
      <c r="B730">
        <v>7.9895604493338652</v>
      </c>
    </row>
    <row r="731" spans="1:2" x14ac:dyDescent="0.3">
      <c r="A731">
        <v>1</v>
      </c>
      <c r="B731">
        <v>8.355850041007475</v>
      </c>
    </row>
    <row r="732" spans="1:2" x14ac:dyDescent="0.3">
      <c r="A732">
        <v>0.32</v>
      </c>
      <c r="B732">
        <v>6.4738906963522744</v>
      </c>
    </row>
    <row r="733" spans="1:2" x14ac:dyDescent="0.3">
      <c r="A733">
        <v>1</v>
      </c>
      <c r="B733">
        <v>8.2120258046234369</v>
      </c>
    </row>
    <row r="734" spans="1:2" x14ac:dyDescent="0.3">
      <c r="A734">
        <v>0.72</v>
      </c>
      <c r="B734">
        <v>8.1590886546679098</v>
      </c>
    </row>
    <row r="735" spans="1:2" x14ac:dyDescent="0.3">
      <c r="A735">
        <v>0.3</v>
      </c>
      <c r="B735">
        <v>6.5117453296447279</v>
      </c>
    </row>
    <row r="736" spans="1:2" x14ac:dyDescent="0.3">
      <c r="A736">
        <v>0.41</v>
      </c>
      <c r="B736">
        <v>6.9067547786485539</v>
      </c>
    </row>
    <row r="737" spans="1:2" x14ac:dyDescent="0.3">
      <c r="A737">
        <v>0.7</v>
      </c>
      <c r="B737">
        <v>7.8268420981582931</v>
      </c>
    </row>
    <row r="738" spans="1:2" x14ac:dyDescent="0.3">
      <c r="A738">
        <v>0.71</v>
      </c>
      <c r="B738">
        <v>7.8987823569703091</v>
      </c>
    </row>
    <row r="739" spans="1:2" x14ac:dyDescent="0.3">
      <c r="A739">
        <v>0.9</v>
      </c>
      <c r="B739">
        <v>8.3395009030059448</v>
      </c>
    </row>
    <row r="740" spans="1:2" x14ac:dyDescent="0.3">
      <c r="A740">
        <v>0.51</v>
      </c>
      <c r="B740">
        <v>7.2026611965232377</v>
      </c>
    </row>
    <row r="741" spans="1:2" x14ac:dyDescent="0.3">
      <c r="A741">
        <v>0.24</v>
      </c>
      <c r="B741">
        <v>6.2225762680713688</v>
      </c>
    </row>
    <row r="742" spans="1:2" x14ac:dyDescent="0.3">
      <c r="A742">
        <v>0.51</v>
      </c>
      <c r="B742">
        <v>7.3434262291473669</v>
      </c>
    </row>
    <row r="743" spans="1:2" x14ac:dyDescent="0.3">
      <c r="A743">
        <v>0.9</v>
      </c>
      <c r="B743">
        <v>8.183397369998433</v>
      </c>
    </row>
    <row r="744" spans="1:2" x14ac:dyDescent="0.3">
      <c r="A744">
        <v>0.32</v>
      </c>
      <c r="B744">
        <v>6.6280413761795334</v>
      </c>
    </row>
    <row r="745" spans="1:2" x14ac:dyDescent="0.3">
      <c r="A745">
        <v>0.63</v>
      </c>
      <c r="B745">
        <v>7.8800482009715767</v>
      </c>
    </row>
    <row r="746" spans="1:2" x14ac:dyDescent="0.3">
      <c r="A746">
        <v>0.36</v>
      </c>
      <c r="B746">
        <v>6.5279579176225502</v>
      </c>
    </row>
    <row r="747" spans="1:2" x14ac:dyDescent="0.3">
      <c r="A747">
        <v>0.38</v>
      </c>
      <c r="B747">
        <v>6.6995003401616779</v>
      </c>
    </row>
    <row r="748" spans="1:2" x14ac:dyDescent="0.3">
      <c r="A748">
        <v>0.56000000000000005</v>
      </c>
      <c r="B748">
        <v>7.0057890192535028</v>
      </c>
    </row>
    <row r="749" spans="1:2" x14ac:dyDescent="0.3">
      <c r="A749">
        <v>0.9</v>
      </c>
      <c r="B749">
        <v>8.6429443967217985</v>
      </c>
    </row>
    <row r="750" spans="1:2" x14ac:dyDescent="0.3">
      <c r="A750">
        <v>0.53</v>
      </c>
      <c r="B750">
        <v>7.7173512721853292</v>
      </c>
    </row>
    <row r="751" spans="1:2" x14ac:dyDescent="0.3">
      <c r="A751">
        <v>0.83</v>
      </c>
      <c r="B751">
        <v>7.9515593311552522</v>
      </c>
    </row>
    <row r="752" spans="1:2" x14ac:dyDescent="0.3">
      <c r="A752">
        <v>0.32</v>
      </c>
      <c r="B752">
        <v>6.261491684321042</v>
      </c>
    </row>
    <row r="753" spans="1:2" x14ac:dyDescent="0.3">
      <c r="A753">
        <v>0.95</v>
      </c>
      <c r="B753">
        <v>7.9427175405737911</v>
      </c>
    </row>
    <row r="754" spans="1:2" x14ac:dyDescent="0.3">
      <c r="A754">
        <v>0.31</v>
      </c>
      <c r="B754">
        <v>6.4409465406329209</v>
      </c>
    </row>
    <row r="755" spans="1:2" x14ac:dyDescent="0.3">
      <c r="A755">
        <v>0.71</v>
      </c>
      <c r="B755">
        <v>8.4111657867707077</v>
      </c>
    </row>
    <row r="756" spans="1:2" x14ac:dyDescent="0.3">
      <c r="A756">
        <v>0.32</v>
      </c>
      <c r="B756">
        <v>6.8023947633243109</v>
      </c>
    </row>
    <row r="757" spans="1:2" x14ac:dyDescent="0.3">
      <c r="A757">
        <v>0.32</v>
      </c>
      <c r="B757">
        <v>6.5792512120101012</v>
      </c>
    </row>
    <row r="758" spans="1:2" x14ac:dyDescent="0.3">
      <c r="A758">
        <v>0.31</v>
      </c>
      <c r="B758">
        <v>7.1292975489293733</v>
      </c>
    </row>
    <row r="759" spans="1:2" x14ac:dyDescent="0.3">
      <c r="A759">
        <v>0.46</v>
      </c>
      <c r="B759">
        <v>7.1364832085902474</v>
      </c>
    </row>
    <row r="760" spans="1:2" x14ac:dyDescent="0.3">
      <c r="A760">
        <v>0.3</v>
      </c>
      <c r="B760">
        <v>6.5652649700353614</v>
      </c>
    </row>
    <row r="761" spans="1:2" x14ac:dyDescent="0.3">
      <c r="A761">
        <v>0.34</v>
      </c>
      <c r="B761">
        <v>6.5308776277258849</v>
      </c>
    </row>
    <row r="762" spans="1:2" x14ac:dyDescent="0.3">
      <c r="A762">
        <v>0.71</v>
      </c>
      <c r="B762">
        <v>7.8682542655206129</v>
      </c>
    </row>
    <row r="763" spans="1:2" x14ac:dyDescent="0.3">
      <c r="A763">
        <v>0.41</v>
      </c>
      <c r="B763">
        <v>6.9147308927185627</v>
      </c>
    </row>
    <row r="764" spans="1:2" x14ac:dyDescent="0.3">
      <c r="A764">
        <v>0.71</v>
      </c>
      <c r="B764">
        <v>7.5740450053721995</v>
      </c>
    </row>
    <row r="765" spans="1:2" x14ac:dyDescent="0.3">
      <c r="A765">
        <v>0.72</v>
      </c>
      <c r="B765">
        <v>7.9915922820680922</v>
      </c>
    </row>
    <row r="766" spans="1:2" x14ac:dyDescent="0.3">
      <c r="A766">
        <v>0.71</v>
      </c>
      <c r="B766">
        <v>8.0326848759676199</v>
      </c>
    </row>
    <row r="767" spans="1:2" x14ac:dyDescent="0.3">
      <c r="A767">
        <v>0.79</v>
      </c>
      <c r="B767">
        <v>7.987864096085687</v>
      </c>
    </row>
    <row r="768" spans="1:2" x14ac:dyDescent="0.3">
      <c r="A768">
        <v>0.3</v>
      </c>
      <c r="B768">
        <v>6.4313310819334788</v>
      </c>
    </row>
    <row r="769" spans="1:2" x14ac:dyDescent="0.3">
      <c r="A769">
        <v>0.32</v>
      </c>
      <c r="B769">
        <v>6.7153833863346808</v>
      </c>
    </row>
    <row r="770" spans="1:2" x14ac:dyDescent="0.3">
      <c r="A770">
        <v>0.82</v>
      </c>
      <c r="B770">
        <v>8.0326848759676199</v>
      </c>
    </row>
    <row r="771" spans="1:2" x14ac:dyDescent="0.3">
      <c r="A771">
        <v>0.31</v>
      </c>
      <c r="B771">
        <v>6.8178305714541496</v>
      </c>
    </row>
    <row r="772" spans="1:2" x14ac:dyDescent="0.3">
      <c r="A772">
        <v>0.28999999999999998</v>
      </c>
      <c r="B772">
        <v>6.1548580940164177</v>
      </c>
    </row>
    <row r="773" spans="1:2" x14ac:dyDescent="0.3">
      <c r="A773">
        <v>0.3</v>
      </c>
      <c r="B773">
        <v>6.5638555265321274</v>
      </c>
    </row>
    <row r="774" spans="1:2" x14ac:dyDescent="0.3">
      <c r="A774">
        <v>0.7</v>
      </c>
      <c r="B774">
        <v>8.0414129093930473</v>
      </c>
    </row>
    <row r="775" spans="1:2" x14ac:dyDescent="0.3">
      <c r="A775">
        <v>0.39</v>
      </c>
      <c r="B775">
        <v>6.6106960447177592</v>
      </c>
    </row>
    <row r="776" spans="1:2" x14ac:dyDescent="0.3">
      <c r="A776">
        <v>0.31</v>
      </c>
      <c r="B776">
        <v>6.7044143549641069</v>
      </c>
    </row>
    <row r="777" spans="1:2" x14ac:dyDescent="0.3">
      <c r="A777">
        <v>0.52</v>
      </c>
      <c r="B777">
        <v>7.4627891574124483</v>
      </c>
    </row>
    <row r="778" spans="1:2" x14ac:dyDescent="0.3">
      <c r="A778">
        <v>0.35</v>
      </c>
      <c r="B778">
        <v>6.8627579130514009</v>
      </c>
    </row>
    <row r="779" spans="1:2" x14ac:dyDescent="0.3">
      <c r="A779">
        <v>0.26</v>
      </c>
      <c r="B779">
        <v>6.1047932324149849</v>
      </c>
    </row>
    <row r="780" spans="1:2" x14ac:dyDescent="0.3">
      <c r="A780">
        <v>0.71</v>
      </c>
      <c r="B780">
        <v>7.7488913372555315</v>
      </c>
    </row>
    <row r="781" spans="1:2" x14ac:dyDescent="0.3">
      <c r="A781">
        <v>0.32</v>
      </c>
      <c r="B781">
        <v>6.4692503167957724</v>
      </c>
    </row>
    <row r="782" spans="1:2" x14ac:dyDescent="0.3">
      <c r="A782">
        <v>0.9</v>
      </c>
      <c r="B782">
        <v>8.2131106975966759</v>
      </c>
    </row>
    <row r="783" spans="1:2" x14ac:dyDescent="0.3">
      <c r="A783">
        <v>0.25</v>
      </c>
      <c r="B783">
        <v>6.1136821798322316</v>
      </c>
    </row>
    <row r="784" spans="1:2" x14ac:dyDescent="0.3">
      <c r="A784">
        <v>0.91</v>
      </c>
      <c r="B784">
        <v>8.2877800270884325</v>
      </c>
    </row>
    <row r="785" spans="1:2" x14ac:dyDescent="0.3">
      <c r="A785">
        <v>0.81</v>
      </c>
      <c r="B785">
        <v>7.9526151116510002</v>
      </c>
    </row>
    <row r="786" spans="1:2" x14ac:dyDescent="0.3">
      <c r="A786">
        <v>0.7</v>
      </c>
      <c r="B786">
        <v>7.8148034294893591</v>
      </c>
    </row>
    <row r="787" spans="1:2" x14ac:dyDescent="0.3">
      <c r="A787">
        <v>0.62</v>
      </c>
      <c r="B787">
        <v>7.7231200922663312</v>
      </c>
    </row>
    <row r="788" spans="1:2" x14ac:dyDescent="0.3">
      <c r="A788">
        <v>0.38</v>
      </c>
      <c r="B788">
        <v>6.5410299991899032</v>
      </c>
    </row>
    <row r="789" spans="1:2" x14ac:dyDescent="0.3">
      <c r="A789">
        <v>0.5</v>
      </c>
      <c r="B789">
        <v>7.4127640174265625</v>
      </c>
    </row>
    <row r="790" spans="1:2" x14ac:dyDescent="0.3">
      <c r="A790">
        <v>0.31</v>
      </c>
      <c r="B790">
        <v>6.6871086078665147</v>
      </c>
    </row>
    <row r="791" spans="1:2" x14ac:dyDescent="0.3">
      <c r="A791">
        <v>0.51</v>
      </c>
      <c r="B791">
        <v>7.2026611965232377</v>
      </c>
    </row>
    <row r="792" spans="1:2" x14ac:dyDescent="0.3">
      <c r="A792">
        <v>0.54</v>
      </c>
      <c r="B792">
        <v>7.4199799236618347</v>
      </c>
    </row>
    <row r="793" spans="1:2" x14ac:dyDescent="0.3">
      <c r="A793">
        <v>0.31</v>
      </c>
      <c r="B793">
        <v>6.4707995037826018</v>
      </c>
    </row>
    <row r="794" spans="1:2" x14ac:dyDescent="0.3">
      <c r="A794">
        <v>0.4</v>
      </c>
      <c r="B794">
        <v>6.7673431252653922</v>
      </c>
    </row>
    <row r="795" spans="1:2" x14ac:dyDescent="0.3">
      <c r="A795">
        <v>0.93</v>
      </c>
      <c r="B795">
        <v>8.2295111189644565</v>
      </c>
    </row>
    <row r="796" spans="1:2" x14ac:dyDescent="0.3">
      <c r="A796">
        <v>1</v>
      </c>
      <c r="B796">
        <v>8.2448593959112557</v>
      </c>
    </row>
    <row r="797" spans="1:2" x14ac:dyDescent="0.3">
      <c r="A797">
        <v>0.53</v>
      </c>
      <c r="B797">
        <v>7.6260827580723802</v>
      </c>
    </row>
    <row r="798" spans="1:2" x14ac:dyDescent="0.3">
      <c r="A798">
        <v>0.7</v>
      </c>
      <c r="B798">
        <v>7.6525456926939208</v>
      </c>
    </row>
    <row r="799" spans="1:2" x14ac:dyDescent="0.3">
      <c r="A799">
        <v>0.33</v>
      </c>
      <c r="B799">
        <v>6.9584483932976555</v>
      </c>
    </row>
    <row r="800" spans="1:2" x14ac:dyDescent="0.3">
      <c r="A800">
        <v>0.34</v>
      </c>
      <c r="B800">
        <v>6.2859980945088649</v>
      </c>
    </row>
    <row r="801" spans="1:2" x14ac:dyDescent="0.3">
      <c r="A801">
        <v>0.72</v>
      </c>
      <c r="B801">
        <v>7.9363026932019594</v>
      </c>
    </row>
    <row r="802" spans="1:2" x14ac:dyDescent="0.3">
      <c r="A802">
        <v>0.3</v>
      </c>
      <c r="B802">
        <v>6.4019171967271857</v>
      </c>
    </row>
    <row r="803" spans="1:2" x14ac:dyDescent="0.3">
      <c r="A803">
        <v>0.5</v>
      </c>
      <c r="B803">
        <v>7.5453897496118234</v>
      </c>
    </row>
    <row r="804" spans="1:2" x14ac:dyDescent="0.3">
      <c r="A804">
        <v>0.9</v>
      </c>
      <c r="B804">
        <v>8.3109067571684498</v>
      </c>
    </row>
    <row r="805" spans="1:2" x14ac:dyDescent="0.3">
      <c r="A805">
        <v>0.24</v>
      </c>
      <c r="B805">
        <v>6.5042881735366453</v>
      </c>
    </row>
    <row r="806" spans="1:2" x14ac:dyDescent="0.3">
      <c r="A806">
        <v>0.51</v>
      </c>
      <c r="B806">
        <v>7.4372063668712922</v>
      </c>
    </row>
    <row r="807" spans="1:2" x14ac:dyDescent="0.3">
      <c r="A807">
        <v>0.56000000000000005</v>
      </c>
      <c r="B807">
        <v>7.4804283060742076</v>
      </c>
    </row>
    <row r="808" spans="1:2" x14ac:dyDescent="0.3">
      <c r="A808">
        <v>0.36</v>
      </c>
      <c r="B808">
        <v>6.6346333578616861</v>
      </c>
    </row>
    <row r="809" spans="1:2" x14ac:dyDescent="0.3">
      <c r="A809">
        <v>1</v>
      </c>
      <c r="B809">
        <v>8.6305218767232414</v>
      </c>
    </row>
    <row r="810" spans="1:2" x14ac:dyDescent="0.3">
      <c r="A810">
        <v>0.39</v>
      </c>
      <c r="B810">
        <v>6.3750248198280968</v>
      </c>
    </row>
    <row r="811" spans="1:2" x14ac:dyDescent="0.3">
      <c r="A811">
        <v>0.3</v>
      </c>
      <c r="B811">
        <v>6.4892049313253173</v>
      </c>
    </row>
    <row r="812" spans="1:2" x14ac:dyDescent="0.3">
      <c r="A812">
        <v>0.5</v>
      </c>
      <c r="B812">
        <v>7.2786289423206822</v>
      </c>
    </row>
    <row r="813" spans="1:2" x14ac:dyDescent="0.3">
      <c r="A813">
        <v>0.44</v>
      </c>
      <c r="B813">
        <v>6.7007311095478101</v>
      </c>
    </row>
    <row r="814" spans="1:2" x14ac:dyDescent="0.3">
      <c r="A814">
        <v>0.24</v>
      </c>
      <c r="B814">
        <v>6.1841488909374833</v>
      </c>
    </row>
    <row r="815" spans="1:2" x14ac:dyDescent="0.3">
      <c r="A815">
        <v>0.31</v>
      </c>
      <c r="B815">
        <v>6.4393503711000983</v>
      </c>
    </row>
    <row r="816" spans="1:2" x14ac:dyDescent="0.3">
      <c r="A816">
        <v>0.71</v>
      </c>
      <c r="B816">
        <v>7.755767170102998</v>
      </c>
    </row>
    <row r="817" spans="1:2" x14ac:dyDescent="0.3">
      <c r="A817">
        <v>0.74</v>
      </c>
      <c r="B817">
        <v>7.9006366130180048</v>
      </c>
    </row>
    <row r="818" spans="1:2" x14ac:dyDescent="0.3">
      <c r="A818">
        <v>0.52</v>
      </c>
      <c r="B818">
        <v>7.4318919168077997</v>
      </c>
    </row>
    <row r="819" spans="1:2" x14ac:dyDescent="0.3">
      <c r="A819">
        <v>0.71</v>
      </c>
      <c r="B819">
        <v>7.8524390853575099</v>
      </c>
    </row>
    <row r="820" spans="1:2" x14ac:dyDescent="0.3">
      <c r="A820">
        <v>0.24</v>
      </c>
      <c r="B820">
        <v>6.1696107324914564</v>
      </c>
    </row>
    <row r="821" spans="1:2" x14ac:dyDescent="0.3">
      <c r="A821">
        <v>0.53</v>
      </c>
      <c r="B821">
        <v>7.7811385098450154</v>
      </c>
    </row>
    <row r="822" spans="1:2" x14ac:dyDescent="0.3">
      <c r="A822">
        <v>0.51</v>
      </c>
      <c r="B822">
        <v>7.2703128860790249</v>
      </c>
    </row>
    <row r="823" spans="1:2" x14ac:dyDescent="0.3">
      <c r="A823">
        <v>0.5</v>
      </c>
      <c r="B823">
        <v>7.1212524532445416</v>
      </c>
    </row>
    <row r="824" spans="1:2" x14ac:dyDescent="0.3">
      <c r="A824">
        <v>0.3</v>
      </c>
      <c r="B824">
        <v>6.2285110035911835</v>
      </c>
    </row>
    <row r="825" spans="1:2" x14ac:dyDescent="0.3">
      <c r="A825">
        <v>0.4</v>
      </c>
      <c r="B825">
        <v>6.9421567056994693</v>
      </c>
    </row>
    <row r="826" spans="1:2" x14ac:dyDescent="0.3">
      <c r="A826">
        <v>0.57999999999999996</v>
      </c>
      <c r="B826">
        <v>7.7084106672573673</v>
      </c>
    </row>
    <row r="827" spans="1:2" x14ac:dyDescent="0.3">
      <c r="A827">
        <v>0.51</v>
      </c>
      <c r="B827">
        <v>7.2744795587738711</v>
      </c>
    </row>
    <row r="828" spans="1:2" x14ac:dyDescent="0.3">
      <c r="A828">
        <v>1</v>
      </c>
      <c r="B828">
        <v>8.9261189711533824</v>
      </c>
    </row>
    <row r="829" spans="1:2" x14ac:dyDescent="0.3">
      <c r="A829">
        <v>0.93</v>
      </c>
      <c r="B829">
        <v>8.1193985896122935</v>
      </c>
    </row>
    <row r="830" spans="1:2" x14ac:dyDescent="0.3">
      <c r="A830">
        <v>0.46</v>
      </c>
      <c r="B830">
        <v>6.8145428972599582</v>
      </c>
    </row>
    <row r="831" spans="1:2" x14ac:dyDescent="0.3">
      <c r="A831">
        <v>0.7</v>
      </c>
      <c r="B831">
        <v>7.9309253724833884</v>
      </c>
    </row>
    <row r="832" spans="1:2" x14ac:dyDescent="0.3">
      <c r="A832">
        <v>0.99</v>
      </c>
      <c r="B832">
        <v>8.7150599595456537</v>
      </c>
    </row>
    <row r="833" spans="1:2" x14ac:dyDescent="0.3">
      <c r="A833">
        <v>0.62</v>
      </c>
      <c r="B833">
        <v>8.1602324923676886</v>
      </c>
    </row>
    <row r="834" spans="1:2" x14ac:dyDescent="0.3">
      <c r="A834">
        <v>0.41</v>
      </c>
      <c r="B834">
        <v>7.0501225202690589</v>
      </c>
    </row>
    <row r="835" spans="1:2" x14ac:dyDescent="0.3">
      <c r="A835">
        <v>0.24</v>
      </c>
      <c r="B835">
        <v>6.1841488909374833</v>
      </c>
    </row>
    <row r="836" spans="1:2" x14ac:dyDescent="0.3">
      <c r="A836">
        <v>0.26</v>
      </c>
      <c r="B836">
        <v>6.5206211275586963</v>
      </c>
    </row>
    <row r="837" spans="1:2" x14ac:dyDescent="0.3">
      <c r="A837">
        <v>0.31</v>
      </c>
      <c r="B837">
        <v>5.9375362050824263</v>
      </c>
    </row>
    <row r="838" spans="1:2" x14ac:dyDescent="0.3">
      <c r="A838">
        <v>0.7</v>
      </c>
      <c r="B838">
        <v>7.9582271923223118</v>
      </c>
    </row>
    <row r="839" spans="1:2" x14ac:dyDescent="0.3">
      <c r="A839">
        <v>0.24</v>
      </c>
      <c r="B839">
        <v>6.313548046277095</v>
      </c>
    </row>
    <row r="840" spans="1:2" x14ac:dyDescent="0.3">
      <c r="A840">
        <v>0.38</v>
      </c>
      <c r="B840">
        <v>6.9782137426306985</v>
      </c>
    </row>
    <row r="841" spans="1:2" x14ac:dyDescent="0.3">
      <c r="A841">
        <v>0.31</v>
      </c>
      <c r="B841">
        <v>6.3508857167147399</v>
      </c>
    </row>
    <row r="842" spans="1:2" x14ac:dyDescent="0.3">
      <c r="A842">
        <v>0.35</v>
      </c>
      <c r="B842">
        <v>6.9508147684425836</v>
      </c>
    </row>
    <row r="843" spans="1:2" x14ac:dyDescent="0.3">
      <c r="A843">
        <v>0.7</v>
      </c>
      <c r="B843">
        <v>7.9197197609245746</v>
      </c>
    </row>
    <row r="844" spans="1:2" x14ac:dyDescent="0.3">
      <c r="A844">
        <v>0.33</v>
      </c>
      <c r="B844">
        <v>6.62273632394984</v>
      </c>
    </row>
    <row r="845" spans="1:2" x14ac:dyDescent="0.3">
      <c r="A845">
        <v>0.31</v>
      </c>
      <c r="B845">
        <v>6.4377516497364011</v>
      </c>
    </row>
    <row r="846" spans="1:2" x14ac:dyDescent="0.3">
      <c r="A846">
        <v>0.37</v>
      </c>
      <c r="B846">
        <v>6.6982680541154132</v>
      </c>
    </row>
    <row r="847" spans="1:2" x14ac:dyDescent="0.3">
      <c r="A847">
        <v>0.72</v>
      </c>
      <c r="B847">
        <v>7.8823149189802679</v>
      </c>
    </row>
    <row r="848" spans="1:2" x14ac:dyDescent="0.3">
      <c r="A848">
        <v>0.4</v>
      </c>
      <c r="B848">
        <v>6.5792512120101012</v>
      </c>
    </row>
    <row r="849" spans="1:2" x14ac:dyDescent="0.3">
      <c r="A849">
        <v>0.71</v>
      </c>
      <c r="B849">
        <v>7.9287663216266955</v>
      </c>
    </row>
    <row r="850" spans="1:2" x14ac:dyDescent="0.3">
      <c r="A850">
        <v>0.31</v>
      </c>
      <c r="B850">
        <v>5.978885764901122</v>
      </c>
    </row>
    <row r="851" spans="1:2" x14ac:dyDescent="0.3">
      <c r="A851">
        <v>0.73</v>
      </c>
      <c r="B851">
        <v>7.7972912735474722</v>
      </c>
    </row>
    <row r="852" spans="1:2" x14ac:dyDescent="0.3">
      <c r="A852">
        <v>0.53</v>
      </c>
      <c r="B852">
        <v>7.4241652810420282</v>
      </c>
    </row>
    <row r="853" spans="1:2" x14ac:dyDescent="0.3">
      <c r="A853">
        <v>0.35</v>
      </c>
      <c r="B853">
        <v>6.5806391372849493</v>
      </c>
    </row>
    <row r="854" spans="1:2" x14ac:dyDescent="0.3">
      <c r="A854">
        <v>0.34</v>
      </c>
      <c r="B854">
        <v>6.8627579130514009</v>
      </c>
    </row>
    <row r="855" spans="1:2" x14ac:dyDescent="0.3">
      <c r="A855">
        <v>0.42</v>
      </c>
      <c r="B855">
        <v>6.7821920560067914</v>
      </c>
    </row>
    <row r="856" spans="1:2" x14ac:dyDescent="0.3">
      <c r="A856">
        <v>0.23</v>
      </c>
      <c r="B856">
        <v>6.1420374055873559</v>
      </c>
    </row>
    <row r="857" spans="1:2" x14ac:dyDescent="0.3">
      <c r="A857">
        <v>0.32</v>
      </c>
      <c r="B857">
        <v>6.3784261836515865</v>
      </c>
    </row>
    <row r="858" spans="1:2" x14ac:dyDescent="0.3">
      <c r="A858">
        <v>0.37</v>
      </c>
      <c r="B858">
        <v>6.1882641230825897</v>
      </c>
    </row>
    <row r="859" spans="1:2" x14ac:dyDescent="0.3">
      <c r="A859">
        <v>0.5</v>
      </c>
      <c r="B859">
        <v>7.3858510781252091</v>
      </c>
    </row>
    <row r="860" spans="1:2" x14ac:dyDescent="0.3">
      <c r="A860">
        <v>0.5</v>
      </c>
      <c r="B860">
        <v>7.6280311269303347</v>
      </c>
    </row>
    <row r="861" spans="1:2" x14ac:dyDescent="0.3">
      <c r="A861">
        <v>0.36</v>
      </c>
      <c r="B861">
        <v>6.3421214187211516</v>
      </c>
    </row>
    <row r="862" spans="1:2" x14ac:dyDescent="0.3">
      <c r="A862">
        <v>0.39</v>
      </c>
      <c r="B862">
        <v>6.5567783561580422</v>
      </c>
    </row>
    <row r="863" spans="1:2" x14ac:dyDescent="0.3">
      <c r="A863">
        <v>0.5</v>
      </c>
      <c r="B863">
        <v>7.3895639536776354</v>
      </c>
    </row>
    <row r="864" spans="1:2" x14ac:dyDescent="0.3">
      <c r="A864">
        <v>0.9</v>
      </c>
      <c r="B864">
        <v>8.1481564399216246</v>
      </c>
    </row>
    <row r="865" spans="1:2" x14ac:dyDescent="0.3">
      <c r="A865">
        <v>0.4</v>
      </c>
      <c r="B865">
        <v>6.776506992372183</v>
      </c>
    </row>
    <row r="866" spans="1:2" x14ac:dyDescent="0.3">
      <c r="A866">
        <v>0.54</v>
      </c>
      <c r="B866">
        <v>7.5973963202127948</v>
      </c>
    </row>
    <row r="867" spans="1:2" x14ac:dyDescent="0.3">
      <c r="A867">
        <v>0.33</v>
      </c>
      <c r="B867">
        <v>6.5834092221587648</v>
      </c>
    </row>
    <row r="868" spans="1:2" x14ac:dyDescent="0.3">
      <c r="A868">
        <v>0.77</v>
      </c>
      <c r="B868">
        <v>7.9762519437456234</v>
      </c>
    </row>
    <row r="869" spans="1:2" x14ac:dyDescent="0.3">
      <c r="A869">
        <v>0.32</v>
      </c>
      <c r="B869">
        <v>6.4361503683694279</v>
      </c>
    </row>
    <row r="870" spans="1:2" x14ac:dyDescent="0.3">
      <c r="A870">
        <v>0.73</v>
      </c>
      <c r="B870">
        <v>7.8917046593301068</v>
      </c>
    </row>
    <row r="871" spans="1:2" x14ac:dyDescent="0.3">
      <c r="A871">
        <v>0.5</v>
      </c>
      <c r="B871">
        <v>7.193685818395112</v>
      </c>
    </row>
    <row r="872" spans="1:2" x14ac:dyDescent="0.3">
      <c r="A872">
        <v>0.4</v>
      </c>
      <c r="B872">
        <v>7.0255383146385206</v>
      </c>
    </row>
    <row r="873" spans="1:2" x14ac:dyDescent="0.3">
      <c r="A873">
        <v>0.5</v>
      </c>
      <c r="B873">
        <v>7.1016759716194438</v>
      </c>
    </row>
    <row r="874" spans="1:2" x14ac:dyDescent="0.3">
      <c r="A874">
        <v>0.4</v>
      </c>
      <c r="B874">
        <v>6.523562306149512</v>
      </c>
    </row>
    <row r="875" spans="1:2" x14ac:dyDescent="0.3">
      <c r="A875">
        <v>0.32</v>
      </c>
      <c r="B875">
        <v>6.4167322825123261</v>
      </c>
    </row>
    <row r="876" spans="1:2" x14ac:dyDescent="0.3">
      <c r="A876">
        <v>0.41</v>
      </c>
      <c r="B876">
        <v>6.8068293603921761</v>
      </c>
    </row>
    <row r="877" spans="1:2" x14ac:dyDescent="0.3">
      <c r="A877">
        <v>0.7</v>
      </c>
      <c r="B877">
        <v>7.6544432264701125</v>
      </c>
    </row>
    <row r="878" spans="1:2" x14ac:dyDescent="0.3">
      <c r="A878">
        <v>0.85</v>
      </c>
      <c r="B878">
        <v>7.9949695226978772</v>
      </c>
    </row>
    <row r="879" spans="1:2" x14ac:dyDescent="0.3">
      <c r="A879">
        <v>0.51</v>
      </c>
      <c r="B879">
        <v>7.472500744737558</v>
      </c>
    </row>
    <row r="880" spans="1:2" x14ac:dyDescent="0.3">
      <c r="A880">
        <v>0.34</v>
      </c>
      <c r="B880">
        <v>6.9067547786485539</v>
      </c>
    </row>
    <row r="881" spans="1:2" x14ac:dyDescent="0.3">
      <c r="A881">
        <v>0.54</v>
      </c>
      <c r="B881">
        <v>7.4696541729321284</v>
      </c>
    </row>
    <row r="882" spans="1:2" x14ac:dyDescent="0.3">
      <c r="A882">
        <v>0.9</v>
      </c>
      <c r="B882">
        <v>8.3194736924421857</v>
      </c>
    </row>
    <row r="883" spans="1:2" x14ac:dyDescent="0.3">
      <c r="A883">
        <v>0.71</v>
      </c>
      <c r="B883">
        <v>7.8119734296220225</v>
      </c>
    </row>
    <row r="884" spans="1:2" x14ac:dyDescent="0.3">
      <c r="A884">
        <v>0.7</v>
      </c>
      <c r="B884">
        <v>7.8139956750027908</v>
      </c>
    </row>
    <row r="885" spans="1:2" x14ac:dyDescent="0.3">
      <c r="A885">
        <v>0.31</v>
      </c>
      <c r="B885">
        <v>6.2402758451707694</v>
      </c>
    </row>
    <row r="886" spans="1:2" x14ac:dyDescent="0.3">
      <c r="A886">
        <v>0.56000000000000005</v>
      </c>
      <c r="B886">
        <v>7.6270574170189338</v>
      </c>
    </row>
    <row r="887" spans="1:2" x14ac:dyDescent="0.3">
      <c r="A887">
        <v>0.25</v>
      </c>
      <c r="B887">
        <v>6.0776422433490342</v>
      </c>
    </row>
    <row r="888" spans="1:2" x14ac:dyDescent="0.3">
      <c r="A888">
        <v>0.32</v>
      </c>
      <c r="B888">
        <v>6.4738906963522744</v>
      </c>
    </row>
    <row r="889" spans="1:2" x14ac:dyDescent="0.3">
      <c r="A889">
        <v>0.44</v>
      </c>
      <c r="B889">
        <v>6.6970342476664841</v>
      </c>
    </row>
    <row r="890" spans="1:2" x14ac:dyDescent="0.3">
      <c r="A890">
        <v>0.72</v>
      </c>
      <c r="B890">
        <v>8.1925704711521732</v>
      </c>
    </row>
    <row r="891" spans="1:2" x14ac:dyDescent="0.3">
      <c r="A891">
        <v>0.51</v>
      </c>
      <c r="B891">
        <v>7.4667994750186022</v>
      </c>
    </row>
    <row r="892" spans="1:2" x14ac:dyDescent="0.3">
      <c r="A892">
        <v>0.36</v>
      </c>
      <c r="B892">
        <v>6.6970342476664841</v>
      </c>
    </row>
    <row r="893" spans="1:2" x14ac:dyDescent="0.3">
      <c r="A893">
        <v>0.73</v>
      </c>
      <c r="B893">
        <v>7.7819732344343846</v>
      </c>
    </row>
    <row r="894" spans="1:2" x14ac:dyDescent="0.3">
      <c r="A894">
        <v>0.54</v>
      </c>
      <c r="B894">
        <v>7.1989312406881734</v>
      </c>
    </row>
    <row r="895" spans="1:2" x14ac:dyDescent="0.3">
      <c r="A895">
        <v>0.7</v>
      </c>
      <c r="B895">
        <v>7.7570511420320134</v>
      </c>
    </row>
    <row r="896" spans="1:2" x14ac:dyDescent="0.3">
      <c r="A896">
        <v>0.78</v>
      </c>
      <c r="B896">
        <v>7.7437032581737535</v>
      </c>
    </row>
    <row r="897" spans="1:2" x14ac:dyDescent="0.3">
      <c r="A897">
        <v>0.35</v>
      </c>
      <c r="B897">
        <v>6.576469569048224</v>
      </c>
    </row>
    <row r="898" spans="1:2" x14ac:dyDescent="0.3">
      <c r="A898">
        <v>0.95</v>
      </c>
      <c r="B898">
        <v>8.3109067571684498</v>
      </c>
    </row>
    <row r="899" spans="1:2" x14ac:dyDescent="0.3">
      <c r="A899">
        <v>0.31</v>
      </c>
      <c r="B899">
        <v>6.2441669006637364</v>
      </c>
    </row>
    <row r="900" spans="1:2" x14ac:dyDescent="0.3">
      <c r="A900">
        <v>0.53</v>
      </c>
      <c r="B900">
        <v>7.3821243657375124</v>
      </c>
    </row>
    <row r="901" spans="1:2" x14ac:dyDescent="0.3">
      <c r="A901">
        <v>0.51</v>
      </c>
      <c r="B901">
        <v>7.5158890852151252</v>
      </c>
    </row>
    <row r="902" spans="1:2" x14ac:dyDescent="0.3">
      <c r="A902">
        <v>0.76</v>
      </c>
      <c r="B902">
        <v>8.1440984633385245</v>
      </c>
    </row>
    <row r="903" spans="1:2" x14ac:dyDescent="0.3">
      <c r="A903">
        <v>0.7</v>
      </c>
      <c r="B903">
        <v>7.6216849987246107</v>
      </c>
    </row>
    <row r="904" spans="1:2" x14ac:dyDescent="0.3">
      <c r="A904">
        <v>0.7</v>
      </c>
      <c r="B904">
        <v>7.3895639536776354</v>
      </c>
    </row>
    <row r="905" spans="1:2" x14ac:dyDescent="0.3">
      <c r="A905">
        <v>0.5</v>
      </c>
      <c r="B905">
        <v>7.222566018822171</v>
      </c>
    </row>
    <row r="906" spans="1:2" x14ac:dyDescent="0.3">
      <c r="A906">
        <v>0.34</v>
      </c>
      <c r="B906">
        <v>6.6293632534374485</v>
      </c>
    </row>
    <row r="907" spans="1:2" x14ac:dyDescent="0.3">
      <c r="A907">
        <v>0.3</v>
      </c>
      <c r="B907">
        <v>6.6398758338265358</v>
      </c>
    </row>
    <row r="908" spans="1:2" x14ac:dyDescent="0.3">
      <c r="A908">
        <v>0.53</v>
      </c>
      <c r="B908">
        <v>7.4229712510494208</v>
      </c>
    </row>
    <row r="909" spans="1:2" x14ac:dyDescent="0.3">
      <c r="A909">
        <v>0.3</v>
      </c>
      <c r="B909">
        <v>6.4052284580308418</v>
      </c>
    </row>
    <row r="910" spans="1:2" x14ac:dyDescent="0.3">
      <c r="A910">
        <v>0.7</v>
      </c>
      <c r="B910">
        <v>8.2114829164450658</v>
      </c>
    </row>
    <row r="911" spans="1:2" x14ac:dyDescent="0.3">
      <c r="A911">
        <v>0.33</v>
      </c>
      <c r="B911">
        <v>6.8330317327862007</v>
      </c>
    </row>
    <row r="912" spans="1:2" x14ac:dyDescent="0.3">
      <c r="A912">
        <v>0.43</v>
      </c>
      <c r="B912">
        <v>6.5736801669606457</v>
      </c>
    </row>
    <row r="913" spans="1:2" x14ac:dyDescent="0.3">
      <c r="A913">
        <v>0.52</v>
      </c>
      <c r="B913">
        <v>7.3626452704178247</v>
      </c>
    </row>
    <row r="914" spans="1:2" x14ac:dyDescent="0.3">
      <c r="A914">
        <v>1</v>
      </c>
      <c r="B914">
        <v>8.1016777474545716</v>
      </c>
    </row>
    <row r="915" spans="1:2" x14ac:dyDescent="0.3">
      <c r="A915">
        <v>0.54</v>
      </c>
      <c r="B915">
        <v>7.0509894470680452</v>
      </c>
    </row>
    <row r="916" spans="1:2" x14ac:dyDescent="0.3">
      <c r="A916">
        <v>1</v>
      </c>
      <c r="B916">
        <v>8.6666471445845747</v>
      </c>
    </row>
    <row r="917" spans="1:2" x14ac:dyDescent="0.3">
      <c r="A917">
        <v>0.53</v>
      </c>
      <c r="B917">
        <v>7.5027382107548508</v>
      </c>
    </row>
    <row r="918" spans="1:2" x14ac:dyDescent="0.3">
      <c r="A918">
        <v>0.3</v>
      </c>
      <c r="B918">
        <v>6.9206715042486833</v>
      </c>
    </row>
    <row r="919" spans="1:2" x14ac:dyDescent="0.3">
      <c r="A919">
        <v>0.56000000000000005</v>
      </c>
      <c r="B919">
        <v>7.4633630455200208</v>
      </c>
    </row>
    <row r="920" spans="1:2" x14ac:dyDescent="0.3">
      <c r="A920">
        <v>1</v>
      </c>
      <c r="B920">
        <v>8.4049199489334523</v>
      </c>
    </row>
    <row r="921" spans="1:2" x14ac:dyDescent="0.3">
      <c r="A921">
        <v>0.36</v>
      </c>
      <c r="B921">
        <v>6.7153833863346808</v>
      </c>
    </row>
    <row r="922" spans="1:2" x14ac:dyDescent="0.3">
      <c r="A922">
        <v>0.4</v>
      </c>
      <c r="B922">
        <v>6.6012301187288767</v>
      </c>
    </row>
    <row r="923" spans="1:2" x14ac:dyDescent="0.3">
      <c r="A923">
        <v>0.32</v>
      </c>
      <c r="B923">
        <v>6.4167322825123261</v>
      </c>
    </row>
    <row r="924" spans="1:2" x14ac:dyDescent="0.3">
      <c r="A924">
        <v>0.51</v>
      </c>
      <c r="B924">
        <v>7.7911095106100277</v>
      </c>
    </row>
    <row r="925" spans="1:2" x14ac:dyDescent="0.3">
      <c r="A925">
        <v>0.3</v>
      </c>
      <c r="B925">
        <v>6.5279579176225502</v>
      </c>
    </row>
    <row r="926" spans="1:2" x14ac:dyDescent="0.3">
      <c r="A926">
        <v>0.41</v>
      </c>
      <c r="B926">
        <v>6.9810057407217299</v>
      </c>
    </row>
    <row r="927" spans="1:2" x14ac:dyDescent="0.3">
      <c r="A927">
        <v>0.9</v>
      </c>
      <c r="B927">
        <v>8.2602342916072971</v>
      </c>
    </row>
    <row r="928" spans="1:2" x14ac:dyDescent="0.3">
      <c r="A928">
        <v>0.71</v>
      </c>
      <c r="B928">
        <v>8.1013746712285819</v>
      </c>
    </row>
    <row r="929" spans="1:2" x14ac:dyDescent="0.3">
      <c r="A929">
        <v>0.74</v>
      </c>
      <c r="B929">
        <v>7.9627639301681148</v>
      </c>
    </row>
    <row r="930" spans="1:2" x14ac:dyDescent="0.3">
      <c r="A930">
        <v>0.67</v>
      </c>
      <c r="B930">
        <v>7.5320881435417224</v>
      </c>
    </row>
    <row r="931" spans="1:2" x14ac:dyDescent="0.3">
      <c r="A931">
        <v>0.52</v>
      </c>
      <c r="B931">
        <v>7.3594676382556212</v>
      </c>
    </row>
    <row r="932" spans="1:2" x14ac:dyDescent="0.3">
      <c r="A932">
        <v>0.3</v>
      </c>
      <c r="B932">
        <v>6.0088131854425946</v>
      </c>
    </row>
    <row r="933" spans="1:2" x14ac:dyDescent="0.3">
      <c r="A933">
        <v>0.7</v>
      </c>
      <c r="B933">
        <v>7.9610214658833698</v>
      </c>
    </row>
    <row r="934" spans="1:2" x14ac:dyDescent="0.3">
      <c r="A934">
        <v>0.7</v>
      </c>
      <c r="B934">
        <v>7.8379489160252831</v>
      </c>
    </row>
    <row r="935" spans="1:2" x14ac:dyDescent="0.3">
      <c r="A935">
        <v>0.3</v>
      </c>
      <c r="B935">
        <v>6.2126060957515188</v>
      </c>
    </row>
    <row r="936" spans="1:2" x14ac:dyDescent="0.3">
      <c r="A936">
        <v>0.28999999999999998</v>
      </c>
      <c r="B936">
        <v>6.4281052726845962</v>
      </c>
    </row>
    <row r="937" spans="1:2" x14ac:dyDescent="0.3">
      <c r="A937">
        <v>0.3</v>
      </c>
      <c r="B937">
        <v>6.1092475827643655</v>
      </c>
    </row>
    <row r="938" spans="1:2" x14ac:dyDescent="0.3">
      <c r="A938">
        <v>0.26</v>
      </c>
      <c r="B938">
        <v>6.6450909695056444</v>
      </c>
    </row>
    <row r="939" spans="1:2" x14ac:dyDescent="0.3">
      <c r="A939">
        <v>0.91</v>
      </c>
      <c r="B939">
        <v>7.6634076648934792</v>
      </c>
    </row>
    <row r="940" spans="1:2" x14ac:dyDescent="0.3">
      <c r="A940">
        <v>1</v>
      </c>
      <c r="B940">
        <v>8.1196962529572492</v>
      </c>
    </row>
    <row r="941" spans="1:2" x14ac:dyDescent="0.3">
      <c r="A941">
        <v>0.25</v>
      </c>
      <c r="B941">
        <v>5.9610053396232736</v>
      </c>
    </row>
    <row r="942" spans="1:2" x14ac:dyDescent="0.3">
      <c r="A942">
        <v>0.74</v>
      </c>
      <c r="B942">
        <v>7.9113240189633531</v>
      </c>
    </row>
    <row r="943" spans="1:2" x14ac:dyDescent="0.3">
      <c r="A943">
        <v>0.7</v>
      </c>
      <c r="B943">
        <v>7.8597991805621099</v>
      </c>
    </row>
    <row r="944" spans="1:2" x14ac:dyDescent="0.3">
      <c r="A944">
        <v>0.54</v>
      </c>
      <c r="B944">
        <v>7.1123274447109113</v>
      </c>
    </row>
    <row r="945" spans="1:2" x14ac:dyDescent="0.3">
      <c r="A945">
        <v>0.32</v>
      </c>
      <c r="B945">
        <v>6.8221973906204907</v>
      </c>
    </row>
    <row r="946" spans="1:2" x14ac:dyDescent="0.3">
      <c r="A946">
        <v>0.3</v>
      </c>
      <c r="B946">
        <v>6.815639990074331</v>
      </c>
    </row>
    <row r="947" spans="1:2" x14ac:dyDescent="0.3">
      <c r="A947">
        <v>0.34</v>
      </c>
      <c r="B947">
        <v>6.4393503711000983</v>
      </c>
    </row>
    <row r="948" spans="1:2" x14ac:dyDescent="0.3">
      <c r="A948">
        <v>0.4</v>
      </c>
      <c r="B948">
        <v>7.0596176282913827</v>
      </c>
    </row>
    <row r="949" spans="1:2" x14ac:dyDescent="0.3">
      <c r="A949">
        <v>0.72</v>
      </c>
      <c r="B949">
        <v>8.099857910737585</v>
      </c>
    </row>
    <row r="950" spans="1:2" x14ac:dyDescent="0.3">
      <c r="A950">
        <v>0.52</v>
      </c>
      <c r="B950">
        <v>7.491645473605133</v>
      </c>
    </row>
    <row r="951" spans="1:2" x14ac:dyDescent="0.3">
      <c r="A951">
        <v>0.24</v>
      </c>
      <c r="B951">
        <v>6.1696107324914564</v>
      </c>
    </row>
    <row r="952" spans="1:2" x14ac:dyDescent="0.3">
      <c r="A952">
        <v>0.71</v>
      </c>
      <c r="B952">
        <v>7.7432697008290043</v>
      </c>
    </row>
    <row r="953" spans="1:2" x14ac:dyDescent="0.3">
      <c r="A953">
        <v>1</v>
      </c>
      <c r="B953">
        <v>8.5796044515376337</v>
      </c>
    </row>
    <row r="954" spans="1:2" x14ac:dyDescent="0.3">
      <c r="A954">
        <v>0.3</v>
      </c>
      <c r="B954">
        <v>6.7381524945959574</v>
      </c>
    </row>
    <row r="955" spans="1:2" x14ac:dyDescent="0.3">
      <c r="A955">
        <v>0.91</v>
      </c>
      <c r="B955">
        <v>8.2068564283996501</v>
      </c>
    </row>
    <row r="956" spans="1:2" x14ac:dyDescent="0.3">
      <c r="A956">
        <v>0.38</v>
      </c>
      <c r="B956">
        <v>6.9994224675079613</v>
      </c>
    </row>
    <row r="957" spans="1:2" x14ac:dyDescent="0.3">
      <c r="A957">
        <v>0.56000000000000005</v>
      </c>
      <c r="B957">
        <v>7.4109518755836366</v>
      </c>
    </row>
    <row r="958" spans="1:2" x14ac:dyDescent="0.3">
      <c r="A958">
        <v>0.38</v>
      </c>
      <c r="B958">
        <v>6.6411821697405911</v>
      </c>
    </row>
    <row r="959" spans="1:2" x14ac:dyDescent="0.3">
      <c r="A959">
        <v>0.32</v>
      </c>
      <c r="B959">
        <v>6.2245584292753602</v>
      </c>
    </row>
    <row r="960" spans="1:2" x14ac:dyDescent="0.3">
      <c r="A960">
        <v>0.34</v>
      </c>
      <c r="B960">
        <v>6.7604146910834277</v>
      </c>
    </row>
    <row r="961" spans="1:2" x14ac:dyDescent="0.3">
      <c r="A961">
        <v>0.31</v>
      </c>
      <c r="B961">
        <v>6.6267177492490248</v>
      </c>
    </row>
    <row r="962" spans="1:2" x14ac:dyDescent="0.3">
      <c r="A962">
        <v>0.36</v>
      </c>
      <c r="B962">
        <v>6.6707663208458738</v>
      </c>
    </row>
    <row r="963" spans="1:2" x14ac:dyDescent="0.3">
      <c r="A963">
        <v>0.28999999999999998</v>
      </c>
      <c r="B963">
        <v>6.0014148779611505</v>
      </c>
    </row>
    <row r="964" spans="1:2" x14ac:dyDescent="0.3">
      <c r="A964">
        <v>0.7</v>
      </c>
      <c r="B964">
        <v>8.1777966832777782</v>
      </c>
    </row>
    <row r="965" spans="1:2" x14ac:dyDescent="0.3">
      <c r="A965">
        <v>1</v>
      </c>
      <c r="B965">
        <v>8.5730062562354501</v>
      </c>
    </row>
    <row r="966" spans="1:2" x14ac:dyDescent="0.3">
      <c r="A966">
        <v>0.53</v>
      </c>
      <c r="B966">
        <v>7.0656133635977172</v>
      </c>
    </row>
    <row r="967" spans="1:2" x14ac:dyDescent="0.3">
      <c r="A967">
        <v>0.44</v>
      </c>
      <c r="B967">
        <v>6.9255951971104679</v>
      </c>
    </row>
    <row r="968" spans="1:2" x14ac:dyDescent="0.3">
      <c r="A968">
        <v>0.7</v>
      </c>
      <c r="B968">
        <v>7.8939451382359591</v>
      </c>
    </row>
    <row r="969" spans="1:2" x14ac:dyDescent="0.3">
      <c r="A969">
        <v>0.26</v>
      </c>
      <c r="B969">
        <v>5.9763509092979339</v>
      </c>
    </row>
    <row r="970" spans="1:2" x14ac:dyDescent="0.3">
      <c r="A970">
        <v>0.37</v>
      </c>
      <c r="B970">
        <v>6.4361503683694279</v>
      </c>
    </row>
    <row r="971" spans="1:2" x14ac:dyDescent="0.3">
      <c r="A971">
        <v>0.38</v>
      </c>
      <c r="B971">
        <v>6.9744789110250451</v>
      </c>
    </row>
    <row r="972" spans="1:2" x14ac:dyDescent="0.3">
      <c r="A972">
        <v>0.35</v>
      </c>
      <c r="B972">
        <v>6.5736801669606457</v>
      </c>
    </row>
    <row r="973" spans="1:2" x14ac:dyDescent="0.3">
      <c r="A973">
        <v>0.9</v>
      </c>
      <c r="B973">
        <v>8.0535691691345406</v>
      </c>
    </row>
    <row r="974" spans="1:2" x14ac:dyDescent="0.3">
      <c r="A974">
        <v>0.7</v>
      </c>
      <c r="B974">
        <v>7.7927617208165261</v>
      </c>
    </row>
    <row r="975" spans="1:2" x14ac:dyDescent="0.3">
      <c r="A975">
        <v>0.7</v>
      </c>
      <c r="B975">
        <v>7.6246189861593985</v>
      </c>
    </row>
    <row r="976" spans="1:2" x14ac:dyDescent="0.3">
      <c r="A976">
        <v>0.3</v>
      </c>
      <c r="B976">
        <v>6.6528630293533473</v>
      </c>
    </row>
    <row r="977" spans="1:2" x14ac:dyDescent="0.3">
      <c r="A977">
        <v>0.33</v>
      </c>
      <c r="B977">
        <v>6.6605751498396861</v>
      </c>
    </row>
    <row r="978" spans="1:2" x14ac:dyDescent="0.3">
      <c r="A978">
        <v>0.41</v>
      </c>
      <c r="B978">
        <v>6.8834625864130921</v>
      </c>
    </row>
    <row r="979" spans="1:2" x14ac:dyDescent="0.3">
      <c r="A979">
        <v>0.72</v>
      </c>
      <c r="B979">
        <v>7.8663389230465439</v>
      </c>
    </row>
    <row r="980" spans="1:2" x14ac:dyDescent="0.3">
      <c r="A980">
        <v>0.5</v>
      </c>
      <c r="B980">
        <v>7.3957216086020452</v>
      </c>
    </row>
    <row r="981" spans="1:2" x14ac:dyDescent="0.3">
      <c r="A981">
        <v>0.53</v>
      </c>
      <c r="B981">
        <v>7.5569505720128998</v>
      </c>
    </row>
    <row r="982" spans="1:2" x14ac:dyDescent="0.3">
      <c r="A982">
        <v>0.59</v>
      </c>
      <c r="B982">
        <v>7.3920315675145911</v>
      </c>
    </row>
    <row r="983" spans="1:2" x14ac:dyDescent="0.3">
      <c r="A983">
        <v>0.53</v>
      </c>
      <c r="B983">
        <v>7.5786568505947622</v>
      </c>
    </row>
    <row r="984" spans="1:2" x14ac:dyDescent="0.3">
      <c r="A984">
        <v>0.37</v>
      </c>
      <c r="B984">
        <v>6.7753660909363917</v>
      </c>
    </row>
    <row r="985" spans="1:2" x14ac:dyDescent="0.3">
      <c r="A985">
        <v>0.32</v>
      </c>
      <c r="B985">
        <v>6.5539334040258108</v>
      </c>
    </row>
    <row r="986" spans="1:2" x14ac:dyDescent="0.3">
      <c r="A986">
        <v>0.35</v>
      </c>
      <c r="B986">
        <v>6.5294188382622256</v>
      </c>
    </row>
    <row r="987" spans="1:2" x14ac:dyDescent="0.3">
      <c r="A987">
        <v>0.38</v>
      </c>
      <c r="B987">
        <v>7.0175061429412562</v>
      </c>
    </row>
    <row r="988" spans="1:2" x14ac:dyDescent="0.3">
      <c r="A988">
        <v>0.32</v>
      </c>
      <c r="B988">
        <v>6.4692503167957724</v>
      </c>
    </row>
    <row r="989" spans="1:2" x14ac:dyDescent="0.3">
      <c r="A989">
        <v>0.5</v>
      </c>
      <c r="B989">
        <v>7.2696167496081694</v>
      </c>
    </row>
    <row r="990" spans="1:2" x14ac:dyDescent="0.3">
      <c r="A990">
        <v>0.7</v>
      </c>
      <c r="B990">
        <v>7.7540526390357574</v>
      </c>
    </row>
    <row r="991" spans="1:2" x14ac:dyDescent="0.3">
      <c r="A991">
        <v>0.31</v>
      </c>
      <c r="B991">
        <v>6.9527286446248686</v>
      </c>
    </row>
    <row r="992" spans="1:2" x14ac:dyDescent="0.3">
      <c r="A992">
        <v>0.42</v>
      </c>
      <c r="B992">
        <v>6.8254600362553068</v>
      </c>
    </row>
    <row r="993" spans="1:2" x14ac:dyDescent="0.3">
      <c r="A993">
        <v>0.71</v>
      </c>
      <c r="B993">
        <v>7.8655717576847906</v>
      </c>
    </row>
    <row r="994" spans="1:2" x14ac:dyDescent="0.3">
      <c r="A994">
        <v>0.24</v>
      </c>
      <c r="B994">
        <v>6.0378709199221374</v>
      </c>
    </row>
    <row r="995" spans="1:2" x14ac:dyDescent="0.3">
      <c r="A995">
        <v>0.79</v>
      </c>
      <c r="B995">
        <v>7.9905768817439231</v>
      </c>
    </row>
    <row r="996" spans="1:2" x14ac:dyDescent="0.3">
      <c r="A996">
        <v>0.33</v>
      </c>
      <c r="B996">
        <v>6.8916258970522533</v>
      </c>
    </row>
    <row r="997" spans="1:2" x14ac:dyDescent="0.3">
      <c r="A997">
        <v>0.54</v>
      </c>
      <c r="B997">
        <v>7.5973963202127948</v>
      </c>
    </row>
    <row r="998" spans="1:2" x14ac:dyDescent="0.3">
      <c r="A998">
        <v>0.38</v>
      </c>
      <c r="B998">
        <v>6.9874902470009905</v>
      </c>
    </row>
    <row r="999" spans="1:2" x14ac:dyDescent="0.3">
      <c r="A999">
        <v>0.4</v>
      </c>
      <c r="B999">
        <v>6.7821920560067914</v>
      </c>
    </row>
    <row r="1000" spans="1:2" x14ac:dyDescent="0.3">
      <c r="A1000">
        <v>0.3</v>
      </c>
      <c r="B1000">
        <v>6.2653012127377101</v>
      </c>
    </row>
    <row r="1001" spans="1:2" x14ac:dyDescent="0.3">
      <c r="A1001">
        <v>0.36</v>
      </c>
      <c r="B1001">
        <v>6.5875500148247959</v>
      </c>
    </row>
    <row r="1002" spans="1:2" x14ac:dyDescent="0.3">
      <c r="A1002">
        <v>0.31</v>
      </c>
      <c r="B1002">
        <v>6.5610306658965731</v>
      </c>
    </row>
    <row r="1003" spans="1:2" x14ac:dyDescent="0.3">
      <c r="A1003">
        <v>0.92</v>
      </c>
      <c r="B1003">
        <v>8.3565548454534255</v>
      </c>
    </row>
    <row r="1004" spans="1:2" x14ac:dyDescent="0.3">
      <c r="A1004">
        <v>0.57999999999999996</v>
      </c>
      <c r="B1004">
        <v>8.2246995619672347</v>
      </c>
    </row>
    <row r="1005" spans="1:2" x14ac:dyDescent="0.3">
      <c r="A1005">
        <v>0.51</v>
      </c>
      <c r="B1005">
        <v>7.4849302832896614</v>
      </c>
    </row>
    <row r="1006" spans="1:2" x14ac:dyDescent="0.3">
      <c r="A1006">
        <v>0.31</v>
      </c>
      <c r="B1006">
        <v>6.8480052745763631</v>
      </c>
    </row>
    <row r="1007" spans="1:2" x14ac:dyDescent="0.3">
      <c r="A1007">
        <v>0.3</v>
      </c>
      <c r="B1007">
        <v>6.7381524945959574</v>
      </c>
    </row>
    <row r="1008" spans="1:2" x14ac:dyDescent="0.3">
      <c r="A1008">
        <v>0.33</v>
      </c>
      <c r="B1008">
        <v>6.9285378181646653</v>
      </c>
    </row>
    <row r="1009" spans="1:2" x14ac:dyDescent="0.3">
      <c r="A1009">
        <v>0.4</v>
      </c>
      <c r="B1009">
        <v>6.9920964274158877</v>
      </c>
    </row>
    <row r="1010" spans="1:2" x14ac:dyDescent="0.3">
      <c r="A1010">
        <v>0.51</v>
      </c>
      <c r="B1010">
        <v>7.1959372264755688</v>
      </c>
    </row>
    <row r="1011" spans="1:2" x14ac:dyDescent="0.3">
      <c r="A1011">
        <v>0.43</v>
      </c>
      <c r="B1011">
        <v>6.674561391814426</v>
      </c>
    </row>
    <row r="1012" spans="1:2" x14ac:dyDescent="0.3">
      <c r="A1012">
        <v>1</v>
      </c>
      <c r="B1012">
        <v>9.0166342563155908</v>
      </c>
    </row>
    <row r="1013" spans="1:2" x14ac:dyDescent="0.3">
      <c r="A1013">
        <v>1</v>
      </c>
      <c r="B1013">
        <v>9.0994088112689013</v>
      </c>
    </row>
    <row r="1014" spans="1:2" x14ac:dyDescent="0.3">
      <c r="A1014">
        <v>0.57999999999999996</v>
      </c>
      <c r="B1014">
        <v>7.5490827108122858</v>
      </c>
    </row>
    <row r="1015" spans="1:2" x14ac:dyDescent="0.3">
      <c r="A1015">
        <v>0.31</v>
      </c>
      <c r="B1015">
        <v>6.6187389835172192</v>
      </c>
    </row>
    <row r="1016" spans="1:2" x14ac:dyDescent="0.3">
      <c r="A1016">
        <v>0.31</v>
      </c>
      <c r="B1016">
        <v>6.776506992372183</v>
      </c>
    </row>
    <row r="1017" spans="1:2" x14ac:dyDescent="0.3">
      <c r="A1017">
        <v>0.71</v>
      </c>
      <c r="B1017">
        <v>7.8038433035387724</v>
      </c>
    </row>
    <row r="1018" spans="1:2" x14ac:dyDescent="0.3">
      <c r="A1018">
        <v>0.54</v>
      </c>
      <c r="B1018">
        <v>7.569927655242652</v>
      </c>
    </row>
    <row r="1019" spans="1:2" x14ac:dyDescent="0.3">
      <c r="A1019">
        <v>0.37</v>
      </c>
      <c r="B1019">
        <v>7.2019163175316274</v>
      </c>
    </row>
    <row r="1020" spans="1:2" x14ac:dyDescent="0.3">
      <c r="A1020">
        <v>0.9</v>
      </c>
      <c r="B1020">
        <v>8.1550748878114394</v>
      </c>
    </row>
    <row r="1021" spans="1:2" x14ac:dyDescent="0.3">
      <c r="A1021">
        <v>0.55000000000000004</v>
      </c>
      <c r="B1021">
        <v>7.222566018822171</v>
      </c>
    </row>
    <row r="1022" spans="1:2" x14ac:dyDescent="0.3">
      <c r="A1022">
        <v>0.31</v>
      </c>
      <c r="B1022">
        <v>6.5985090286145152</v>
      </c>
    </row>
    <row r="1023" spans="1:2" x14ac:dyDescent="0.3">
      <c r="A1023">
        <v>0.31</v>
      </c>
      <c r="B1023">
        <v>6.2461067654815627</v>
      </c>
    </row>
    <row r="1024" spans="1:2" x14ac:dyDescent="0.3">
      <c r="A1024">
        <v>0.39</v>
      </c>
      <c r="B1024">
        <v>6.4937538398516859</v>
      </c>
    </row>
    <row r="1025" spans="1:2" x14ac:dyDescent="0.3">
      <c r="A1025">
        <v>0.41</v>
      </c>
      <c r="B1025">
        <v>6.7214257007906433</v>
      </c>
    </row>
    <row r="1026" spans="1:2" x14ac:dyDescent="0.3">
      <c r="A1026">
        <v>0.51</v>
      </c>
      <c r="B1026">
        <v>8.0699681490598412</v>
      </c>
    </row>
    <row r="1027" spans="1:2" x14ac:dyDescent="0.3">
      <c r="A1027">
        <v>0.56000000000000005</v>
      </c>
      <c r="B1027">
        <v>7.4454175567016874</v>
      </c>
    </row>
    <row r="1028" spans="1:2" x14ac:dyDescent="0.3">
      <c r="A1028">
        <v>0.38</v>
      </c>
      <c r="B1028">
        <v>6.9382844840169602</v>
      </c>
    </row>
    <row r="1029" spans="1:2" x14ac:dyDescent="0.3">
      <c r="A1029">
        <v>0.76</v>
      </c>
      <c r="B1029">
        <v>7.9171719888457757</v>
      </c>
    </row>
    <row r="1030" spans="1:2" x14ac:dyDescent="0.3">
      <c r="A1030">
        <v>0.41</v>
      </c>
      <c r="B1030">
        <v>6.9147308927185627</v>
      </c>
    </row>
    <row r="1031" spans="1:2" x14ac:dyDescent="0.3">
      <c r="A1031">
        <v>0.55000000000000004</v>
      </c>
      <c r="B1031">
        <v>7.3833681469923835</v>
      </c>
    </row>
    <row r="1032" spans="1:2" x14ac:dyDescent="0.3">
      <c r="A1032">
        <v>0.54</v>
      </c>
      <c r="B1032">
        <v>7.2048925102046733</v>
      </c>
    </row>
    <row r="1033" spans="1:2" x14ac:dyDescent="0.3">
      <c r="A1033">
        <v>0.33</v>
      </c>
      <c r="B1033">
        <v>6.2557500417533669</v>
      </c>
    </row>
    <row r="1034" spans="1:2" x14ac:dyDescent="0.3">
      <c r="A1034">
        <v>0.41</v>
      </c>
      <c r="B1034">
        <v>7.2122944685003407</v>
      </c>
    </row>
    <row r="1035" spans="1:2" x14ac:dyDescent="0.3">
      <c r="A1035">
        <v>0.82</v>
      </c>
      <c r="B1035">
        <v>7.9069154886785871</v>
      </c>
    </row>
    <row r="1036" spans="1:2" x14ac:dyDescent="0.3">
      <c r="A1036">
        <v>0.42</v>
      </c>
      <c r="B1036">
        <v>7.2240248082858303</v>
      </c>
    </row>
    <row r="1037" spans="1:2" x14ac:dyDescent="0.3">
      <c r="A1037">
        <v>0.31</v>
      </c>
      <c r="B1037">
        <v>6.5957805139613113</v>
      </c>
    </row>
    <row r="1038" spans="1:2" x14ac:dyDescent="0.3">
      <c r="A1038">
        <v>0.41</v>
      </c>
      <c r="B1038">
        <v>6.6267177492490248</v>
      </c>
    </row>
    <row r="1039" spans="1:2" x14ac:dyDescent="0.3">
      <c r="A1039">
        <v>0.38</v>
      </c>
      <c r="B1039">
        <v>6.9206715042486833</v>
      </c>
    </row>
    <row r="1040" spans="1:2" x14ac:dyDescent="0.3">
      <c r="A1040">
        <v>0.52</v>
      </c>
      <c r="B1040">
        <v>7.4500795698074986</v>
      </c>
    </row>
    <row r="1041" spans="1:2" x14ac:dyDescent="0.3">
      <c r="A1041">
        <v>0.53</v>
      </c>
      <c r="B1041">
        <v>7.2591161280971006</v>
      </c>
    </row>
    <row r="1042" spans="1:2" x14ac:dyDescent="0.3">
      <c r="A1042">
        <v>0.23</v>
      </c>
      <c r="B1042">
        <v>6.1841488909374833</v>
      </c>
    </row>
    <row r="1043" spans="1:2" x14ac:dyDescent="0.3">
      <c r="A1043">
        <v>0.9</v>
      </c>
      <c r="B1043">
        <v>8.7382545765261224</v>
      </c>
    </row>
    <row r="1044" spans="1:2" x14ac:dyDescent="0.3">
      <c r="A1044">
        <v>0.41</v>
      </c>
      <c r="B1044">
        <v>6.7753660909363917</v>
      </c>
    </row>
    <row r="1045" spans="1:2" x14ac:dyDescent="0.3">
      <c r="A1045">
        <v>0.32</v>
      </c>
      <c r="B1045">
        <v>6.7190131543852596</v>
      </c>
    </row>
    <row r="1046" spans="1:2" x14ac:dyDescent="0.3">
      <c r="A1046">
        <v>0.33</v>
      </c>
      <c r="B1046">
        <v>6.1377270540862341</v>
      </c>
    </row>
    <row r="1047" spans="1:2" x14ac:dyDescent="0.3">
      <c r="A1047">
        <v>0.71</v>
      </c>
      <c r="B1047">
        <v>7.5175208506030309</v>
      </c>
    </row>
    <row r="1048" spans="1:2" x14ac:dyDescent="0.3">
      <c r="A1048">
        <v>0.74</v>
      </c>
      <c r="B1048">
        <v>7.7501841622578365</v>
      </c>
    </row>
    <row r="1049" spans="1:2" x14ac:dyDescent="0.3">
      <c r="A1049">
        <v>0.98</v>
      </c>
      <c r="B1049">
        <v>8.1947816384433594</v>
      </c>
    </row>
    <row r="1050" spans="1:2" x14ac:dyDescent="0.3">
      <c r="A1050">
        <v>0.9</v>
      </c>
      <c r="B1050">
        <v>8.210396255104774</v>
      </c>
    </row>
    <row r="1051" spans="1:2" x14ac:dyDescent="0.3">
      <c r="A1051">
        <v>0.71</v>
      </c>
      <c r="B1051">
        <v>7.7257714415879519</v>
      </c>
    </row>
    <row r="1052" spans="1:2" x14ac:dyDescent="0.3">
      <c r="A1052">
        <v>0.7</v>
      </c>
      <c r="B1052">
        <v>7.7349961940227807</v>
      </c>
    </row>
    <row r="1053" spans="1:2" x14ac:dyDescent="0.3">
      <c r="A1053">
        <v>0.52</v>
      </c>
      <c r="B1053">
        <v>7.4770384723196965</v>
      </c>
    </row>
    <row r="1054" spans="1:2" x14ac:dyDescent="0.3">
      <c r="A1054">
        <v>0.72</v>
      </c>
      <c r="B1054">
        <v>7.5837563007071118</v>
      </c>
    </row>
    <row r="1055" spans="1:2" x14ac:dyDescent="0.3">
      <c r="A1055">
        <v>0.9</v>
      </c>
      <c r="B1055">
        <v>8.3194736924421857</v>
      </c>
    </row>
    <row r="1056" spans="1:2" x14ac:dyDescent="0.3">
      <c r="A1056">
        <v>0.32</v>
      </c>
      <c r="B1056">
        <v>6.7190131543852596</v>
      </c>
    </row>
    <row r="1057" spans="1:2" x14ac:dyDescent="0.3">
      <c r="A1057">
        <v>0.46</v>
      </c>
      <c r="B1057">
        <v>7.2527624180531873</v>
      </c>
    </row>
    <row r="1058" spans="1:2" x14ac:dyDescent="0.3">
      <c r="A1058">
        <v>0.3</v>
      </c>
      <c r="B1058">
        <v>6.9206715042486833</v>
      </c>
    </row>
    <row r="1059" spans="1:2" x14ac:dyDescent="0.3">
      <c r="A1059">
        <v>0.89</v>
      </c>
      <c r="B1059">
        <v>8.2615264483964683</v>
      </c>
    </row>
    <row r="1060" spans="1:2" x14ac:dyDescent="0.3">
      <c r="A1060">
        <v>0.31</v>
      </c>
      <c r="B1060">
        <v>6.4785096422085688</v>
      </c>
    </row>
    <row r="1061" spans="1:2" x14ac:dyDescent="0.3">
      <c r="A1061">
        <v>0.3</v>
      </c>
      <c r="B1061">
        <v>6.70196036600254</v>
      </c>
    </row>
    <row r="1062" spans="1:2" x14ac:dyDescent="0.3">
      <c r="A1062">
        <v>0.91</v>
      </c>
      <c r="B1062">
        <v>8.2311098403281537</v>
      </c>
    </row>
    <row r="1063" spans="1:2" x14ac:dyDescent="0.3">
      <c r="A1063">
        <v>0.72</v>
      </c>
      <c r="B1063">
        <v>7.8042513835281122</v>
      </c>
    </row>
    <row r="1064" spans="1:2" x14ac:dyDescent="0.3">
      <c r="A1064">
        <v>0.54</v>
      </c>
      <c r="B1064">
        <v>6.9631899858702377</v>
      </c>
    </row>
    <row r="1065" spans="1:2" x14ac:dyDescent="0.3">
      <c r="A1065">
        <v>0.55000000000000004</v>
      </c>
      <c r="B1065">
        <v>7.0690234265782594</v>
      </c>
    </row>
    <row r="1066" spans="1:2" x14ac:dyDescent="0.3">
      <c r="A1066">
        <v>0.33</v>
      </c>
      <c r="B1066">
        <v>6.8330317327862007</v>
      </c>
    </row>
    <row r="1067" spans="1:2" x14ac:dyDescent="0.3">
      <c r="A1067">
        <v>0.34</v>
      </c>
      <c r="B1067">
        <v>6.8211074722564646</v>
      </c>
    </row>
    <row r="1068" spans="1:2" x14ac:dyDescent="0.3">
      <c r="A1068">
        <v>0.9</v>
      </c>
      <c r="B1068">
        <v>7.9631120589792896</v>
      </c>
    </row>
    <row r="1069" spans="1:2" x14ac:dyDescent="0.3">
      <c r="A1069">
        <v>0.32</v>
      </c>
      <c r="B1069">
        <v>6.1092475827643655</v>
      </c>
    </row>
    <row r="1070" spans="1:2" x14ac:dyDescent="0.3">
      <c r="A1070">
        <v>0.5</v>
      </c>
      <c r="B1070">
        <v>7.2086003379601991</v>
      </c>
    </row>
    <row r="1071" spans="1:2" x14ac:dyDescent="0.3">
      <c r="A1071">
        <v>0.44</v>
      </c>
      <c r="B1071">
        <v>6.9782137426306985</v>
      </c>
    </row>
    <row r="1072" spans="1:2" x14ac:dyDescent="0.3">
      <c r="A1072">
        <v>0.44</v>
      </c>
      <c r="B1072">
        <v>6.9057532763114642</v>
      </c>
    </row>
    <row r="1073" spans="1:2" x14ac:dyDescent="0.3">
      <c r="A1073">
        <v>0.38</v>
      </c>
      <c r="B1073">
        <v>6.62273632394984</v>
      </c>
    </row>
    <row r="1074" spans="1:2" x14ac:dyDescent="0.3">
      <c r="A1074">
        <v>0.36</v>
      </c>
      <c r="B1074">
        <v>6.6463905148477291</v>
      </c>
    </row>
    <row r="1075" spans="1:2" x14ac:dyDescent="0.3">
      <c r="A1075">
        <v>0.71</v>
      </c>
      <c r="B1075">
        <v>8.0605400465386392</v>
      </c>
    </row>
    <row r="1076" spans="1:2" x14ac:dyDescent="0.3">
      <c r="A1076">
        <v>0.55000000000000004</v>
      </c>
      <c r="B1076">
        <v>7.564238475170491</v>
      </c>
    </row>
    <row r="1077" spans="1:2" x14ac:dyDescent="0.3">
      <c r="A1077">
        <v>0.3</v>
      </c>
      <c r="B1077">
        <v>6.2653012127377101</v>
      </c>
    </row>
    <row r="1078" spans="1:2" x14ac:dyDescent="0.3">
      <c r="A1078">
        <v>0.31</v>
      </c>
      <c r="B1078">
        <v>6.3851943989977258</v>
      </c>
    </row>
    <row r="1079" spans="1:2" x14ac:dyDescent="0.3">
      <c r="A1079">
        <v>0.34</v>
      </c>
      <c r="B1079">
        <v>6.6908422774185636</v>
      </c>
    </row>
    <row r="1080" spans="1:2" x14ac:dyDescent="0.3">
      <c r="A1080">
        <v>0.22</v>
      </c>
      <c r="B1080">
        <v>6.1527326947041043</v>
      </c>
    </row>
    <row r="1081" spans="1:2" x14ac:dyDescent="0.3">
      <c r="A1081">
        <v>0.81</v>
      </c>
      <c r="B1081">
        <v>8.4403121470802791</v>
      </c>
    </row>
    <row r="1082" spans="1:2" x14ac:dyDescent="0.3">
      <c r="A1082">
        <v>0.53</v>
      </c>
      <c r="B1082">
        <v>7.4849302832896614</v>
      </c>
    </row>
    <row r="1083" spans="1:2" x14ac:dyDescent="0.3">
      <c r="A1083">
        <v>0.43</v>
      </c>
      <c r="B1083">
        <v>6.9622434642662068</v>
      </c>
    </row>
    <row r="1084" spans="1:2" x14ac:dyDescent="0.3">
      <c r="A1084">
        <v>0.9</v>
      </c>
      <c r="B1084">
        <v>8.3537326422632017</v>
      </c>
    </row>
    <row r="1085" spans="1:2" x14ac:dyDescent="0.3">
      <c r="A1085">
        <v>0.74</v>
      </c>
      <c r="B1085">
        <v>8.118802996980035</v>
      </c>
    </row>
    <row r="1086" spans="1:2" x14ac:dyDescent="0.3">
      <c r="A1086">
        <v>0.71</v>
      </c>
      <c r="B1086">
        <v>7.6971213172826252</v>
      </c>
    </row>
    <row r="1087" spans="1:2" x14ac:dyDescent="0.3">
      <c r="A1087">
        <v>0.74</v>
      </c>
      <c r="B1087">
        <v>7.9427175405737911</v>
      </c>
    </row>
    <row r="1088" spans="1:2" x14ac:dyDescent="0.3">
      <c r="A1088">
        <v>0.36</v>
      </c>
      <c r="B1088">
        <v>6.8554087986099281</v>
      </c>
    </row>
    <row r="1089" spans="1:2" x14ac:dyDescent="0.3">
      <c r="A1089">
        <v>0.3</v>
      </c>
      <c r="B1089">
        <v>6.1025585946135692</v>
      </c>
    </row>
    <row r="1090" spans="1:2" x14ac:dyDescent="0.3">
      <c r="A1090">
        <v>1</v>
      </c>
      <c r="B1090">
        <v>8.1662162685921427</v>
      </c>
    </row>
    <row r="1091" spans="1:2" x14ac:dyDescent="0.3">
      <c r="A1091">
        <v>0.32</v>
      </c>
      <c r="B1091">
        <v>6.5596152374932419</v>
      </c>
    </row>
    <row r="1092" spans="1:2" x14ac:dyDescent="0.3">
      <c r="A1092">
        <v>0.59</v>
      </c>
      <c r="B1092">
        <v>7.4809921628695246</v>
      </c>
    </row>
    <row r="1093" spans="1:2" x14ac:dyDescent="0.3">
      <c r="A1093">
        <v>0.41</v>
      </c>
      <c r="B1093">
        <v>6.7753660909363917</v>
      </c>
    </row>
    <row r="1094" spans="1:2" x14ac:dyDescent="0.3">
      <c r="A1094">
        <v>1</v>
      </c>
      <c r="B1094">
        <v>8.5667449702454856</v>
      </c>
    </row>
    <row r="1095" spans="1:2" x14ac:dyDescent="0.3">
      <c r="A1095">
        <v>0.83</v>
      </c>
      <c r="B1095">
        <v>8.3383057313565647</v>
      </c>
    </row>
    <row r="1096" spans="1:2" x14ac:dyDescent="0.3">
      <c r="A1096">
        <v>0.54</v>
      </c>
      <c r="B1096">
        <v>7.4006205773711349</v>
      </c>
    </row>
    <row r="1097" spans="1:2" x14ac:dyDescent="0.3">
      <c r="A1097">
        <v>0.5</v>
      </c>
      <c r="B1097">
        <v>7.0518556229558937</v>
      </c>
    </row>
    <row r="1098" spans="1:2" x14ac:dyDescent="0.3">
      <c r="A1098">
        <v>0.42</v>
      </c>
      <c r="B1098">
        <v>6.7310181004820828</v>
      </c>
    </row>
    <row r="1099" spans="1:2" x14ac:dyDescent="0.3">
      <c r="A1099">
        <v>0.33</v>
      </c>
      <c r="B1099">
        <v>6.2897155709089976</v>
      </c>
    </row>
    <row r="1100" spans="1:2" x14ac:dyDescent="0.3">
      <c r="A1100">
        <v>0.39</v>
      </c>
      <c r="B1100">
        <v>6.9167150203536085</v>
      </c>
    </row>
    <row r="1101" spans="1:2" x14ac:dyDescent="0.3">
      <c r="A1101">
        <v>0.73</v>
      </c>
      <c r="B1101">
        <v>7.9377317752601089</v>
      </c>
    </row>
    <row r="1102" spans="1:2" x14ac:dyDescent="0.3">
      <c r="A1102">
        <v>0.3</v>
      </c>
      <c r="B1102">
        <v>6.2653012127377101</v>
      </c>
    </row>
    <row r="1103" spans="1:2" x14ac:dyDescent="0.3">
      <c r="A1103">
        <v>0.79</v>
      </c>
      <c r="B1103">
        <v>7.8168199657645525</v>
      </c>
    </row>
    <row r="1104" spans="1:2" x14ac:dyDescent="0.3">
      <c r="A1104">
        <v>0.71</v>
      </c>
      <c r="B1104">
        <v>8.1820001362934054</v>
      </c>
    </row>
    <row r="1105" spans="1:2" x14ac:dyDescent="0.3">
      <c r="A1105">
        <v>0.57999999999999996</v>
      </c>
      <c r="B1105">
        <v>7.7836405962212529</v>
      </c>
    </row>
    <row r="1106" spans="1:2" x14ac:dyDescent="0.3">
      <c r="A1106">
        <v>0.7</v>
      </c>
      <c r="B1106">
        <v>7.6591713676660582</v>
      </c>
    </row>
    <row r="1107" spans="1:2" x14ac:dyDescent="0.3">
      <c r="A1107">
        <v>0.52</v>
      </c>
      <c r="B1107">
        <v>7.4460014983241196</v>
      </c>
    </row>
    <row r="1108" spans="1:2" x14ac:dyDescent="0.3">
      <c r="A1108">
        <v>0.7</v>
      </c>
      <c r="B1108">
        <v>7.6634076648934792</v>
      </c>
    </row>
    <row r="1109" spans="1:2" x14ac:dyDescent="0.3">
      <c r="A1109">
        <v>0.3</v>
      </c>
      <c r="B1109">
        <v>6.9479370686149693</v>
      </c>
    </row>
    <row r="1110" spans="1:2" x14ac:dyDescent="0.3">
      <c r="A1110">
        <v>0.52</v>
      </c>
      <c r="B1110">
        <v>7.2435129746654816</v>
      </c>
    </row>
    <row r="1111" spans="1:2" x14ac:dyDescent="0.3">
      <c r="A1111">
        <v>0.33</v>
      </c>
      <c r="B1111">
        <v>6.678342114654332</v>
      </c>
    </row>
    <row r="1112" spans="1:2" x14ac:dyDescent="0.3">
      <c r="A1112">
        <v>0.64</v>
      </c>
      <c r="B1112">
        <v>7.5527620842141472</v>
      </c>
    </row>
    <row r="1113" spans="1:2" x14ac:dyDescent="0.3">
      <c r="A1113">
        <v>0.34</v>
      </c>
      <c r="B1113">
        <v>6.5820251388928259</v>
      </c>
    </row>
    <row r="1114" spans="1:2" x14ac:dyDescent="0.3">
      <c r="A1114">
        <v>0.59</v>
      </c>
      <c r="B1114">
        <v>7.5574729016147462</v>
      </c>
    </row>
    <row r="1115" spans="1:2" x14ac:dyDescent="0.3">
      <c r="A1115">
        <v>0.54</v>
      </c>
      <c r="B1115">
        <v>7.5918617148899337</v>
      </c>
    </row>
    <row r="1116" spans="1:2" x14ac:dyDescent="0.3">
      <c r="A1116">
        <v>0.7</v>
      </c>
      <c r="B1116">
        <v>8.0721553081882504</v>
      </c>
    </row>
    <row r="1117" spans="1:2" x14ac:dyDescent="0.3">
      <c r="A1117">
        <v>0.7</v>
      </c>
      <c r="B1117">
        <v>7.5032896306750816</v>
      </c>
    </row>
    <row r="1118" spans="1:2" x14ac:dyDescent="0.3">
      <c r="A1118">
        <v>0.7</v>
      </c>
      <c r="B1118">
        <v>7.8446326444646806</v>
      </c>
    </row>
    <row r="1119" spans="1:2" x14ac:dyDescent="0.3">
      <c r="A1119">
        <v>0.7</v>
      </c>
      <c r="B1119">
        <v>7.6202147705744547</v>
      </c>
    </row>
    <row r="1120" spans="1:2" x14ac:dyDescent="0.3">
      <c r="A1120">
        <v>0.32</v>
      </c>
      <c r="B1120">
        <v>6.5539334040258108</v>
      </c>
    </row>
    <row r="1121" spans="1:2" x14ac:dyDescent="0.3">
      <c r="A1121">
        <v>0.36</v>
      </c>
      <c r="B1121">
        <v>6.5875500148247959</v>
      </c>
    </row>
    <row r="1122" spans="1:2" x14ac:dyDescent="0.3">
      <c r="A1122">
        <v>0.7</v>
      </c>
      <c r="B1122">
        <v>7.7655690810973166</v>
      </c>
    </row>
    <row r="1123" spans="1:2" x14ac:dyDescent="0.3">
      <c r="A1123">
        <v>0.31</v>
      </c>
      <c r="B1123">
        <v>6.3508857167147399</v>
      </c>
    </row>
    <row r="1124" spans="1:2" x14ac:dyDescent="0.3">
      <c r="A1124">
        <v>0.73</v>
      </c>
      <c r="B1124">
        <v>7.993282328101591</v>
      </c>
    </row>
    <row r="1125" spans="1:2" x14ac:dyDescent="0.3">
      <c r="A1125">
        <v>0.31</v>
      </c>
      <c r="B1125">
        <v>6.7044143549641069</v>
      </c>
    </row>
    <row r="1126" spans="1:2" x14ac:dyDescent="0.3">
      <c r="A1126">
        <v>0.9</v>
      </c>
      <c r="B1126">
        <v>8.3143423433697894</v>
      </c>
    </row>
    <row r="1127" spans="1:2" x14ac:dyDescent="0.3">
      <c r="A1127">
        <v>0.72</v>
      </c>
      <c r="B1127">
        <v>8.1889668636488757</v>
      </c>
    </row>
    <row r="1128" spans="1:2" x14ac:dyDescent="0.3">
      <c r="A1128">
        <v>0.41</v>
      </c>
      <c r="B1128">
        <v>6.7141705299094721</v>
      </c>
    </row>
    <row r="1129" spans="1:2" x14ac:dyDescent="0.3">
      <c r="A1129">
        <v>0.4</v>
      </c>
      <c r="B1129">
        <v>6.8741984954532942</v>
      </c>
    </row>
    <row r="1130" spans="1:2" x14ac:dyDescent="0.3">
      <c r="A1130">
        <v>0.27</v>
      </c>
      <c r="B1130">
        <v>6.1527326947041043</v>
      </c>
    </row>
    <row r="1131" spans="1:2" x14ac:dyDescent="0.3">
      <c r="A1131">
        <v>0.26</v>
      </c>
      <c r="B1131">
        <v>6.6450909695056444</v>
      </c>
    </row>
    <row r="1132" spans="1:2" x14ac:dyDescent="0.3">
      <c r="A1132">
        <v>0.52</v>
      </c>
      <c r="B1132">
        <v>7.1929342212157996</v>
      </c>
    </row>
    <row r="1133" spans="1:2" x14ac:dyDescent="0.3">
      <c r="A1133">
        <v>0.42</v>
      </c>
      <c r="B1133">
        <v>6.8648477779708603</v>
      </c>
    </row>
    <row r="1134" spans="1:2" x14ac:dyDescent="0.3">
      <c r="A1134">
        <v>0.91</v>
      </c>
      <c r="B1134">
        <v>8.325548307161398</v>
      </c>
    </row>
    <row r="1135" spans="1:2" x14ac:dyDescent="0.3">
      <c r="A1135">
        <v>1</v>
      </c>
      <c r="B1135">
        <v>7.9571773234594749</v>
      </c>
    </row>
    <row r="1136" spans="1:2" x14ac:dyDescent="0.3">
      <c r="A1136">
        <v>0.41</v>
      </c>
      <c r="B1136">
        <v>6.6267177492490248</v>
      </c>
    </row>
    <row r="1137" spans="1:2" x14ac:dyDescent="0.3">
      <c r="A1137">
        <v>0.3</v>
      </c>
      <c r="B1137">
        <v>6.7310181004820828</v>
      </c>
    </row>
    <row r="1138" spans="1:2" x14ac:dyDescent="0.3">
      <c r="A1138">
        <v>0.5</v>
      </c>
      <c r="B1138">
        <v>7.7604670292134204</v>
      </c>
    </row>
    <row r="1139" spans="1:2" x14ac:dyDescent="0.3">
      <c r="A1139">
        <v>0.94</v>
      </c>
      <c r="B1139">
        <v>8.0375431851186967</v>
      </c>
    </row>
    <row r="1140" spans="1:2" x14ac:dyDescent="0.3">
      <c r="A1140">
        <v>0.25</v>
      </c>
      <c r="B1140">
        <v>6.1092475827643655</v>
      </c>
    </row>
    <row r="1141" spans="1:2" x14ac:dyDescent="0.3">
      <c r="A1141">
        <v>0.34</v>
      </c>
      <c r="B1141">
        <v>6.5453496603344199</v>
      </c>
    </row>
    <row r="1142" spans="1:2" x14ac:dyDescent="0.3">
      <c r="A1142">
        <v>0.3</v>
      </c>
      <c r="B1142">
        <v>6.1717005974109149</v>
      </c>
    </row>
    <row r="1143" spans="1:2" x14ac:dyDescent="0.3">
      <c r="A1143">
        <v>0.7</v>
      </c>
      <c r="B1143">
        <v>8.1122279583497239</v>
      </c>
    </row>
    <row r="1144" spans="1:2" x14ac:dyDescent="0.3">
      <c r="A1144">
        <v>0.32</v>
      </c>
      <c r="B1144">
        <v>6.8416154764775916</v>
      </c>
    </row>
    <row r="1145" spans="1:2" x14ac:dyDescent="0.3">
      <c r="A1145">
        <v>0.34</v>
      </c>
      <c r="B1145">
        <v>6.6883547139467616</v>
      </c>
    </row>
    <row r="1146" spans="1:2" x14ac:dyDescent="0.3">
      <c r="A1146">
        <v>1</v>
      </c>
      <c r="B1146">
        <v>8.3652068344183554</v>
      </c>
    </row>
    <row r="1147" spans="1:2" x14ac:dyDescent="0.3">
      <c r="A1147">
        <v>0.5</v>
      </c>
      <c r="B1147">
        <v>7.4024515208182438</v>
      </c>
    </row>
    <row r="1148" spans="1:2" x14ac:dyDescent="0.3">
      <c r="A1148">
        <v>0.65</v>
      </c>
      <c r="B1148">
        <v>7.4662275562154807</v>
      </c>
    </row>
    <row r="1149" spans="1:2" x14ac:dyDescent="0.3">
      <c r="A1149">
        <v>0.7</v>
      </c>
      <c r="B1149">
        <v>7.7693786095139838</v>
      </c>
    </row>
    <row r="1150" spans="1:2" x14ac:dyDescent="0.3">
      <c r="A1150">
        <v>0.31</v>
      </c>
      <c r="B1150">
        <v>6.6411821697405911</v>
      </c>
    </row>
    <row r="1151" spans="1:2" x14ac:dyDescent="0.3">
      <c r="A1151">
        <v>0.8</v>
      </c>
      <c r="B1151">
        <v>7.6372343887894729</v>
      </c>
    </row>
    <row r="1152" spans="1:2" x14ac:dyDescent="0.3">
      <c r="A1152">
        <v>0.42</v>
      </c>
      <c r="B1152">
        <v>6.8997231072848724</v>
      </c>
    </row>
    <row r="1153" spans="1:2" x14ac:dyDescent="0.3">
      <c r="A1153">
        <v>0.72</v>
      </c>
      <c r="B1153">
        <v>7.5315523814072893</v>
      </c>
    </row>
    <row r="1154" spans="1:2" x14ac:dyDescent="0.3">
      <c r="A1154">
        <v>0.31</v>
      </c>
      <c r="B1154">
        <v>6.6895992691789665</v>
      </c>
    </row>
    <row r="1155" spans="1:2" x14ac:dyDescent="0.3">
      <c r="A1155">
        <v>0.8</v>
      </c>
      <c r="B1155">
        <v>7.9745328441302279</v>
      </c>
    </row>
    <row r="1156" spans="1:2" x14ac:dyDescent="0.3">
      <c r="A1156">
        <v>0.53</v>
      </c>
      <c r="B1156">
        <v>7.2100796281707877</v>
      </c>
    </row>
    <row r="1157" spans="1:2" x14ac:dyDescent="0.3">
      <c r="A1157">
        <v>0.71</v>
      </c>
      <c r="B1157">
        <v>7.44716835960004</v>
      </c>
    </row>
    <row r="1158" spans="1:2" x14ac:dyDescent="0.3">
      <c r="A1158">
        <v>0.41</v>
      </c>
      <c r="B1158">
        <v>7.0501225202690589</v>
      </c>
    </row>
    <row r="1159" spans="1:2" x14ac:dyDescent="0.3">
      <c r="A1159">
        <v>0.4</v>
      </c>
      <c r="B1159">
        <v>6.5012896705403893</v>
      </c>
    </row>
    <row r="1160" spans="1:2" x14ac:dyDescent="0.3">
      <c r="A1160">
        <v>0.32</v>
      </c>
      <c r="B1160">
        <v>6.4738906963522744</v>
      </c>
    </row>
    <row r="1161" spans="1:2" x14ac:dyDescent="0.3">
      <c r="A1161">
        <v>0.74</v>
      </c>
      <c r="B1161">
        <v>8.0497462909521911</v>
      </c>
    </row>
    <row r="1162" spans="1:2" x14ac:dyDescent="0.3">
      <c r="A1162">
        <v>0.35</v>
      </c>
      <c r="B1162">
        <v>6.3681871863504922</v>
      </c>
    </row>
    <row r="1163" spans="1:2" x14ac:dyDescent="0.3">
      <c r="A1163">
        <v>0.33</v>
      </c>
      <c r="B1163">
        <v>6.5581978028122689</v>
      </c>
    </row>
    <row r="1164" spans="1:2" x14ac:dyDescent="0.3">
      <c r="A1164">
        <v>0.72</v>
      </c>
      <c r="B1164">
        <v>7.773173680482536</v>
      </c>
    </row>
    <row r="1165" spans="1:2" x14ac:dyDescent="0.3">
      <c r="A1165">
        <v>0.9</v>
      </c>
      <c r="B1165">
        <v>8.2534880283459042</v>
      </c>
    </row>
    <row r="1166" spans="1:2" x14ac:dyDescent="0.3">
      <c r="A1166">
        <v>0.5</v>
      </c>
      <c r="B1166">
        <v>7.4073177104694174</v>
      </c>
    </row>
    <row r="1167" spans="1:2" x14ac:dyDescent="0.3">
      <c r="A1167">
        <v>0.5</v>
      </c>
      <c r="B1167">
        <v>7.4650827363995473</v>
      </c>
    </row>
    <row r="1168" spans="1:2" x14ac:dyDescent="0.3">
      <c r="A1168">
        <v>0.35</v>
      </c>
      <c r="B1168">
        <v>6.9688503783419478</v>
      </c>
    </row>
    <row r="1169" spans="1:2" x14ac:dyDescent="0.3">
      <c r="A1169">
        <v>1</v>
      </c>
      <c r="B1169">
        <v>8.8901351078188426</v>
      </c>
    </row>
    <row r="1170" spans="1:2" x14ac:dyDescent="0.3">
      <c r="A1170">
        <v>0.3</v>
      </c>
      <c r="B1170">
        <v>6.6411821697405911</v>
      </c>
    </row>
    <row r="1171" spans="1:2" x14ac:dyDescent="0.3">
      <c r="A1171">
        <v>0.74</v>
      </c>
      <c r="B1171">
        <v>7.7527648088513281</v>
      </c>
    </row>
    <row r="1172" spans="1:2" x14ac:dyDescent="0.3">
      <c r="A1172">
        <v>0.7</v>
      </c>
      <c r="B1172">
        <v>7.6783263565068856</v>
      </c>
    </row>
    <row r="1173" spans="1:2" x14ac:dyDescent="0.3">
      <c r="A1173">
        <v>0.33</v>
      </c>
      <c r="B1173">
        <v>6.5012896705403893</v>
      </c>
    </row>
    <row r="1174" spans="1:2" x14ac:dyDescent="0.3">
      <c r="A1174">
        <v>0.71</v>
      </c>
      <c r="B1174">
        <v>7.9416512529305558</v>
      </c>
    </row>
    <row r="1175" spans="1:2" x14ac:dyDescent="0.3">
      <c r="A1175">
        <v>0.92</v>
      </c>
      <c r="B1175">
        <v>8.2857654205143305</v>
      </c>
    </row>
    <row r="1176" spans="1:2" x14ac:dyDescent="0.3">
      <c r="A1176">
        <v>0.52</v>
      </c>
      <c r="B1176">
        <v>7.2640301428995295</v>
      </c>
    </row>
    <row r="1177" spans="1:2" x14ac:dyDescent="0.3">
      <c r="A1177">
        <v>0.92</v>
      </c>
      <c r="B1177">
        <v>8.2967958657700525</v>
      </c>
    </row>
    <row r="1178" spans="1:2" x14ac:dyDescent="0.3">
      <c r="A1178">
        <v>0.9</v>
      </c>
      <c r="B1178">
        <v>8.6647507557738521</v>
      </c>
    </row>
    <row r="1179" spans="1:2" x14ac:dyDescent="0.3">
      <c r="A1179">
        <v>1</v>
      </c>
      <c r="B1179">
        <v>8.0526148188155666</v>
      </c>
    </row>
    <row r="1180" spans="1:2" x14ac:dyDescent="0.3">
      <c r="A1180">
        <v>0.41</v>
      </c>
      <c r="B1180">
        <v>7.2661287795564506</v>
      </c>
    </row>
    <row r="1181" spans="1:2" x14ac:dyDescent="0.3">
      <c r="A1181">
        <v>0.91</v>
      </c>
      <c r="B1181">
        <v>8.1382726385301858</v>
      </c>
    </row>
    <row r="1182" spans="1:2" x14ac:dyDescent="0.3">
      <c r="A1182">
        <v>0.3</v>
      </c>
      <c r="B1182">
        <v>6.4052284580308418</v>
      </c>
    </row>
    <row r="1183" spans="1:2" x14ac:dyDescent="0.3">
      <c r="A1183">
        <v>0.52</v>
      </c>
      <c r="B1183">
        <v>7.0690234265782594</v>
      </c>
    </row>
    <row r="1184" spans="1:2" x14ac:dyDescent="0.3">
      <c r="A1184">
        <v>0.4</v>
      </c>
      <c r="B1184">
        <v>6.6821085974498091</v>
      </c>
    </row>
    <row r="1185" spans="1:2" x14ac:dyDescent="0.3">
      <c r="A1185">
        <v>0.3</v>
      </c>
      <c r="B1185">
        <v>6.6707663208458738</v>
      </c>
    </row>
    <row r="1186" spans="1:2" x14ac:dyDescent="0.3">
      <c r="A1186">
        <v>0.3</v>
      </c>
      <c r="B1186">
        <v>6.4052284580308418</v>
      </c>
    </row>
    <row r="1187" spans="1:2" x14ac:dyDescent="0.3">
      <c r="A1187">
        <v>0.31</v>
      </c>
      <c r="B1187">
        <v>6.1355648910817386</v>
      </c>
    </row>
    <row r="1188" spans="1:2" x14ac:dyDescent="0.3">
      <c r="A1188">
        <v>0.32</v>
      </c>
      <c r="B1188">
        <v>6.4167322825123261</v>
      </c>
    </row>
    <row r="1189" spans="1:2" x14ac:dyDescent="0.3">
      <c r="A1189">
        <v>0.9</v>
      </c>
      <c r="B1189">
        <v>8.200837258379849</v>
      </c>
    </row>
    <row r="1190" spans="1:2" x14ac:dyDescent="0.3">
      <c r="A1190">
        <v>0.32</v>
      </c>
      <c r="B1190">
        <v>6.9157234486313142</v>
      </c>
    </row>
    <row r="1191" spans="1:2" x14ac:dyDescent="0.3">
      <c r="A1191">
        <v>0.52</v>
      </c>
      <c r="B1191">
        <v>6.8564619845945867</v>
      </c>
    </row>
    <row r="1192" spans="1:2" x14ac:dyDescent="0.3">
      <c r="A1192">
        <v>0.93</v>
      </c>
      <c r="B1192">
        <v>8.2804576865825599</v>
      </c>
    </row>
    <row r="1193" spans="1:2" x14ac:dyDescent="0.3">
      <c r="A1193">
        <v>0.71</v>
      </c>
      <c r="B1193">
        <v>8.3245788451368501</v>
      </c>
    </row>
    <row r="1194" spans="1:2" x14ac:dyDescent="0.3">
      <c r="A1194">
        <v>0.51</v>
      </c>
      <c r="B1194">
        <v>7.5999019592084984</v>
      </c>
    </row>
    <row r="1195" spans="1:2" x14ac:dyDescent="0.3">
      <c r="A1195">
        <v>0.45</v>
      </c>
      <c r="B1195">
        <v>7.2276624987286544</v>
      </c>
    </row>
    <row r="1196" spans="1:2" x14ac:dyDescent="0.3">
      <c r="A1196">
        <v>0.54</v>
      </c>
      <c r="B1196">
        <v>7.5207764150627971</v>
      </c>
    </row>
    <row r="1197" spans="1:2" x14ac:dyDescent="0.3">
      <c r="A1197">
        <v>0.28999999999999998</v>
      </c>
      <c r="B1197">
        <v>6.4085287910594984</v>
      </c>
    </row>
    <row r="1198" spans="1:2" x14ac:dyDescent="0.3">
      <c r="A1198">
        <v>0.71</v>
      </c>
      <c r="B1198">
        <v>7.643003635560718</v>
      </c>
    </row>
    <row r="1199" spans="1:2" x14ac:dyDescent="0.3">
      <c r="A1199">
        <v>0.93</v>
      </c>
      <c r="B1199">
        <v>8.2263059880155076</v>
      </c>
    </row>
    <row r="1200" spans="1:2" x14ac:dyDescent="0.3">
      <c r="A1200">
        <v>0.38</v>
      </c>
      <c r="B1200">
        <v>6.9584483932976555</v>
      </c>
    </row>
    <row r="1201" spans="1:2" x14ac:dyDescent="0.3">
      <c r="A1201">
        <v>0.7</v>
      </c>
      <c r="B1201">
        <v>7.8958083770831831</v>
      </c>
    </row>
    <row r="1202" spans="1:2" x14ac:dyDescent="0.3">
      <c r="A1202">
        <v>0.9</v>
      </c>
      <c r="B1202">
        <v>8.200837258379849</v>
      </c>
    </row>
    <row r="1203" spans="1:2" x14ac:dyDescent="0.3">
      <c r="A1203">
        <v>0.41</v>
      </c>
      <c r="B1203">
        <v>6.7753660909363917</v>
      </c>
    </row>
    <row r="1204" spans="1:2" x14ac:dyDescent="0.3">
      <c r="A1204">
        <v>0.3</v>
      </c>
      <c r="B1204">
        <v>6.1923624894748723</v>
      </c>
    </row>
    <row r="1205" spans="1:2" x14ac:dyDescent="0.3">
      <c r="A1205">
        <v>0.71</v>
      </c>
      <c r="B1205">
        <v>7.7493224646603558</v>
      </c>
    </row>
    <row r="1206" spans="1:2" x14ac:dyDescent="0.3">
      <c r="A1206">
        <v>0.35</v>
      </c>
      <c r="B1206">
        <v>6.9688503783419478</v>
      </c>
    </row>
    <row r="1207" spans="1:2" x14ac:dyDescent="0.3">
      <c r="A1207">
        <v>0.5</v>
      </c>
      <c r="B1207">
        <v>7.0741168161973622</v>
      </c>
    </row>
    <row r="1208" spans="1:2" x14ac:dyDescent="0.3">
      <c r="A1208">
        <v>0.71</v>
      </c>
      <c r="B1208">
        <v>7.8516611778892651</v>
      </c>
    </row>
    <row r="1209" spans="1:2" x14ac:dyDescent="0.3">
      <c r="A1209">
        <v>0.41</v>
      </c>
      <c r="B1209">
        <v>7.0228680860826413</v>
      </c>
    </row>
    <row r="1210" spans="1:2" x14ac:dyDescent="0.3">
      <c r="A1210">
        <v>0.51</v>
      </c>
      <c r="B1210">
        <v>7.9083871592900428</v>
      </c>
    </row>
    <row r="1211" spans="1:2" x14ac:dyDescent="0.3">
      <c r="A1211">
        <v>0.71</v>
      </c>
      <c r="B1211">
        <v>7.7531942698843412</v>
      </c>
    </row>
    <row r="1212" spans="1:2" x14ac:dyDescent="0.3">
      <c r="A1212">
        <v>1</v>
      </c>
      <c r="B1212">
        <v>8.3603054358790931</v>
      </c>
    </row>
    <row r="1213" spans="1:2" x14ac:dyDescent="0.3">
      <c r="A1213">
        <v>0.9</v>
      </c>
      <c r="B1213">
        <v>8.3520826713526368</v>
      </c>
    </row>
    <row r="1214" spans="1:2" x14ac:dyDescent="0.3">
      <c r="A1214">
        <v>0.51</v>
      </c>
      <c r="B1214">
        <v>7.4849302832896614</v>
      </c>
    </row>
    <row r="1215" spans="1:2" x14ac:dyDescent="0.3">
      <c r="A1215">
        <v>0.42</v>
      </c>
      <c r="B1215">
        <v>7.1188262490620779</v>
      </c>
    </row>
    <row r="1216" spans="1:2" x14ac:dyDescent="0.3">
      <c r="A1216">
        <v>0.4</v>
      </c>
      <c r="B1216">
        <v>6.8511849274937431</v>
      </c>
    </row>
    <row r="1217" spans="1:2" x14ac:dyDescent="0.3">
      <c r="A1217">
        <v>0.34</v>
      </c>
      <c r="B1217">
        <v>6.4167322825123261</v>
      </c>
    </row>
    <row r="1218" spans="1:2" x14ac:dyDescent="0.3">
      <c r="A1218">
        <v>0.23</v>
      </c>
      <c r="B1218">
        <v>6.2728770065461674</v>
      </c>
    </row>
    <row r="1219" spans="1:2" x14ac:dyDescent="0.3">
      <c r="A1219">
        <v>0.34</v>
      </c>
      <c r="B1219">
        <v>6.1025585946135692</v>
      </c>
    </row>
    <row r="1220" spans="1:2" x14ac:dyDescent="0.3">
      <c r="A1220">
        <v>0.3</v>
      </c>
      <c r="B1220">
        <v>6.3403593037277517</v>
      </c>
    </row>
    <row r="1221" spans="1:2" x14ac:dyDescent="0.3">
      <c r="A1221">
        <v>0.33</v>
      </c>
      <c r="B1221">
        <v>6.3225652399272843</v>
      </c>
    </row>
    <row r="1222" spans="1:2" x14ac:dyDescent="0.3">
      <c r="A1222">
        <v>0.93</v>
      </c>
      <c r="B1222">
        <v>8.3836617987917155</v>
      </c>
    </row>
    <row r="1223" spans="1:2" x14ac:dyDescent="0.3">
      <c r="A1223">
        <v>0.7</v>
      </c>
      <c r="B1223">
        <v>7.8188324438034043</v>
      </c>
    </row>
    <row r="1224" spans="1:2" x14ac:dyDescent="0.3">
      <c r="A1224">
        <v>0.31</v>
      </c>
      <c r="B1224">
        <v>6.4645883036899612</v>
      </c>
    </row>
    <row r="1225" spans="1:2" x14ac:dyDescent="0.3">
      <c r="A1225">
        <v>0.31</v>
      </c>
      <c r="B1225">
        <v>6.6858609470683596</v>
      </c>
    </row>
    <row r="1226" spans="1:2" x14ac:dyDescent="0.3">
      <c r="A1226">
        <v>0.77</v>
      </c>
      <c r="B1226">
        <v>7.8316172763526106</v>
      </c>
    </row>
    <row r="1227" spans="1:2" x14ac:dyDescent="0.3">
      <c r="A1227">
        <v>0.32</v>
      </c>
      <c r="B1227">
        <v>6.2595814640649232</v>
      </c>
    </row>
    <row r="1228" spans="1:2" x14ac:dyDescent="0.3">
      <c r="A1228">
        <v>0.37</v>
      </c>
      <c r="B1228">
        <v>6.4754327167040904</v>
      </c>
    </row>
    <row r="1229" spans="1:2" x14ac:dyDescent="0.3">
      <c r="A1229">
        <v>1</v>
      </c>
      <c r="B1229">
        <v>8.4842566911699731</v>
      </c>
    </row>
    <row r="1230" spans="1:2" x14ac:dyDescent="0.3">
      <c r="A1230">
        <v>0.41</v>
      </c>
      <c r="B1230">
        <v>6.9067547786485539</v>
      </c>
    </row>
    <row r="1231" spans="1:2" x14ac:dyDescent="0.3">
      <c r="A1231">
        <v>0.53</v>
      </c>
      <c r="B1231">
        <v>7.5745584842024805</v>
      </c>
    </row>
    <row r="1232" spans="1:2" x14ac:dyDescent="0.3">
      <c r="A1232">
        <v>0.7</v>
      </c>
      <c r="B1232">
        <v>7.6671582553191477</v>
      </c>
    </row>
    <row r="1233" spans="1:2" x14ac:dyDescent="0.3">
      <c r="A1233">
        <v>0.3</v>
      </c>
      <c r="B1233">
        <v>6.3189681137464344</v>
      </c>
    </row>
    <row r="1234" spans="1:2" x14ac:dyDescent="0.3">
      <c r="A1234">
        <v>0.27</v>
      </c>
      <c r="B1234">
        <v>6.4297194780391376</v>
      </c>
    </row>
    <row r="1235" spans="1:2" x14ac:dyDescent="0.3">
      <c r="A1235">
        <v>0.56999999999999995</v>
      </c>
      <c r="B1235">
        <v>7.4289271948022719</v>
      </c>
    </row>
    <row r="1236" spans="1:2" x14ac:dyDescent="0.3">
      <c r="A1236">
        <v>0.3</v>
      </c>
      <c r="B1236">
        <v>6.5279579176225502</v>
      </c>
    </row>
    <row r="1237" spans="1:2" x14ac:dyDescent="0.3">
      <c r="A1237">
        <v>0.37</v>
      </c>
      <c r="B1237">
        <v>6.8946700394334819</v>
      </c>
    </row>
    <row r="1238" spans="1:2" x14ac:dyDescent="0.3">
      <c r="A1238">
        <v>0.72</v>
      </c>
      <c r="B1238">
        <v>8.0605400465386392</v>
      </c>
    </row>
    <row r="1239" spans="1:2" x14ac:dyDescent="0.3">
      <c r="A1239">
        <v>0.76</v>
      </c>
      <c r="B1239">
        <v>7.9102237070973445</v>
      </c>
    </row>
    <row r="1240" spans="1:2" x14ac:dyDescent="0.3">
      <c r="A1240">
        <v>0.71</v>
      </c>
      <c r="B1240">
        <v>7.9434277678763729</v>
      </c>
    </row>
    <row r="1241" spans="1:2" x14ac:dyDescent="0.3">
      <c r="A1241">
        <v>0.35</v>
      </c>
      <c r="B1241">
        <v>6.2025355171879228</v>
      </c>
    </row>
    <row r="1242" spans="1:2" x14ac:dyDescent="0.3">
      <c r="A1242">
        <v>0.54</v>
      </c>
      <c r="B1242">
        <v>7.4696541729321284</v>
      </c>
    </row>
    <row r="1243" spans="1:2" x14ac:dyDescent="0.3">
      <c r="A1243">
        <v>0.9</v>
      </c>
      <c r="B1243">
        <v>8.0696553068861654</v>
      </c>
    </row>
    <row r="1244" spans="1:2" x14ac:dyDescent="0.3">
      <c r="A1244">
        <v>0.38</v>
      </c>
      <c r="B1244">
        <v>6.9077552789821368</v>
      </c>
    </row>
    <row r="1245" spans="1:2" x14ac:dyDescent="0.3">
      <c r="A1245">
        <v>0.36</v>
      </c>
      <c r="B1245">
        <v>6.6605751498396861</v>
      </c>
    </row>
    <row r="1246" spans="1:2" x14ac:dyDescent="0.3">
      <c r="A1246">
        <v>0.42</v>
      </c>
      <c r="B1246">
        <v>6.4425401664681985</v>
      </c>
    </row>
    <row r="1247" spans="1:2" x14ac:dyDescent="0.3">
      <c r="A1247">
        <v>0.56999999999999995</v>
      </c>
      <c r="B1247">
        <v>7.6857030612345474</v>
      </c>
    </row>
    <row r="1248" spans="1:2" x14ac:dyDescent="0.3">
      <c r="A1248">
        <v>0.36</v>
      </c>
      <c r="B1248">
        <v>6.815639990074331</v>
      </c>
    </row>
    <row r="1249" spans="1:2" x14ac:dyDescent="0.3">
      <c r="A1249">
        <v>1</v>
      </c>
      <c r="B1249">
        <v>8.4578677253314218</v>
      </c>
    </row>
    <row r="1250" spans="1:2" x14ac:dyDescent="0.3">
      <c r="A1250">
        <v>0.74</v>
      </c>
      <c r="B1250">
        <v>8.0876402877789833</v>
      </c>
    </row>
    <row r="1251" spans="1:2" x14ac:dyDescent="0.3">
      <c r="A1251">
        <v>0.5</v>
      </c>
      <c r="B1251">
        <v>7.1155821261844538</v>
      </c>
    </row>
    <row r="1252" spans="1:2" x14ac:dyDescent="0.3">
      <c r="A1252">
        <v>0.25</v>
      </c>
      <c r="B1252">
        <v>6.6066501861982152</v>
      </c>
    </row>
    <row r="1253" spans="1:2" x14ac:dyDescent="0.3">
      <c r="A1253">
        <v>0.3</v>
      </c>
      <c r="B1253">
        <v>6.1964441277945204</v>
      </c>
    </row>
    <row r="1254" spans="1:2" x14ac:dyDescent="0.3">
      <c r="A1254">
        <v>0.32</v>
      </c>
      <c r="B1254">
        <v>6.5792512120101012</v>
      </c>
    </row>
    <row r="1255" spans="1:2" x14ac:dyDescent="0.3">
      <c r="A1255">
        <v>0.54</v>
      </c>
      <c r="B1255">
        <v>7.6211951628098449</v>
      </c>
    </row>
    <row r="1256" spans="1:2" x14ac:dyDescent="0.3">
      <c r="A1256">
        <v>0.25</v>
      </c>
      <c r="B1256">
        <v>6.3543700407973507</v>
      </c>
    </row>
    <row r="1257" spans="1:2" x14ac:dyDescent="0.3">
      <c r="A1257">
        <v>0.72</v>
      </c>
      <c r="B1257">
        <v>7.9098566672694028</v>
      </c>
    </row>
    <row r="1258" spans="1:2" x14ac:dyDescent="0.3">
      <c r="A1258">
        <v>0.71</v>
      </c>
      <c r="B1258">
        <v>7.6280311269303347</v>
      </c>
    </row>
    <row r="1259" spans="1:2" x14ac:dyDescent="0.3">
      <c r="A1259">
        <v>0.28000000000000003</v>
      </c>
      <c r="B1259">
        <v>6.4645883036899612</v>
      </c>
    </row>
    <row r="1260" spans="1:2" x14ac:dyDescent="0.3">
      <c r="A1260">
        <v>0.5</v>
      </c>
      <c r="B1260">
        <v>7.2492150571143892</v>
      </c>
    </row>
    <row r="1261" spans="1:2" x14ac:dyDescent="0.3">
      <c r="A1261">
        <v>0.63</v>
      </c>
      <c r="B1261">
        <v>7.8343923029104365</v>
      </c>
    </row>
    <row r="1262" spans="1:2" x14ac:dyDescent="0.3">
      <c r="A1262">
        <v>0.3</v>
      </c>
      <c r="B1262">
        <v>6.5279579176225502</v>
      </c>
    </row>
    <row r="1263" spans="1:2" x14ac:dyDescent="0.3">
      <c r="A1263">
        <v>0.42</v>
      </c>
      <c r="B1263">
        <v>7.0057890192535028</v>
      </c>
    </row>
    <row r="1264" spans="1:2" x14ac:dyDescent="0.3">
      <c r="A1264">
        <v>0.31</v>
      </c>
      <c r="B1264">
        <v>6.5482191027623724</v>
      </c>
    </row>
    <row r="1265" spans="1:2" x14ac:dyDescent="0.3">
      <c r="A1265">
        <v>0.33</v>
      </c>
      <c r="B1265">
        <v>6.7945865808764987</v>
      </c>
    </row>
    <row r="1266" spans="1:2" x14ac:dyDescent="0.3">
      <c r="A1266">
        <v>0.54</v>
      </c>
      <c r="B1266">
        <v>7.4809921628695246</v>
      </c>
    </row>
    <row r="1267" spans="1:2" x14ac:dyDescent="0.3">
      <c r="A1267">
        <v>0.3</v>
      </c>
      <c r="B1267">
        <v>6.7604146910834277</v>
      </c>
    </row>
    <row r="1268" spans="1:2" x14ac:dyDescent="0.3">
      <c r="A1268">
        <v>0.41</v>
      </c>
      <c r="B1268">
        <v>7.1662659741336379</v>
      </c>
    </row>
    <row r="1269" spans="1:2" x14ac:dyDescent="0.3">
      <c r="A1269">
        <v>0.33</v>
      </c>
      <c r="B1269">
        <v>6.62273632394984</v>
      </c>
    </row>
    <row r="1270" spans="1:2" x14ac:dyDescent="0.3">
      <c r="A1270">
        <v>0.7</v>
      </c>
      <c r="B1270">
        <v>7.7823903355874595</v>
      </c>
    </row>
    <row r="1271" spans="1:2" x14ac:dyDescent="0.3">
      <c r="A1271">
        <v>0.73</v>
      </c>
      <c r="B1271">
        <v>7.8724551500639794</v>
      </c>
    </row>
    <row r="1272" spans="1:2" x14ac:dyDescent="0.3">
      <c r="A1272">
        <v>0.35</v>
      </c>
      <c r="B1272">
        <v>6.6821085974498091</v>
      </c>
    </row>
    <row r="1273" spans="1:2" x14ac:dyDescent="0.3">
      <c r="A1273">
        <v>0.72</v>
      </c>
      <c r="B1273">
        <v>7.9388022481544809</v>
      </c>
    </row>
    <row r="1274" spans="1:2" x14ac:dyDescent="0.3">
      <c r="A1274">
        <v>0.31</v>
      </c>
      <c r="B1274">
        <v>6.3969296552161463</v>
      </c>
    </row>
    <row r="1275" spans="1:2" x14ac:dyDescent="0.3">
      <c r="A1275">
        <v>0.72</v>
      </c>
      <c r="B1275">
        <v>7.950854857719988</v>
      </c>
    </row>
    <row r="1276" spans="1:2" x14ac:dyDescent="0.3">
      <c r="A1276">
        <v>0.9</v>
      </c>
      <c r="B1276">
        <v>8.3612408896423513</v>
      </c>
    </row>
    <row r="1277" spans="1:2" x14ac:dyDescent="0.3">
      <c r="A1277">
        <v>0.31</v>
      </c>
      <c r="B1277">
        <v>6.8480052745763631</v>
      </c>
    </row>
    <row r="1278" spans="1:2" x14ac:dyDescent="0.3">
      <c r="A1278">
        <v>0.71</v>
      </c>
      <c r="B1278">
        <v>8.1755475960210262</v>
      </c>
    </row>
    <row r="1279" spans="1:2" x14ac:dyDescent="0.3">
      <c r="A1279">
        <v>0.9</v>
      </c>
      <c r="B1279">
        <v>8.3673001018416198</v>
      </c>
    </row>
    <row r="1280" spans="1:2" x14ac:dyDescent="0.3">
      <c r="A1280">
        <v>1</v>
      </c>
      <c r="B1280">
        <v>8.3560850310214807</v>
      </c>
    </row>
    <row r="1281" spans="1:2" x14ac:dyDescent="0.3">
      <c r="A1281">
        <v>0.4</v>
      </c>
      <c r="B1281">
        <v>6.3935907539506314</v>
      </c>
    </row>
    <row r="1282" spans="1:2" x14ac:dyDescent="0.3">
      <c r="A1282">
        <v>0.71</v>
      </c>
      <c r="B1282">
        <v>7.9512071564729716</v>
      </c>
    </row>
    <row r="1283" spans="1:2" x14ac:dyDescent="0.3">
      <c r="A1283">
        <v>0.3</v>
      </c>
      <c r="B1283">
        <v>6.3456363608285962</v>
      </c>
    </row>
    <row r="1284" spans="1:2" x14ac:dyDescent="0.3">
      <c r="A1284">
        <v>0.31</v>
      </c>
      <c r="B1284">
        <v>6.6871086078665147</v>
      </c>
    </row>
    <row r="1285" spans="1:2" x14ac:dyDescent="0.3">
      <c r="A1285">
        <v>0.41</v>
      </c>
      <c r="B1285">
        <v>6.7604146910834277</v>
      </c>
    </row>
    <row r="1286" spans="1:2" x14ac:dyDescent="0.3">
      <c r="A1286">
        <v>0.3</v>
      </c>
      <c r="B1286">
        <v>6.2653012127377101</v>
      </c>
    </row>
    <row r="1287" spans="1:2" x14ac:dyDescent="0.3">
      <c r="A1287">
        <v>0.23</v>
      </c>
      <c r="B1287">
        <v>6.2728770065461674</v>
      </c>
    </row>
    <row r="1288" spans="1:2" x14ac:dyDescent="0.3">
      <c r="A1288">
        <v>0.73</v>
      </c>
      <c r="B1288">
        <v>8.1432267503674449</v>
      </c>
    </row>
    <row r="1289" spans="1:2" x14ac:dyDescent="0.3">
      <c r="A1289">
        <v>0.7</v>
      </c>
      <c r="B1289">
        <v>7.0166096838942194</v>
      </c>
    </row>
    <row r="1290" spans="1:2" x14ac:dyDescent="0.3">
      <c r="A1290">
        <v>0.7</v>
      </c>
      <c r="B1290">
        <v>8.200837258379849</v>
      </c>
    </row>
    <row r="1291" spans="1:2" x14ac:dyDescent="0.3">
      <c r="A1291">
        <v>0.38</v>
      </c>
      <c r="B1291">
        <v>6.9177056098353047</v>
      </c>
    </row>
    <row r="1292" spans="1:2" x14ac:dyDescent="0.3">
      <c r="A1292">
        <v>0.5</v>
      </c>
      <c r="B1292">
        <v>7.2254814727822945</v>
      </c>
    </row>
    <row r="1293" spans="1:2" x14ac:dyDescent="0.3">
      <c r="A1293">
        <v>0.4</v>
      </c>
      <c r="B1293">
        <v>6.8977049431286357</v>
      </c>
    </row>
    <row r="1294" spans="1:2" x14ac:dyDescent="0.3">
      <c r="A1294">
        <v>0.59</v>
      </c>
      <c r="B1294">
        <v>7.1701195434496281</v>
      </c>
    </row>
    <row r="1295" spans="1:2" x14ac:dyDescent="0.3">
      <c r="A1295">
        <v>0.3</v>
      </c>
      <c r="B1295">
        <v>6.2653012127377101</v>
      </c>
    </row>
    <row r="1296" spans="1:2" x14ac:dyDescent="0.3">
      <c r="A1296">
        <v>0.61</v>
      </c>
      <c r="B1296">
        <v>7.4804283060742076</v>
      </c>
    </row>
    <row r="1297" spans="1:2" x14ac:dyDescent="0.3">
      <c r="A1297">
        <v>0.39</v>
      </c>
      <c r="B1297">
        <v>7.1623974973557178</v>
      </c>
    </row>
    <row r="1298" spans="1:2" x14ac:dyDescent="0.3">
      <c r="A1298">
        <v>0.78</v>
      </c>
      <c r="B1298">
        <v>8.2594581953324084</v>
      </c>
    </row>
    <row r="1299" spans="1:2" x14ac:dyDescent="0.3">
      <c r="A1299">
        <v>0.52</v>
      </c>
      <c r="B1299">
        <v>7.4500795698074986</v>
      </c>
    </row>
    <row r="1300" spans="1:2" x14ac:dyDescent="0.3">
      <c r="A1300">
        <v>1</v>
      </c>
      <c r="B1300">
        <v>8.602453035367061</v>
      </c>
    </row>
    <row r="1301" spans="1:2" x14ac:dyDescent="0.3">
      <c r="A1301">
        <v>0.31</v>
      </c>
      <c r="B1301">
        <v>6.8101424501151362</v>
      </c>
    </row>
    <row r="1302" spans="1:2" x14ac:dyDescent="0.3">
      <c r="A1302">
        <v>0.57999999999999996</v>
      </c>
      <c r="B1302">
        <v>7.2122944685003407</v>
      </c>
    </row>
    <row r="1303" spans="1:2" x14ac:dyDescent="0.3">
      <c r="A1303">
        <v>0.89</v>
      </c>
      <c r="B1303">
        <v>7.9113240189633531</v>
      </c>
    </row>
    <row r="1304" spans="1:2" x14ac:dyDescent="0.3">
      <c r="A1304">
        <v>0.32</v>
      </c>
      <c r="B1304">
        <v>6.7178046950236912</v>
      </c>
    </row>
    <row r="1305" spans="1:2" x14ac:dyDescent="0.3">
      <c r="A1305">
        <v>0.91</v>
      </c>
      <c r="B1305">
        <v>8.2076744243552824</v>
      </c>
    </row>
    <row r="1306" spans="1:2" x14ac:dyDescent="0.3">
      <c r="A1306">
        <v>0.3</v>
      </c>
      <c r="B1306">
        <v>6.5944134597497781</v>
      </c>
    </row>
    <row r="1307" spans="1:2" x14ac:dyDescent="0.3">
      <c r="A1307">
        <v>0.24</v>
      </c>
      <c r="B1307">
        <v>6.313548046277095</v>
      </c>
    </row>
    <row r="1308" spans="1:2" x14ac:dyDescent="0.3">
      <c r="A1308">
        <v>0.27</v>
      </c>
      <c r="B1308">
        <v>6.633318433280377</v>
      </c>
    </row>
    <row r="1309" spans="1:2" x14ac:dyDescent="0.3">
      <c r="A1309">
        <v>0.31</v>
      </c>
      <c r="B1309">
        <v>6.5482191027623724</v>
      </c>
    </row>
    <row r="1310" spans="1:2" x14ac:dyDescent="0.3">
      <c r="A1310">
        <v>0.41</v>
      </c>
      <c r="B1310">
        <v>6.6306833856423717</v>
      </c>
    </row>
    <row r="1311" spans="1:2" x14ac:dyDescent="0.3">
      <c r="A1311">
        <v>0.56999999999999995</v>
      </c>
      <c r="B1311">
        <v>7.1260872732991247</v>
      </c>
    </row>
    <row r="1312" spans="1:2" x14ac:dyDescent="0.3">
      <c r="A1312">
        <v>0.9</v>
      </c>
      <c r="B1312">
        <v>8.2422298913722312</v>
      </c>
    </row>
    <row r="1313" spans="1:2" x14ac:dyDescent="0.3">
      <c r="A1313">
        <v>1</v>
      </c>
      <c r="B1313">
        <v>8.5739515252348468</v>
      </c>
    </row>
    <row r="1314" spans="1:2" x14ac:dyDescent="0.3">
      <c r="A1314">
        <v>0.7</v>
      </c>
      <c r="B1314">
        <v>7.6943928026294213</v>
      </c>
    </row>
    <row r="1315" spans="1:2" x14ac:dyDescent="0.3">
      <c r="A1315">
        <v>0.82</v>
      </c>
      <c r="B1315">
        <v>7.9979993179797297</v>
      </c>
    </row>
    <row r="1316" spans="1:2" x14ac:dyDescent="0.3">
      <c r="A1316">
        <v>0.7</v>
      </c>
      <c r="B1316">
        <v>7.4085305668946262</v>
      </c>
    </row>
    <row r="1317" spans="1:2" x14ac:dyDescent="0.3">
      <c r="A1317">
        <v>0.43</v>
      </c>
      <c r="B1317">
        <v>6.674561391814426</v>
      </c>
    </row>
    <row r="1318" spans="1:2" x14ac:dyDescent="0.3">
      <c r="A1318">
        <v>0.9</v>
      </c>
      <c r="B1318">
        <v>8.3020178097512041</v>
      </c>
    </row>
    <row r="1319" spans="1:2" x14ac:dyDescent="0.3">
      <c r="A1319">
        <v>0.56000000000000005</v>
      </c>
      <c r="B1319">
        <v>7.4277388405328937</v>
      </c>
    </row>
    <row r="1320" spans="1:2" x14ac:dyDescent="0.3">
      <c r="A1320">
        <v>0.36</v>
      </c>
      <c r="B1320">
        <v>6.4738906963522744</v>
      </c>
    </row>
    <row r="1321" spans="1:2" x14ac:dyDescent="0.3">
      <c r="A1321">
        <v>0.43</v>
      </c>
      <c r="B1321">
        <v>6.7650389767805414</v>
      </c>
    </row>
    <row r="1322" spans="1:2" x14ac:dyDescent="0.3">
      <c r="A1322">
        <v>0.32</v>
      </c>
      <c r="B1322">
        <v>6.9157234486313142</v>
      </c>
    </row>
    <row r="1323" spans="1:2" x14ac:dyDescent="0.3">
      <c r="A1323">
        <v>0.3</v>
      </c>
      <c r="B1323">
        <v>6.5117453296447279</v>
      </c>
    </row>
    <row r="1324" spans="1:2" x14ac:dyDescent="0.3">
      <c r="A1324">
        <v>0.72</v>
      </c>
      <c r="B1324">
        <v>8.0925452638912994</v>
      </c>
    </row>
    <row r="1325" spans="1:2" x14ac:dyDescent="0.3">
      <c r="A1325">
        <v>0.5</v>
      </c>
      <c r="B1325">
        <v>7.0387835413885416</v>
      </c>
    </row>
    <row r="1326" spans="1:2" x14ac:dyDescent="0.3">
      <c r="A1326">
        <v>0.93</v>
      </c>
      <c r="B1326">
        <v>7.7989333100412166</v>
      </c>
    </row>
    <row r="1327" spans="1:2" x14ac:dyDescent="0.3">
      <c r="A1327">
        <v>0.32</v>
      </c>
      <c r="B1327">
        <v>6.4002574453088208</v>
      </c>
    </row>
    <row r="1328" spans="1:2" x14ac:dyDescent="0.3">
      <c r="A1328">
        <v>0.5</v>
      </c>
      <c r="B1328">
        <v>7.2167094867094574</v>
      </c>
    </row>
    <row r="1329" spans="1:2" x14ac:dyDescent="0.3">
      <c r="A1329">
        <v>0.3</v>
      </c>
      <c r="B1329">
        <v>6.8145428972599582</v>
      </c>
    </row>
    <row r="1330" spans="1:2" x14ac:dyDescent="0.3">
      <c r="A1330">
        <v>0.7</v>
      </c>
      <c r="B1330">
        <v>7.8504931808711405</v>
      </c>
    </row>
    <row r="1331" spans="1:2" x14ac:dyDescent="0.3">
      <c r="A1331">
        <v>0.54</v>
      </c>
      <c r="B1331">
        <v>7.4770384723196965</v>
      </c>
    </row>
    <row r="1332" spans="1:2" x14ac:dyDescent="0.3">
      <c r="A1332">
        <v>0.32</v>
      </c>
      <c r="B1332">
        <v>6.4002574453088208</v>
      </c>
    </row>
    <row r="1333" spans="1:2" x14ac:dyDescent="0.3">
      <c r="A1333">
        <v>0.5</v>
      </c>
      <c r="B1333">
        <v>7.3926475207216233</v>
      </c>
    </row>
    <row r="1334" spans="1:2" x14ac:dyDescent="0.3">
      <c r="A1334">
        <v>0.33</v>
      </c>
      <c r="B1334">
        <v>7.0157124204872297</v>
      </c>
    </row>
    <row r="1335" spans="1:2" x14ac:dyDescent="0.3">
      <c r="A1335">
        <v>0.3</v>
      </c>
      <c r="B1335">
        <v>6.5567783561580422</v>
      </c>
    </row>
    <row r="1336" spans="1:2" x14ac:dyDescent="0.3">
      <c r="A1336">
        <v>0.91</v>
      </c>
      <c r="B1336">
        <v>8.4140524324967245</v>
      </c>
    </row>
    <row r="1337" spans="1:2" x14ac:dyDescent="0.3">
      <c r="A1337">
        <v>0.35</v>
      </c>
      <c r="B1337">
        <v>6.93537044601511</v>
      </c>
    </row>
    <row r="1338" spans="1:2" x14ac:dyDescent="0.3">
      <c r="A1338">
        <v>0.31</v>
      </c>
      <c r="B1338">
        <v>6.8480052745763631</v>
      </c>
    </row>
    <row r="1339" spans="1:2" x14ac:dyDescent="0.3">
      <c r="A1339">
        <v>0.5</v>
      </c>
      <c r="B1339">
        <v>7.4988697339769308</v>
      </c>
    </row>
    <row r="1340" spans="1:2" x14ac:dyDescent="0.3">
      <c r="A1340">
        <v>0.35</v>
      </c>
      <c r="B1340">
        <v>6.4676987261043539</v>
      </c>
    </row>
    <row r="1341" spans="1:2" x14ac:dyDescent="0.3">
      <c r="A1341">
        <v>0.81</v>
      </c>
      <c r="B1341">
        <v>8.0913212735304096</v>
      </c>
    </row>
    <row r="1342" spans="1:2" x14ac:dyDescent="0.3">
      <c r="A1342">
        <v>0.4</v>
      </c>
      <c r="B1342">
        <v>6.8977049431286357</v>
      </c>
    </row>
    <row r="1343" spans="1:2" x14ac:dyDescent="0.3">
      <c r="A1343">
        <v>0.6</v>
      </c>
      <c r="B1343">
        <v>7.7244466456335372</v>
      </c>
    </row>
    <row r="1344" spans="1:2" x14ac:dyDescent="0.3">
      <c r="A1344">
        <v>0.55000000000000004</v>
      </c>
      <c r="B1344">
        <v>7.4187808827507942</v>
      </c>
    </row>
    <row r="1345" spans="1:2" x14ac:dyDescent="0.3">
      <c r="A1345">
        <v>0.4</v>
      </c>
      <c r="B1345">
        <v>6.4738906963522744</v>
      </c>
    </row>
    <row r="1346" spans="1:2" x14ac:dyDescent="0.3">
      <c r="A1346">
        <v>0.32</v>
      </c>
      <c r="B1346">
        <v>6.8501261661455004</v>
      </c>
    </row>
    <row r="1347" spans="1:2" x14ac:dyDescent="0.3">
      <c r="A1347">
        <v>0.26</v>
      </c>
      <c r="B1347">
        <v>6.4199949281471422</v>
      </c>
    </row>
    <row r="1348" spans="1:2" x14ac:dyDescent="0.3">
      <c r="A1348">
        <v>0.32</v>
      </c>
      <c r="B1348">
        <v>6.8606636714482869</v>
      </c>
    </row>
    <row r="1349" spans="1:2" x14ac:dyDescent="0.3">
      <c r="A1349">
        <v>0.3</v>
      </c>
      <c r="B1349">
        <v>6.5424719605068047</v>
      </c>
    </row>
    <row r="1350" spans="1:2" x14ac:dyDescent="0.3">
      <c r="A1350">
        <v>0.3</v>
      </c>
      <c r="B1350">
        <v>6.5652649700353614</v>
      </c>
    </row>
    <row r="1351" spans="1:2" x14ac:dyDescent="0.3">
      <c r="A1351">
        <v>0.91</v>
      </c>
      <c r="B1351">
        <v>8.2350954972583565</v>
      </c>
    </row>
    <row r="1352" spans="1:2" x14ac:dyDescent="0.3">
      <c r="A1352">
        <v>0.32</v>
      </c>
      <c r="B1352">
        <v>6.70196036600254</v>
      </c>
    </row>
    <row r="1353" spans="1:2" x14ac:dyDescent="0.3">
      <c r="A1353">
        <v>0.9</v>
      </c>
      <c r="B1353">
        <v>8.1309423022318779</v>
      </c>
    </row>
    <row r="1354" spans="1:2" x14ac:dyDescent="0.3">
      <c r="A1354">
        <v>0.52</v>
      </c>
      <c r="B1354">
        <v>7.511524648390866</v>
      </c>
    </row>
    <row r="1355" spans="1:2" x14ac:dyDescent="0.3">
      <c r="A1355">
        <v>0.59</v>
      </c>
      <c r="B1355">
        <v>7.57095858316901</v>
      </c>
    </row>
    <row r="1356" spans="1:2" x14ac:dyDescent="0.3">
      <c r="A1356">
        <v>0.54</v>
      </c>
      <c r="B1356">
        <v>7.2218358252884487</v>
      </c>
    </row>
    <row r="1357" spans="1:2" x14ac:dyDescent="0.3">
      <c r="A1357">
        <v>0.31</v>
      </c>
      <c r="B1357">
        <v>6.9527286446248686</v>
      </c>
    </row>
    <row r="1358" spans="1:2" x14ac:dyDescent="0.3">
      <c r="A1358">
        <v>0.5</v>
      </c>
      <c r="B1358">
        <v>7.5164333029156323</v>
      </c>
    </row>
    <row r="1359" spans="1:2" x14ac:dyDescent="0.3">
      <c r="A1359">
        <v>0.9</v>
      </c>
      <c r="B1359">
        <v>8.3404560129161833</v>
      </c>
    </row>
    <row r="1360" spans="1:2" x14ac:dyDescent="0.3">
      <c r="A1360">
        <v>0.38</v>
      </c>
      <c r="B1360">
        <v>6.9744789110250451</v>
      </c>
    </row>
    <row r="1361" spans="1:2" x14ac:dyDescent="0.3">
      <c r="A1361">
        <v>0.9</v>
      </c>
      <c r="B1361">
        <v>8.1504679116240037</v>
      </c>
    </row>
    <row r="1362" spans="1:2" x14ac:dyDescent="0.3">
      <c r="A1362">
        <v>0.24</v>
      </c>
      <c r="B1362">
        <v>6.2225762680713688</v>
      </c>
    </row>
    <row r="1363" spans="1:2" x14ac:dyDescent="0.3">
      <c r="A1363">
        <v>0.32</v>
      </c>
      <c r="B1363">
        <v>6.5930445341424369</v>
      </c>
    </row>
    <row r="1364" spans="1:2" x14ac:dyDescent="0.3">
      <c r="A1364">
        <v>0.3</v>
      </c>
      <c r="B1364">
        <v>6.654152520183219</v>
      </c>
    </row>
    <row r="1365" spans="1:2" x14ac:dyDescent="0.3">
      <c r="A1365">
        <v>0.71</v>
      </c>
      <c r="B1365">
        <v>8.1936766659552411</v>
      </c>
    </row>
    <row r="1366" spans="1:2" x14ac:dyDescent="0.3">
      <c r="A1366">
        <v>0.91</v>
      </c>
      <c r="B1366">
        <v>8.3052368294925927</v>
      </c>
    </row>
    <row r="1367" spans="1:2" x14ac:dyDescent="0.3">
      <c r="A1367">
        <v>0.3</v>
      </c>
      <c r="B1367">
        <v>6.7604146910834277</v>
      </c>
    </row>
    <row r="1368" spans="1:2" x14ac:dyDescent="0.3">
      <c r="A1368">
        <v>0.69</v>
      </c>
      <c r="B1368">
        <v>7.5076900778199036</v>
      </c>
    </row>
    <row r="1369" spans="1:2" x14ac:dyDescent="0.3">
      <c r="A1369">
        <v>0.28000000000000003</v>
      </c>
      <c r="B1369">
        <v>6.4707995037826018</v>
      </c>
    </row>
    <row r="1370" spans="1:2" x14ac:dyDescent="0.3">
      <c r="A1370">
        <v>0.28000000000000003</v>
      </c>
      <c r="B1370">
        <v>6.4707995037826018</v>
      </c>
    </row>
    <row r="1371" spans="1:2" x14ac:dyDescent="0.3">
      <c r="A1371">
        <v>0.3</v>
      </c>
      <c r="B1371">
        <v>6.5279579176225502</v>
      </c>
    </row>
    <row r="1372" spans="1:2" x14ac:dyDescent="0.3">
      <c r="A1372">
        <v>0.41</v>
      </c>
      <c r="B1372">
        <v>6.5395859556176692</v>
      </c>
    </row>
    <row r="1373" spans="1:2" x14ac:dyDescent="0.3">
      <c r="A1373">
        <v>0.61</v>
      </c>
      <c r="B1373">
        <v>7.0466472778487557</v>
      </c>
    </row>
    <row r="1374" spans="1:2" x14ac:dyDescent="0.3">
      <c r="A1374">
        <v>0.62</v>
      </c>
      <c r="B1374">
        <v>7.1631723908466425</v>
      </c>
    </row>
    <row r="1375" spans="1:2" x14ac:dyDescent="0.3">
      <c r="A1375">
        <v>0.32</v>
      </c>
      <c r="B1375">
        <v>6.1675164908883415</v>
      </c>
    </row>
    <row r="1376" spans="1:2" x14ac:dyDescent="0.3">
      <c r="A1376">
        <v>0.36</v>
      </c>
      <c r="B1376">
        <v>6.4967749901858625</v>
      </c>
    </row>
    <row r="1377" spans="1:2" x14ac:dyDescent="0.3">
      <c r="A1377">
        <v>1</v>
      </c>
      <c r="B1377">
        <v>8.0326848759676199</v>
      </c>
    </row>
    <row r="1378" spans="1:2" x14ac:dyDescent="0.3">
      <c r="A1378">
        <v>0.77</v>
      </c>
      <c r="B1378">
        <v>7.8597991805621099</v>
      </c>
    </row>
    <row r="1379" spans="1:2" x14ac:dyDescent="0.3">
      <c r="A1379">
        <v>0.43</v>
      </c>
      <c r="B1379">
        <v>6.75343791859778</v>
      </c>
    </row>
    <row r="1380" spans="1:2" x14ac:dyDescent="0.3">
      <c r="A1380">
        <v>0.8</v>
      </c>
      <c r="B1380">
        <v>8.0274765308604827</v>
      </c>
    </row>
    <row r="1381" spans="1:2" x14ac:dyDescent="0.3">
      <c r="A1381">
        <v>0.25</v>
      </c>
      <c r="B1381">
        <v>6.6066501861982152</v>
      </c>
    </row>
    <row r="1382" spans="1:2" x14ac:dyDescent="0.3">
      <c r="A1382">
        <v>0.3</v>
      </c>
      <c r="B1382">
        <v>6.1633148040346413</v>
      </c>
    </row>
    <row r="1383" spans="1:2" x14ac:dyDescent="0.3">
      <c r="A1383">
        <v>0.4</v>
      </c>
      <c r="B1383">
        <v>6.9382844840169602</v>
      </c>
    </row>
    <row r="1384" spans="1:2" x14ac:dyDescent="0.3">
      <c r="A1384">
        <v>0.31</v>
      </c>
      <c r="B1384">
        <v>6.2595814640649232</v>
      </c>
    </row>
    <row r="1385" spans="1:2" x14ac:dyDescent="0.3">
      <c r="A1385">
        <v>0.26</v>
      </c>
      <c r="B1385">
        <v>6.3952615981154493</v>
      </c>
    </row>
    <row r="1386" spans="1:2" x14ac:dyDescent="0.3">
      <c r="A1386">
        <v>0.9</v>
      </c>
      <c r="B1386">
        <v>8.3591348867579622</v>
      </c>
    </row>
    <row r="1387" spans="1:2" x14ac:dyDescent="0.3">
      <c r="A1387">
        <v>0.3</v>
      </c>
      <c r="B1387">
        <v>6.9206715042486833</v>
      </c>
    </row>
    <row r="1388" spans="1:2" x14ac:dyDescent="0.3">
      <c r="A1388">
        <v>0.7</v>
      </c>
      <c r="B1388">
        <v>7.4988697339769308</v>
      </c>
    </row>
    <row r="1389" spans="1:2" x14ac:dyDescent="0.3">
      <c r="A1389">
        <v>0.77</v>
      </c>
      <c r="B1389">
        <v>7.8943180638416237</v>
      </c>
    </row>
    <row r="1390" spans="1:2" x14ac:dyDescent="0.3">
      <c r="A1390">
        <v>0.28000000000000003</v>
      </c>
      <c r="B1390">
        <v>6.7190131543852596</v>
      </c>
    </row>
    <row r="1391" spans="1:2" x14ac:dyDescent="0.3">
      <c r="A1391">
        <v>0.54</v>
      </c>
      <c r="B1391">
        <v>7.4809921628695246</v>
      </c>
    </row>
    <row r="1392" spans="1:2" x14ac:dyDescent="0.3">
      <c r="A1392">
        <v>0.38</v>
      </c>
      <c r="B1392">
        <v>6.3421214187211516</v>
      </c>
    </row>
    <row r="1393" spans="1:2" x14ac:dyDescent="0.3">
      <c r="A1393">
        <v>0.3</v>
      </c>
      <c r="B1393">
        <v>6.654152520183219</v>
      </c>
    </row>
    <row r="1394" spans="1:2" x14ac:dyDescent="0.3">
      <c r="A1394">
        <v>0.3</v>
      </c>
      <c r="B1394">
        <v>6.7604146910834277</v>
      </c>
    </row>
    <row r="1395" spans="1:2" x14ac:dyDescent="0.3">
      <c r="A1395">
        <v>0.31</v>
      </c>
      <c r="B1395">
        <v>6.2989492468559423</v>
      </c>
    </row>
    <row r="1396" spans="1:2" x14ac:dyDescent="0.3">
      <c r="A1396">
        <v>0.41</v>
      </c>
      <c r="B1396">
        <v>6.9735430195201404</v>
      </c>
    </row>
    <row r="1397" spans="1:2" x14ac:dyDescent="0.3">
      <c r="A1397">
        <v>0.72</v>
      </c>
      <c r="B1397">
        <v>8.0965129175015935</v>
      </c>
    </row>
    <row r="1398" spans="1:2" x14ac:dyDescent="0.3">
      <c r="A1398">
        <v>0.3</v>
      </c>
      <c r="B1398">
        <v>6.9975959829819265</v>
      </c>
    </row>
    <row r="1399" spans="1:2" x14ac:dyDescent="0.3">
      <c r="A1399">
        <v>0.32</v>
      </c>
      <c r="B1399">
        <v>5.9738096118692612</v>
      </c>
    </row>
    <row r="1400" spans="1:2" x14ac:dyDescent="0.3">
      <c r="A1400">
        <v>0.41</v>
      </c>
      <c r="B1400">
        <v>6.8134445995108956</v>
      </c>
    </row>
    <row r="1401" spans="1:2" x14ac:dyDescent="0.3">
      <c r="A1401">
        <v>0.41</v>
      </c>
      <c r="B1401">
        <v>6.9810057407217299</v>
      </c>
    </row>
    <row r="1402" spans="1:2" x14ac:dyDescent="0.3">
      <c r="A1402">
        <v>0.43</v>
      </c>
      <c r="B1402">
        <v>6.6795991858443831</v>
      </c>
    </row>
    <row r="1403" spans="1:2" x14ac:dyDescent="0.3">
      <c r="A1403">
        <v>0.41</v>
      </c>
      <c r="B1403">
        <v>6.6039438246004725</v>
      </c>
    </row>
    <row r="1404" spans="1:2" x14ac:dyDescent="0.3">
      <c r="A1404">
        <v>0.5</v>
      </c>
      <c r="B1404">
        <v>7.4253578870271513</v>
      </c>
    </row>
    <row r="1405" spans="1:2" x14ac:dyDescent="0.3">
      <c r="A1405">
        <v>0.38</v>
      </c>
      <c r="B1405">
        <v>6.3851943989977258</v>
      </c>
    </row>
    <row r="1406" spans="1:2" x14ac:dyDescent="0.3">
      <c r="A1406">
        <v>0.3</v>
      </c>
      <c r="B1406">
        <v>6.4892049313253173</v>
      </c>
    </row>
    <row r="1407" spans="1:2" x14ac:dyDescent="0.3">
      <c r="A1407">
        <v>0.3</v>
      </c>
      <c r="B1407">
        <v>6.5012896705403893</v>
      </c>
    </row>
    <row r="1408" spans="1:2" x14ac:dyDescent="0.3">
      <c r="A1408">
        <v>0.32</v>
      </c>
      <c r="B1408">
        <v>6.7650389767805414</v>
      </c>
    </row>
    <row r="1409" spans="1:2" x14ac:dyDescent="0.3">
      <c r="A1409">
        <v>0.72</v>
      </c>
      <c r="B1409">
        <v>7.7681103785259884</v>
      </c>
    </row>
    <row r="1410" spans="1:2" x14ac:dyDescent="0.3">
      <c r="A1410">
        <v>0.5</v>
      </c>
      <c r="B1410">
        <v>7.1546153569136628</v>
      </c>
    </row>
    <row r="1411" spans="1:2" x14ac:dyDescent="0.3">
      <c r="A1411">
        <v>0.37</v>
      </c>
      <c r="B1411">
        <v>6.1180971980413483</v>
      </c>
    </row>
    <row r="1412" spans="1:2" x14ac:dyDescent="0.3">
      <c r="A1412">
        <v>0.55000000000000004</v>
      </c>
      <c r="B1412">
        <v>7.1412451223504911</v>
      </c>
    </row>
    <row r="1413" spans="1:2" x14ac:dyDescent="0.3">
      <c r="A1413">
        <v>0.41</v>
      </c>
      <c r="B1413">
        <v>6.7262334023587469</v>
      </c>
    </row>
    <row r="1414" spans="1:2" x14ac:dyDescent="0.3">
      <c r="A1414">
        <v>0.41</v>
      </c>
      <c r="B1414">
        <v>7.1662659741336379</v>
      </c>
    </row>
    <row r="1415" spans="1:2" x14ac:dyDescent="0.3">
      <c r="A1415">
        <v>0.92</v>
      </c>
      <c r="B1415">
        <v>8.3565548454534255</v>
      </c>
    </row>
    <row r="1416" spans="1:2" x14ac:dyDescent="0.3">
      <c r="A1416">
        <v>0.23</v>
      </c>
      <c r="B1416">
        <v>5.9964520886190211</v>
      </c>
    </row>
    <row r="1417" spans="1:2" x14ac:dyDescent="0.3">
      <c r="A1417">
        <v>0.3</v>
      </c>
      <c r="B1417">
        <v>6.4313310819334788</v>
      </c>
    </row>
    <row r="1418" spans="1:2" x14ac:dyDescent="0.3">
      <c r="A1418">
        <v>0.85</v>
      </c>
      <c r="B1418">
        <v>8.3832045514129199</v>
      </c>
    </row>
    <row r="1419" spans="1:2" x14ac:dyDescent="0.3">
      <c r="A1419">
        <v>0.93</v>
      </c>
      <c r="B1419">
        <v>8.4749117991596314</v>
      </c>
    </row>
    <row r="1420" spans="1:2" x14ac:dyDescent="0.3">
      <c r="A1420">
        <v>0.24</v>
      </c>
      <c r="B1420">
        <v>6.1841488909374833</v>
      </c>
    </row>
    <row r="1421" spans="1:2" x14ac:dyDescent="0.3">
      <c r="A1421">
        <v>0.3</v>
      </c>
      <c r="B1421">
        <v>6.7604146910834277</v>
      </c>
    </row>
    <row r="1422" spans="1:2" x14ac:dyDescent="0.3">
      <c r="A1422">
        <v>0.53</v>
      </c>
      <c r="B1422">
        <v>7.4541410781466784</v>
      </c>
    </row>
    <row r="1423" spans="1:2" x14ac:dyDescent="0.3">
      <c r="A1423">
        <v>0.42</v>
      </c>
      <c r="B1423">
        <v>7.2442275156033498</v>
      </c>
    </row>
    <row r="1424" spans="1:2" x14ac:dyDescent="0.3">
      <c r="A1424">
        <v>0.41</v>
      </c>
      <c r="B1424">
        <v>6.9660241871061128</v>
      </c>
    </row>
    <row r="1425" spans="1:2" x14ac:dyDescent="0.3">
      <c r="A1425">
        <v>0.37</v>
      </c>
      <c r="B1425">
        <v>6.9865664594064265</v>
      </c>
    </row>
    <row r="1426" spans="1:2" x14ac:dyDescent="0.3">
      <c r="A1426">
        <v>0.7</v>
      </c>
      <c r="B1426">
        <v>7.9902381857203633</v>
      </c>
    </row>
    <row r="1427" spans="1:2" x14ac:dyDescent="0.3">
      <c r="A1427">
        <v>0.3</v>
      </c>
      <c r="B1427">
        <v>6.300785794663244</v>
      </c>
    </row>
    <row r="1428" spans="1:2" x14ac:dyDescent="0.3">
      <c r="A1428">
        <v>0.51</v>
      </c>
      <c r="B1428">
        <v>7.3485875309275928</v>
      </c>
    </row>
    <row r="1429" spans="1:2" x14ac:dyDescent="0.3">
      <c r="A1429">
        <v>0.71</v>
      </c>
      <c r="B1429">
        <v>7.7463006622314392</v>
      </c>
    </row>
    <row r="1430" spans="1:2" x14ac:dyDescent="0.3">
      <c r="A1430">
        <v>1</v>
      </c>
      <c r="B1430">
        <v>8.4709398068987749</v>
      </c>
    </row>
    <row r="1431" spans="1:2" x14ac:dyDescent="0.3">
      <c r="A1431">
        <v>0.71</v>
      </c>
      <c r="B1431">
        <v>7.7638712878202218</v>
      </c>
    </row>
    <row r="1432" spans="1:2" x14ac:dyDescent="0.3">
      <c r="A1432">
        <v>0.55000000000000004</v>
      </c>
      <c r="B1432">
        <v>7.4301141385618008</v>
      </c>
    </row>
    <row r="1433" spans="1:2" x14ac:dyDescent="0.3">
      <c r="A1433">
        <v>0.3</v>
      </c>
      <c r="B1433">
        <v>6.2265366692874657</v>
      </c>
    </row>
    <row r="1434" spans="1:2" x14ac:dyDescent="0.3">
      <c r="A1434">
        <v>0.71</v>
      </c>
      <c r="B1434">
        <v>7.9610214658833698</v>
      </c>
    </row>
    <row r="1435" spans="1:2" x14ac:dyDescent="0.3">
      <c r="A1435">
        <v>0.55000000000000004</v>
      </c>
      <c r="B1435">
        <v>7.3543623304214769</v>
      </c>
    </row>
    <row r="1436" spans="1:2" x14ac:dyDescent="0.3">
      <c r="A1436">
        <v>0.5</v>
      </c>
      <c r="B1436">
        <v>7.2772477266314839</v>
      </c>
    </row>
    <row r="1437" spans="1:2" x14ac:dyDescent="0.3">
      <c r="A1437">
        <v>0.23</v>
      </c>
      <c r="B1437">
        <v>6.3062752869480159</v>
      </c>
    </row>
    <row r="1438" spans="1:2" x14ac:dyDescent="0.3">
      <c r="A1438">
        <v>0.43</v>
      </c>
      <c r="B1438">
        <v>6.633318433280377</v>
      </c>
    </row>
    <row r="1439" spans="1:2" x14ac:dyDescent="0.3">
      <c r="A1439">
        <v>0.5</v>
      </c>
      <c r="B1439">
        <v>7.5616417455887799</v>
      </c>
    </row>
    <row r="1440" spans="1:2" x14ac:dyDescent="0.3">
      <c r="A1440">
        <v>0.53</v>
      </c>
      <c r="B1440">
        <v>7.5796788230904557</v>
      </c>
    </row>
    <row r="1441" spans="1:2" x14ac:dyDescent="0.3">
      <c r="A1441">
        <v>0.48</v>
      </c>
      <c r="B1441">
        <v>6.9847163201182658</v>
      </c>
    </row>
    <row r="1442" spans="1:2" x14ac:dyDescent="0.3">
      <c r="A1442">
        <v>0.31</v>
      </c>
      <c r="B1442">
        <v>6.8035052576083377</v>
      </c>
    </row>
    <row r="1443" spans="1:2" x14ac:dyDescent="0.3">
      <c r="A1443">
        <v>0.52</v>
      </c>
      <c r="B1443">
        <v>7.3957216086020452</v>
      </c>
    </row>
    <row r="1444" spans="1:2" x14ac:dyDescent="0.3">
      <c r="A1444">
        <v>0.32</v>
      </c>
      <c r="B1444">
        <v>6.4738906963522744</v>
      </c>
    </row>
    <row r="1445" spans="1:2" x14ac:dyDescent="0.3">
      <c r="A1445">
        <v>0.42</v>
      </c>
      <c r="B1445">
        <v>6.9382844840169602</v>
      </c>
    </row>
    <row r="1446" spans="1:2" x14ac:dyDescent="0.3">
      <c r="A1446">
        <v>0.42</v>
      </c>
      <c r="B1446">
        <v>6.4967749901858625</v>
      </c>
    </row>
    <row r="1447" spans="1:2" x14ac:dyDescent="0.3">
      <c r="A1447">
        <v>0.51</v>
      </c>
      <c r="B1447">
        <v>6.9117473002516743</v>
      </c>
    </row>
    <row r="1448" spans="1:2" x14ac:dyDescent="0.3">
      <c r="A1448">
        <v>0.3</v>
      </c>
      <c r="B1448">
        <v>6.2633982625916236</v>
      </c>
    </row>
    <row r="1449" spans="1:2" x14ac:dyDescent="0.3">
      <c r="A1449">
        <v>0.7</v>
      </c>
      <c r="B1449">
        <v>7.5469741175165268</v>
      </c>
    </row>
    <row r="1450" spans="1:2" x14ac:dyDescent="0.3">
      <c r="A1450">
        <v>0.3</v>
      </c>
      <c r="B1450">
        <v>6.0844994130751715</v>
      </c>
    </row>
    <row r="1451" spans="1:2" x14ac:dyDescent="0.3">
      <c r="A1451">
        <v>0.95</v>
      </c>
      <c r="B1451">
        <v>8.2076744243552824</v>
      </c>
    </row>
    <row r="1452" spans="1:2" x14ac:dyDescent="0.3">
      <c r="A1452">
        <v>0.3</v>
      </c>
      <c r="B1452">
        <v>6.2653012127377101</v>
      </c>
    </row>
    <row r="1453" spans="1:2" x14ac:dyDescent="0.3">
      <c r="A1453">
        <v>0.41</v>
      </c>
      <c r="B1453">
        <v>7.0094089327086371</v>
      </c>
    </row>
    <row r="1454" spans="1:2" x14ac:dyDescent="0.3">
      <c r="A1454">
        <v>0.7</v>
      </c>
      <c r="B1454">
        <v>7.950854857719988</v>
      </c>
    </row>
    <row r="1455" spans="1:2" x14ac:dyDescent="0.3">
      <c r="A1455">
        <v>0.4</v>
      </c>
      <c r="B1455">
        <v>7.0255383146385206</v>
      </c>
    </row>
    <row r="1456" spans="1:2" x14ac:dyDescent="0.3">
      <c r="A1456">
        <v>0.31</v>
      </c>
      <c r="B1456">
        <v>6.4377516497364011</v>
      </c>
    </row>
    <row r="1457" spans="1:2" x14ac:dyDescent="0.3">
      <c r="A1457">
        <v>0.35</v>
      </c>
      <c r="B1457">
        <v>6.2672005485413624</v>
      </c>
    </row>
    <row r="1458" spans="1:2" x14ac:dyDescent="0.3">
      <c r="A1458">
        <v>0.3</v>
      </c>
      <c r="B1458">
        <v>6.5998704992128365</v>
      </c>
    </row>
    <row r="1459" spans="1:2" x14ac:dyDescent="0.3">
      <c r="A1459">
        <v>0.3</v>
      </c>
      <c r="B1459">
        <v>6.313548046277095</v>
      </c>
    </row>
    <row r="1460" spans="1:2" x14ac:dyDescent="0.3">
      <c r="A1460">
        <v>0.8</v>
      </c>
      <c r="B1460">
        <v>8.0333340158800617</v>
      </c>
    </row>
    <row r="1461" spans="1:2" x14ac:dyDescent="0.3">
      <c r="A1461">
        <v>0.34</v>
      </c>
      <c r="B1461">
        <v>6.5708829623395841</v>
      </c>
    </row>
    <row r="1462" spans="1:2" x14ac:dyDescent="0.3">
      <c r="A1462">
        <v>0.4</v>
      </c>
      <c r="B1462">
        <v>6.7511014689367599</v>
      </c>
    </row>
    <row r="1463" spans="1:2" x14ac:dyDescent="0.3">
      <c r="A1463">
        <v>0.32</v>
      </c>
      <c r="B1463">
        <v>6.4167322825123261</v>
      </c>
    </row>
    <row r="1464" spans="1:2" x14ac:dyDescent="0.3">
      <c r="A1464">
        <v>0.73</v>
      </c>
      <c r="B1464">
        <v>7.9617188159813645</v>
      </c>
    </row>
    <row r="1465" spans="1:2" x14ac:dyDescent="0.3">
      <c r="A1465">
        <v>0.35</v>
      </c>
      <c r="B1465">
        <v>6.8916258970522533</v>
      </c>
    </row>
    <row r="1466" spans="1:2" x14ac:dyDescent="0.3">
      <c r="A1466">
        <v>0.72</v>
      </c>
      <c r="B1466">
        <v>7.4888529557334591</v>
      </c>
    </row>
    <row r="1467" spans="1:2" x14ac:dyDescent="0.3">
      <c r="A1467">
        <v>0.78</v>
      </c>
      <c r="B1467">
        <v>7.6372343887894729</v>
      </c>
    </row>
    <row r="1468" spans="1:2" x14ac:dyDescent="0.3">
      <c r="A1468">
        <v>0.79</v>
      </c>
      <c r="B1468">
        <v>8.0737146411098575</v>
      </c>
    </row>
    <row r="1469" spans="1:2" x14ac:dyDescent="0.3">
      <c r="A1469">
        <v>0.7</v>
      </c>
      <c r="B1469">
        <v>7.5016344578834131</v>
      </c>
    </row>
    <row r="1470" spans="1:2" x14ac:dyDescent="0.3">
      <c r="A1470">
        <v>0.51</v>
      </c>
      <c r="B1470">
        <v>7.1420365747068031</v>
      </c>
    </row>
    <row r="1471" spans="1:2" x14ac:dyDescent="0.3">
      <c r="A1471">
        <v>0.3</v>
      </c>
      <c r="B1471">
        <v>6.3526293963195668</v>
      </c>
    </row>
    <row r="1472" spans="1:2" x14ac:dyDescent="0.3">
      <c r="A1472">
        <v>0.23</v>
      </c>
      <c r="B1472">
        <v>6.1696107324914564</v>
      </c>
    </row>
    <row r="1473" spans="1:2" x14ac:dyDescent="0.3">
      <c r="A1473">
        <v>0.5</v>
      </c>
      <c r="B1473">
        <v>7.3926475207216233</v>
      </c>
    </row>
    <row r="1474" spans="1:2" x14ac:dyDescent="0.3">
      <c r="A1474">
        <v>0.5</v>
      </c>
      <c r="B1474">
        <v>7.3926475207216233</v>
      </c>
    </row>
    <row r="1475" spans="1:2" x14ac:dyDescent="0.3">
      <c r="A1475">
        <v>0.23</v>
      </c>
      <c r="B1475">
        <v>6.2728770065461674</v>
      </c>
    </row>
    <row r="1476" spans="1:2" x14ac:dyDescent="0.3">
      <c r="A1476">
        <v>0.41</v>
      </c>
      <c r="B1476">
        <v>7.0791843946096682</v>
      </c>
    </row>
    <row r="1477" spans="1:2" x14ac:dyDescent="0.3">
      <c r="A1477">
        <v>0.31</v>
      </c>
      <c r="B1477">
        <v>6.8895913083544658</v>
      </c>
    </row>
    <row r="1478" spans="1:2" x14ac:dyDescent="0.3">
      <c r="A1478">
        <v>0.42</v>
      </c>
      <c r="B1478">
        <v>6.6476883735633292</v>
      </c>
    </row>
    <row r="1479" spans="1:2" x14ac:dyDescent="0.3">
      <c r="A1479">
        <v>0.5</v>
      </c>
      <c r="B1479">
        <v>7.1380730340443472</v>
      </c>
    </row>
    <row r="1480" spans="1:2" x14ac:dyDescent="0.3">
      <c r="A1480">
        <v>0.38</v>
      </c>
      <c r="B1480">
        <v>6.7638849085624351</v>
      </c>
    </row>
    <row r="1481" spans="1:2" x14ac:dyDescent="0.3">
      <c r="A1481">
        <v>0.42</v>
      </c>
      <c r="B1481">
        <v>6.8997231072848724</v>
      </c>
    </row>
    <row r="1482" spans="1:2" x14ac:dyDescent="0.3">
      <c r="A1482">
        <v>0.55000000000000004</v>
      </c>
      <c r="B1482">
        <v>7.4169796213811541</v>
      </c>
    </row>
    <row r="1483" spans="1:2" x14ac:dyDescent="0.3">
      <c r="A1483">
        <v>0.43</v>
      </c>
      <c r="B1483">
        <v>6.5736801669606457</v>
      </c>
    </row>
    <row r="1484" spans="1:2" x14ac:dyDescent="0.3">
      <c r="A1484">
        <v>0.7</v>
      </c>
      <c r="B1484">
        <v>8.0478293574578412</v>
      </c>
    </row>
    <row r="1485" spans="1:2" x14ac:dyDescent="0.3">
      <c r="A1485">
        <v>0.9</v>
      </c>
      <c r="B1485">
        <v>8.395703293828527</v>
      </c>
    </row>
    <row r="1486" spans="1:2" x14ac:dyDescent="0.3">
      <c r="A1486">
        <v>0.62</v>
      </c>
      <c r="B1486">
        <v>7.95892649305011</v>
      </c>
    </row>
    <row r="1487" spans="1:2" x14ac:dyDescent="0.3">
      <c r="A1487">
        <v>0.47</v>
      </c>
      <c r="B1487">
        <v>7.0048819897128594</v>
      </c>
    </row>
    <row r="1488" spans="1:2" x14ac:dyDescent="0.3">
      <c r="A1488">
        <v>0.42</v>
      </c>
      <c r="B1488">
        <v>6.5834092221587648</v>
      </c>
    </row>
    <row r="1489" spans="1:2" x14ac:dyDescent="0.3">
      <c r="A1489">
        <v>0.9</v>
      </c>
      <c r="B1489">
        <v>8.3673001018416198</v>
      </c>
    </row>
    <row r="1490" spans="1:2" x14ac:dyDescent="0.3">
      <c r="A1490">
        <v>0.71</v>
      </c>
      <c r="B1490">
        <v>7.5973963202127948</v>
      </c>
    </row>
    <row r="1491" spans="1:2" x14ac:dyDescent="0.3">
      <c r="A1491">
        <v>0.41</v>
      </c>
      <c r="B1491">
        <v>7.0833878476252954</v>
      </c>
    </row>
    <row r="1492" spans="1:2" x14ac:dyDescent="0.3">
      <c r="A1492">
        <v>0.31</v>
      </c>
      <c r="B1492">
        <v>6.0112671744041615</v>
      </c>
    </row>
    <row r="1493" spans="1:2" x14ac:dyDescent="0.3">
      <c r="A1493">
        <v>0.3</v>
      </c>
      <c r="B1493">
        <v>6.5279579176225502</v>
      </c>
    </row>
    <row r="1494" spans="1:2" x14ac:dyDescent="0.3">
      <c r="A1494">
        <v>0.55000000000000004</v>
      </c>
      <c r="B1494">
        <v>7.4000095171626921</v>
      </c>
    </row>
    <row r="1495" spans="1:2" x14ac:dyDescent="0.3">
      <c r="A1495">
        <v>0.56000000000000005</v>
      </c>
      <c r="B1495">
        <v>7.0698741284585722</v>
      </c>
    </row>
    <row r="1496" spans="1:2" x14ac:dyDescent="0.3">
      <c r="A1496">
        <v>0.3</v>
      </c>
      <c r="B1496">
        <v>6.1025585946135692</v>
      </c>
    </row>
    <row r="1497" spans="1:2" x14ac:dyDescent="0.3">
      <c r="A1497">
        <v>0.42</v>
      </c>
      <c r="B1497">
        <v>6.7250336421668431</v>
      </c>
    </row>
    <row r="1498" spans="1:2" x14ac:dyDescent="0.3">
      <c r="A1498">
        <v>0.74</v>
      </c>
      <c r="B1498">
        <v>8.0592762233056483</v>
      </c>
    </row>
    <row r="1499" spans="1:2" x14ac:dyDescent="0.3">
      <c r="A1499">
        <v>0.77</v>
      </c>
      <c r="B1499">
        <v>7.9240723249234168</v>
      </c>
    </row>
    <row r="1500" spans="1:2" x14ac:dyDescent="0.3">
      <c r="A1500">
        <v>0.32</v>
      </c>
      <c r="B1500">
        <v>6.4134589571673573</v>
      </c>
    </row>
    <row r="1501" spans="1:2" x14ac:dyDescent="0.3">
      <c r="A1501">
        <v>0.4</v>
      </c>
      <c r="B1501">
        <v>6.4952655559370083</v>
      </c>
    </row>
    <row r="1502" spans="1:2" x14ac:dyDescent="0.3">
      <c r="A1502">
        <v>1.01</v>
      </c>
      <c r="B1502">
        <v>8.3238511313388166</v>
      </c>
    </row>
    <row r="1503" spans="1:2" x14ac:dyDescent="0.3">
      <c r="A1503">
        <v>1.02</v>
      </c>
      <c r="B1503">
        <v>7.9627639301681148</v>
      </c>
    </row>
    <row r="1504" spans="1:2" x14ac:dyDescent="0.3">
      <c r="A1504">
        <v>1.0900000000000001</v>
      </c>
      <c r="B1504">
        <v>8.5993260209547593</v>
      </c>
    </row>
    <row r="1505" spans="1:2" x14ac:dyDescent="0.3">
      <c r="A1505">
        <v>1.56</v>
      </c>
      <c r="B1505">
        <v>9.3611712616787663</v>
      </c>
    </row>
    <row r="1506" spans="1:2" x14ac:dyDescent="0.3">
      <c r="A1506">
        <v>1.02</v>
      </c>
      <c r="B1506">
        <v>8.7934603610527198</v>
      </c>
    </row>
    <row r="1507" spans="1:2" x14ac:dyDescent="0.3">
      <c r="A1507">
        <v>1.04</v>
      </c>
      <c r="B1507">
        <v>8.7577836563341673</v>
      </c>
    </row>
    <row r="1508" spans="1:2" x14ac:dyDescent="0.3">
      <c r="A1508">
        <v>1.04</v>
      </c>
      <c r="B1508">
        <v>8.1388567506963252</v>
      </c>
    </row>
    <row r="1509" spans="1:2" x14ac:dyDescent="0.3">
      <c r="A1509">
        <v>1.01</v>
      </c>
      <c r="B1509">
        <v>8.7821694263323806</v>
      </c>
    </row>
    <row r="1510" spans="1:2" x14ac:dyDescent="0.3">
      <c r="A1510">
        <v>1.1000000000000001</v>
      </c>
      <c r="B1510">
        <v>9.1766801704835483</v>
      </c>
    </row>
    <row r="1511" spans="1:2" x14ac:dyDescent="0.3">
      <c r="A1511">
        <v>1.52</v>
      </c>
      <c r="B1511">
        <v>9.1890145852614307</v>
      </c>
    </row>
    <row r="1512" spans="1:2" x14ac:dyDescent="0.3">
      <c r="A1512">
        <v>1.21</v>
      </c>
      <c r="B1512">
        <v>8.5037026012337389</v>
      </c>
    </row>
    <row r="1513" spans="1:2" x14ac:dyDescent="0.3">
      <c r="A1513">
        <v>1.63</v>
      </c>
      <c r="B1513">
        <v>9.2966098071283589</v>
      </c>
    </row>
    <row r="1514" spans="1:2" x14ac:dyDescent="0.3">
      <c r="A1514">
        <v>1.01</v>
      </c>
      <c r="B1514">
        <v>8.5271435222694052</v>
      </c>
    </row>
    <row r="1515" spans="1:2" x14ac:dyDescent="0.3">
      <c r="A1515">
        <v>1.52</v>
      </c>
      <c r="B1515">
        <v>9.5323514047515552</v>
      </c>
    </row>
    <row r="1516" spans="1:2" x14ac:dyDescent="0.3">
      <c r="A1516">
        <v>1.1399999999999999</v>
      </c>
      <c r="B1516">
        <v>8.7111138840535443</v>
      </c>
    </row>
    <row r="1517" spans="1:2" x14ac:dyDescent="0.3">
      <c r="A1517">
        <v>1.18</v>
      </c>
      <c r="B1517">
        <v>8.429235912657095</v>
      </c>
    </row>
    <row r="1518" spans="1:2" x14ac:dyDescent="0.3">
      <c r="A1518">
        <v>1.06</v>
      </c>
      <c r="B1518">
        <v>8.4823946858735422</v>
      </c>
    </row>
    <row r="1519" spans="1:2" x14ac:dyDescent="0.3">
      <c r="A1519">
        <v>1.21</v>
      </c>
      <c r="B1519">
        <v>8.9316841107317142</v>
      </c>
    </row>
    <row r="1520" spans="1:2" x14ac:dyDescent="0.3">
      <c r="A1520">
        <v>1.4</v>
      </c>
      <c r="B1520">
        <v>8.9492353143748549</v>
      </c>
    </row>
    <row r="1521" spans="1:2" x14ac:dyDescent="0.3">
      <c r="A1521">
        <v>1.18</v>
      </c>
      <c r="B1521">
        <v>8.8479347533284649</v>
      </c>
    </row>
    <row r="1522" spans="1:2" x14ac:dyDescent="0.3">
      <c r="A1522">
        <v>1.1299999999999999</v>
      </c>
      <c r="B1522">
        <v>8.6046544671862311</v>
      </c>
    </row>
    <row r="1523" spans="1:2" x14ac:dyDescent="0.3">
      <c r="A1523">
        <v>1.7</v>
      </c>
      <c r="B1523">
        <v>9.3345030145966046</v>
      </c>
    </row>
    <row r="1524" spans="1:2" x14ac:dyDescent="0.3">
      <c r="A1524">
        <v>1.19</v>
      </c>
      <c r="B1524">
        <v>8.6296286207460255</v>
      </c>
    </row>
    <row r="1525" spans="1:2" x14ac:dyDescent="0.3">
      <c r="A1525">
        <v>1.1000000000000001</v>
      </c>
      <c r="B1525">
        <v>8.5047156699051243</v>
      </c>
    </row>
    <row r="1526" spans="1:2" x14ac:dyDescent="0.3">
      <c r="A1526">
        <v>1.51</v>
      </c>
      <c r="B1526">
        <v>9.3444341064568821</v>
      </c>
    </row>
    <row r="1527" spans="1:2" x14ac:dyDescent="0.3">
      <c r="A1527">
        <v>1.05</v>
      </c>
      <c r="B1527">
        <v>8.903407519932264</v>
      </c>
    </row>
    <row r="1528" spans="1:2" x14ac:dyDescent="0.3">
      <c r="A1528">
        <v>1.06</v>
      </c>
      <c r="B1528">
        <v>8.5401281626987338</v>
      </c>
    </row>
    <row r="1529" spans="1:2" x14ac:dyDescent="0.3">
      <c r="A1529">
        <v>2</v>
      </c>
      <c r="B1529">
        <v>9.2971600639287431</v>
      </c>
    </row>
    <row r="1530" spans="1:2" x14ac:dyDescent="0.3">
      <c r="A1530">
        <v>1.23</v>
      </c>
      <c r="B1530">
        <v>9.2215770039021709</v>
      </c>
    </row>
    <row r="1531" spans="1:2" x14ac:dyDescent="0.3">
      <c r="A1531">
        <v>1.51</v>
      </c>
      <c r="B1531">
        <v>9.2674765633469924</v>
      </c>
    </row>
    <row r="1532" spans="1:2" x14ac:dyDescent="0.3">
      <c r="A1532">
        <v>1.35</v>
      </c>
      <c r="B1532">
        <v>8.73214326770192</v>
      </c>
    </row>
    <row r="1533" spans="1:2" x14ac:dyDescent="0.3">
      <c r="A1533">
        <v>1.01</v>
      </c>
      <c r="B1533">
        <v>8.3570244392634159</v>
      </c>
    </row>
    <row r="1534" spans="1:2" x14ac:dyDescent="0.3">
      <c r="A1534">
        <v>1.02</v>
      </c>
      <c r="B1534">
        <v>9.0260568918686879</v>
      </c>
    </row>
    <row r="1535" spans="1:2" x14ac:dyDescent="0.3">
      <c r="A1535">
        <v>1.5</v>
      </c>
      <c r="B1535">
        <v>9.209039526243135</v>
      </c>
    </row>
    <row r="1536" spans="1:2" x14ac:dyDescent="0.3">
      <c r="A1536">
        <v>1.1499999999999999</v>
      </c>
      <c r="B1536">
        <v>8.4869401482452158</v>
      </c>
    </row>
    <row r="1537" spans="1:2" x14ac:dyDescent="0.3">
      <c r="A1537">
        <v>1.74</v>
      </c>
      <c r="B1537">
        <v>9.2189036026366704</v>
      </c>
    </row>
    <row r="1538" spans="1:2" x14ac:dyDescent="0.3">
      <c r="A1538">
        <v>1.04</v>
      </c>
      <c r="B1538">
        <v>8.9169084675437951</v>
      </c>
    </row>
    <row r="1539" spans="1:2" x14ac:dyDescent="0.3">
      <c r="A1539">
        <v>1.19</v>
      </c>
      <c r="B1539">
        <v>8.8218798626838417</v>
      </c>
    </row>
    <row r="1540" spans="1:2" x14ac:dyDescent="0.3">
      <c r="A1540">
        <v>1.01</v>
      </c>
      <c r="B1540">
        <v>8.2980416613715651</v>
      </c>
    </row>
    <row r="1541" spans="1:2" x14ac:dyDescent="0.3">
      <c r="A1541">
        <v>1.17</v>
      </c>
      <c r="B1541">
        <v>8.4998435530811243</v>
      </c>
    </row>
    <row r="1542" spans="1:2" x14ac:dyDescent="0.3">
      <c r="A1542">
        <v>1.54</v>
      </c>
      <c r="B1542">
        <v>9.1238016105589441</v>
      </c>
    </row>
    <row r="1543" spans="1:2" x14ac:dyDescent="0.3">
      <c r="A1543">
        <v>1.07</v>
      </c>
      <c r="B1543">
        <v>9.1801903950252992</v>
      </c>
    </row>
    <row r="1544" spans="1:2" x14ac:dyDescent="0.3">
      <c r="A1544">
        <v>1.51</v>
      </c>
      <c r="B1544">
        <v>9.1862525764470924</v>
      </c>
    </row>
    <row r="1545" spans="1:2" x14ac:dyDescent="0.3">
      <c r="A1545">
        <v>1.01</v>
      </c>
      <c r="B1545">
        <v>8.4493425245080633</v>
      </c>
    </row>
    <row r="1546" spans="1:2" x14ac:dyDescent="0.3">
      <c r="A1546">
        <v>1.27</v>
      </c>
      <c r="B1546">
        <v>8.6588663497323832</v>
      </c>
    </row>
    <row r="1547" spans="1:2" x14ac:dyDescent="0.3">
      <c r="A1547">
        <v>1.54</v>
      </c>
      <c r="B1547">
        <v>9.1110723703175136</v>
      </c>
    </row>
    <row r="1548" spans="1:2" x14ac:dyDescent="0.3">
      <c r="A1548">
        <v>1.57</v>
      </c>
      <c r="B1548">
        <v>9.4372368721596995</v>
      </c>
    </row>
    <row r="1549" spans="1:2" x14ac:dyDescent="0.3">
      <c r="A1549">
        <v>1.54</v>
      </c>
      <c r="B1549">
        <v>9.2446451756681736</v>
      </c>
    </row>
    <row r="1550" spans="1:2" x14ac:dyDescent="0.3">
      <c r="A1550">
        <v>1.53</v>
      </c>
      <c r="B1550">
        <v>9.3387335867445813</v>
      </c>
    </row>
    <row r="1551" spans="1:2" x14ac:dyDescent="0.3">
      <c r="A1551">
        <v>2</v>
      </c>
      <c r="B1551">
        <v>9.5127386282636444</v>
      </c>
    </row>
    <row r="1552" spans="1:2" x14ac:dyDescent="0.3">
      <c r="A1552">
        <v>1.5</v>
      </c>
      <c r="B1552">
        <v>9.1222738931077316</v>
      </c>
    </row>
    <row r="1553" spans="1:2" x14ac:dyDescent="0.3">
      <c r="A1553">
        <v>1.69</v>
      </c>
      <c r="B1553">
        <v>9.673382324888367</v>
      </c>
    </row>
    <row r="1554" spans="1:2" x14ac:dyDescent="0.3">
      <c r="A1554">
        <v>1.03</v>
      </c>
      <c r="B1554">
        <v>8.4844633667933191</v>
      </c>
    </row>
    <row r="1555" spans="1:2" x14ac:dyDescent="0.3">
      <c r="A1555">
        <v>1.7</v>
      </c>
      <c r="B1555">
        <v>9.7601943827096509</v>
      </c>
    </row>
    <row r="1556" spans="1:2" x14ac:dyDescent="0.3">
      <c r="A1556">
        <v>1.02</v>
      </c>
      <c r="B1556">
        <v>8.9324766084617409</v>
      </c>
    </row>
    <row r="1557" spans="1:2" x14ac:dyDescent="0.3">
      <c r="A1557">
        <v>1.1299999999999999</v>
      </c>
      <c r="B1557">
        <v>9.1284793454958617</v>
      </c>
    </row>
    <row r="1558" spans="1:2" x14ac:dyDescent="0.3">
      <c r="A1558">
        <v>1.08</v>
      </c>
      <c r="B1558">
        <v>8.2550489027522946</v>
      </c>
    </row>
    <row r="1559" spans="1:2" x14ac:dyDescent="0.3">
      <c r="A1559">
        <v>1.61</v>
      </c>
      <c r="B1559">
        <v>9.8156394619629328</v>
      </c>
    </row>
    <row r="1560" spans="1:2" x14ac:dyDescent="0.3">
      <c r="A1560">
        <v>1.01</v>
      </c>
      <c r="B1560">
        <v>8.9046300970050112</v>
      </c>
    </row>
    <row r="1561" spans="1:2" x14ac:dyDescent="0.3">
      <c r="A1561">
        <v>1.03</v>
      </c>
      <c r="B1561">
        <v>8.3728608205263182</v>
      </c>
    </row>
    <row r="1562" spans="1:2" x14ac:dyDescent="0.3">
      <c r="A1562">
        <v>1.01</v>
      </c>
      <c r="B1562">
        <v>9.1572560008837272</v>
      </c>
    </row>
    <row r="1563" spans="1:2" x14ac:dyDescent="0.3">
      <c r="A1563">
        <v>1.0900000000000001</v>
      </c>
      <c r="B1563">
        <v>9.1765767418233732</v>
      </c>
    </row>
    <row r="1564" spans="1:2" x14ac:dyDescent="0.3">
      <c r="A1564">
        <v>1.01</v>
      </c>
      <c r="B1564">
        <v>8.7530555151382217</v>
      </c>
    </row>
    <row r="1565" spans="1:2" x14ac:dyDescent="0.3">
      <c r="A1565">
        <v>1.01</v>
      </c>
      <c r="B1565">
        <v>8.6483968770315816</v>
      </c>
    </row>
    <row r="1566" spans="1:2" x14ac:dyDescent="0.3">
      <c r="A1566">
        <v>1.1100000000000001</v>
      </c>
      <c r="B1566">
        <v>8.4551049991028151</v>
      </c>
    </row>
    <row r="1567" spans="1:2" x14ac:dyDescent="0.3">
      <c r="A1567">
        <v>1.8</v>
      </c>
      <c r="B1567">
        <v>9.6033279585732352</v>
      </c>
    </row>
    <row r="1568" spans="1:2" x14ac:dyDescent="0.3">
      <c r="A1568">
        <v>1.0900000000000001</v>
      </c>
      <c r="B1568">
        <v>9.2346426644991482</v>
      </c>
    </row>
    <row r="1569" spans="1:2" x14ac:dyDescent="0.3">
      <c r="A1569">
        <v>2</v>
      </c>
      <c r="B1569">
        <v>9.7798499120779496</v>
      </c>
    </row>
    <row r="1570" spans="1:2" x14ac:dyDescent="0.3">
      <c r="A1570">
        <v>1.32</v>
      </c>
      <c r="B1570">
        <v>9.1664929721959059</v>
      </c>
    </row>
    <row r="1571" spans="1:2" x14ac:dyDescent="0.3">
      <c r="A1571">
        <v>1.01</v>
      </c>
      <c r="B1571">
        <v>8.0336584278861505</v>
      </c>
    </row>
    <row r="1572" spans="1:2" x14ac:dyDescent="0.3">
      <c r="A1572">
        <v>1.02</v>
      </c>
      <c r="B1572">
        <v>8.2870250251650628</v>
      </c>
    </row>
    <row r="1573" spans="1:2" x14ac:dyDescent="0.3">
      <c r="A1573">
        <v>1.02</v>
      </c>
      <c r="B1573">
        <v>8.1464193230980033</v>
      </c>
    </row>
    <row r="1574" spans="1:2" x14ac:dyDescent="0.3">
      <c r="A1574">
        <v>1.2</v>
      </c>
      <c r="B1574">
        <v>8.6077648896006238</v>
      </c>
    </row>
    <row r="1575" spans="1:2" x14ac:dyDescent="0.3">
      <c r="A1575">
        <v>1.39</v>
      </c>
      <c r="B1575">
        <v>9.0908809319388553</v>
      </c>
    </row>
    <row r="1576" spans="1:2" x14ac:dyDescent="0.3">
      <c r="A1576">
        <v>1.01</v>
      </c>
      <c r="B1576">
        <v>8.4452674518446482</v>
      </c>
    </row>
    <row r="1577" spans="1:2" x14ac:dyDescent="0.3">
      <c r="A1577">
        <v>1.01</v>
      </c>
      <c r="B1577">
        <v>8.8811416193214683</v>
      </c>
    </row>
    <row r="1578" spans="1:2" x14ac:dyDescent="0.3">
      <c r="A1578">
        <v>1.34</v>
      </c>
      <c r="B1578">
        <v>8.7922458474678766</v>
      </c>
    </row>
    <row r="1579" spans="1:2" x14ac:dyDescent="0.3">
      <c r="A1579">
        <v>1.51</v>
      </c>
      <c r="B1579">
        <v>9.6434206471173205</v>
      </c>
    </row>
    <row r="1580" spans="1:2" x14ac:dyDescent="0.3">
      <c r="A1580">
        <v>1.71</v>
      </c>
      <c r="B1580">
        <v>9.5433064692681082</v>
      </c>
    </row>
    <row r="1581" spans="1:2" x14ac:dyDescent="0.3">
      <c r="A1581">
        <v>1.17</v>
      </c>
      <c r="B1581">
        <v>8.3167891270715177</v>
      </c>
    </row>
    <row r="1582" spans="1:2" x14ac:dyDescent="0.3">
      <c r="A1582">
        <v>1.49</v>
      </c>
      <c r="B1582">
        <v>9.4649825903497629</v>
      </c>
    </row>
    <row r="1583" spans="1:2" x14ac:dyDescent="0.3">
      <c r="A1583">
        <v>1.01</v>
      </c>
      <c r="B1583">
        <v>8.3118895582303587</v>
      </c>
    </row>
    <row r="1584" spans="1:2" x14ac:dyDescent="0.3">
      <c r="A1584">
        <v>1.01</v>
      </c>
      <c r="B1584">
        <v>8.1297644457941711</v>
      </c>
    </row>
    <row r="1585" spans="1:2" x14ac:dyDescent="0.3">
      <c r="A1585">
        <v>1.5</v>
      </c>
      <c r="B1585">
        <v>9.5390684138639639</v>
      </c>
    </row>
    <row r="1586" spans="1:2" x14ac:dyDescent="0.3">
      <c r="A1586">
        <v>1.07</v>
      </c>
      <c r="B1586">
        <v>8.5805435069169995</v>
      </c>
    </row>
    <row r="1587" spans="1:2" x14ac:dyDescent="0.3">
      <c r="A1587">
        <v>1.55</v>
      </c>
      <c r="B1587">
        <v>9.3100046950891286</v>
      </c>
    </row>
    <row r="1588" spans="1:2" x14ac:dyDescent="0.3">
      <c r="A1588">
        <v>1.02</v>
      </c>
      <c r="B1588">
        <v>8.7272920292096394</v>
      </c>
    </row>
    <row r="1589" spans="1:2" x14ac:dyDescent="0.3">
      <c r="A1589">
        <v>1.54</v>
      </c>
      <c r="B1589">
        <v>9.1392739235423228</v>
      </c>
    </row>
    <row r="1590" spans="1:2" x14ac:dyDescent="0.3">
      <c r="A1590">
        <v>1.06</v>
      </c>
      <c r="B1590">
        <v>8.4011087123954358</v>
      </c>
    </row>
    <row r="1591" spans="1:2" x14ac:dyDescent="0.3">
      <c r="A1591">
        <v>1.06</v>
      </c>
      <c r="B1591">
        <v>8.7920939295032845</v>
      </c>
    </row>
    <row r="1592" spans="1:2" x14ac:dyDescent="0.3">
      <c r="A1592">
        <v>1.02</v>
      </c>
      <c r="B1592">
        <v>8.8647466609054089</v>
      </c>
    </row>
    <row r="1593" spans="1:2" x14ac:dyDescent="0.3">
      <c r="A1593">
        <v>1.27</v>
      </c>
      <c r="B1593">
        <v>9.2485028330705319</v>
      </c>
    </row>
    <row r="1594" spans="1:2" x14ac:dyDescent="0.3">
      <c r="A1594">
        <v>1.1299999999999999</v>
      </c>
      <c r="B1594">
        <v>8.658519127506672</v>
      </c>
    </row>
    <row r="1595" spans="1:2" x14ac:dyDescent="0.3">
      <c r="A1595">
        <v>1.1499999999999999</v>
      </c>
      <c r="B1595">
        <v>8.1814406957193739</v>
      </c>
    </row>
    <row r="1596" spans="1:2" x14ac:dyDescent="0.3">
      <c r="A1596">
        <v>1.2</v>
      </c>
      <c r="B1596">
        <v>8.659213451436667</v>
      </c>
    </row>
    <row r="1597" spans="1:2" x14ac:dyDescent="0.3">
      <c r="A1597">
        <v>1.01</v>
      </c>
      <c r="B1597">
        <v>8.3520826713526368</v>
      </c>
    </row>
    <row r="1598" spans="1:2" x14ac:dyDescent="0.3">
      <c r="A1598">
        <v>1.04</v>
      </c>
      <c r="B1598">
        <v>8.4008840690158539</v>
      </c>
    </row>
    <row r="1599" spans="1:2" x14ac:dyDescent="0.3">
      <c r="A1599">
        <v>1.51</v>
      </c>
      <c r="B1599">
        <v>9.3780557763807746</v>
      </c>
    </row>
    <row r="1600" spans="1:2" x14ac:dyDescent="0.3">
      <c r="A1600">
        <v>1.7</v>
      </c>
      <c r="B1600">
        <v>8.8919241401545399</v>
      </c>
    </row>
    <row r="1601" spans="1:2" x14ac:dyDescent="0.3">
      <c r="A1601">
        <v>1.0900000000000001</v>
      </c>
      <c r="B1601">
        <v>8.8025224982844215</v>
      </c>
    </row>
    <row r="1602" spans="1:2" x14ac:dyDescent="0.3">
      <c r="A1602">
        <v>1.02</v>
      </c>
      <c r="B1602">
        <v>8.503499864284235</v>
      </c>
    </row>
    <row r="1603" spans="1:2" x14ac:dyDescent="0.3">
      <c r="A1603">
        <v>1.06</v>
      </c>
      <c r="B1603">
        <v>8.7476697900972393</v>
      </c>
    </row>
    <row r="1604" spans="1:2" x14ac:dyDescent="0.3">
      <c r="A1604">
        <v>1.33</v>
      </c>
      <c r="B1604">
        <v>8.6009827171459214</v>
      </c>
    </row>
    <row r="1605" spans="1:2" x14ac:dyDescent="0.3">
      <c r="A1605">
        <v>1.53</v>
      </c>
      <c r="B1605">
        <v>9.2560782636500356</v>
      </c>
    </row>
    <row r="1606" spans="1:2" x14ac:dyDescent="0.3">
      <c r="A1606">
        <v>1.51</v>
      </c>
      <c r="B1606">
        <v>9.6266794766362249</v>
      </c>
    </row>
    <row r="1607" spans="1:2" x14ac:dyDescent="0.3">
      <c r="A1607">
        <v>1.26</v>
      </c>
      <c r="B1607">
        <v>8.8155184239664983</v>
      </c>
    </row>
    <row r="1608" spans="1:2" x14ac:dyDescent="0.3">
      <c r="A1608">
        <v>1.02</v>
      </c>
      <c r="B1608">
        <v>8.344505083590521</v>
      </c>
    </row>
    <row r="1609" spans="1:2" x14ac:dyDescent="0.3">
      <c r="A1609">
        <v>1.51</v>
      </c>
      <c r="B1609">
        <v>9.5675951477799241</v>
      </c>
    </row>
    <row r="1610" spans="1:2" x14ac:dyDescent="0.3">
      <c r="A1610">
        <v>1.05</v>
      </c>
      <c r="B1610">
        <v>8.4642142666253513</v>
      </c>
    </row>
    <row r="1611" spans="1:2" x14ac:dyDescent="0.3">
      <c r="A1611">
        <v>1.1000000000000001</v>
      </c>
      <c r="B1611">
        <v>8.2950491404351112</v>
      </c>
    </row>
    <row r="1612" spans="1:2" x14ac:dyDescent="0.3">
      <c r="A1612">
        <v>1.2</v>
      </c>
      <c r="B1612">
        <v>8.464635940677562</v>
      </c>
    </row>
    <row r="1613" spans="1:2" x14ac:dyDescent="0.3">
      <c r="A1613">
        <v>1.5</v>
      </c>
      <c r="B1613">
        <v>9.2099402919548439</v>
      </c>
    </row>
    <row r="1614" spans="1:2" x14ac:dyDescent="0.3">
      <c r="A1614">
        <v>1.51</v>
      </c>
      <c r="B1614">
        <v>9.4166225662149809</v>
      </c>
    </row>
    <row r="1615" spans="1:2" x14ac:dyDescent="0.3">
      <c r="A1615">
        <v>1.1000000000000001</v>
      </c>
      <c r="B1615">
        <v>8.3468792537465593</v>
      </c>
    </row>
    <row r="1616" spans="1:2" x14ac:dyDescent="0.3">
      <c r="A1616">
        <v>1.73</v>
      </c>
      <c r="B1616">
        <v>9.447307929883463</v>
      </c>
    </row>
    <row r="1617" spans="1:2" x14ac:dyDescent="0.3">
      <c r="A1617">
        <v>1.03</v>
      </c>
      <c r="B1617">
        <v>8.5874652444015691</v>
      </c>
    </row>
    <row r="1618" spans="1:2" x14ac:dyDescent="0.3">
      <c r="A1618">
        <v>1.0900000000000001</v>
      </c>
      <c r="B1618">
        <v>9.0386026087218738</v>
      </c>
    </row>
    <row r="1619" spans="1:2" x14ac:dyDescent="0.3">
      <c r="A1619">
        <v>1.61</v>
      </c>
      <c r="B1619">
        <v>9.4126279414110154</v>
      </c>
    </row>
    <row r="1620" spans="1:2" x14ac:dyDescent="0.3">
      <c r="A1620">
        <v>1.61</v>
      </c>
      <c r="B1620">
        <v>9.3780557763807746</v>
      </c>
    </row>
    <row r="1621" spans="1:2" x14ac:dyDescent="0.3">
      <c r="A1621">
        <v>1.07</v>
      </c>
      <c r="B1621">
        <v>8.4008840690158539</v>
      </c>
    </row>
    <row r="1622" spans="1:2" x14ac:dyDescent="0.3">
      <c r="A1622">
        <v>1.24</v>
      </c>
      <c r="B1622">
        <v>8.6769282495373972</v>
      </c>
    </row>
    <row r="1623" spans="1:2" x14ac:dyDescent="0.3">
      <c r="A1623">
        <v>1.01</v>
      </c>
      <c r="B1623">
        <v>8.4073783254090309</v>
      </c>
    </row>
    <row r="1624" spans="1:2" x14ac:dyDescent="0.3">
      <c r="A1624">
        <v>1.54</v>
      </c>
      <c r="B1624">
        <v>9.5872688219421587</v>
      </c>
    </row>
    <row r="1625" spans="1:2" x14ac:dyDescent="0.3">
      <c r="A1625">
        <v>1.01</v>
      </c>
      <c r="B1625">
        <v>7.7349961940227807</v>
      </c>
    </row>
    <row r="1626" spans="1:2" x14ac:dyDescent="0.3">
      <c r="A1626">
        <v>1.0900000000000001</v>
      </c>
      <c r="B1626">
        <v>8.6492735317734457</v>
      </c>
    </row>
    <row r="1627" spans="1:2" x14ac:dyDescent="0.3">
      <c r="A1627">
        <v>1.53</v>
      </c>
      <c r="B1627">
        <v>9.1257623955008853</v>
      </c>
    </row>
    <row r="1628" spans="1:2" x14ac:dyDescent="0.3">
      <c r="A1628">
        <v>1.05</v>
      </c>
      <c r="B1628">
        <v>8.8509474519704021</v>
      </c>
    </row>
    <row r="1629" spans="1:2" x14ac:dyDescent="0.3">
      <c r="A1629">
        <v>1.1399999999999999</v>
      </c>
      <c r="B1629">
        <v>8.545974992841689</v>
      </c>
    </row>
    <row r="1630" spans="1:2" x14ac:dyDescent="0.3">
      <c r="A1630">
        <v>1.7</v>
      </c>
      <c r="B1630">
        <v>9.2744412973827064</v>
      </c>
    </row>
    <row r="1631" spans="1:2" x14ac:dyDescent="0.3">
      <c r="A1631">
        <v>1.51</v>
      </c>
      <c r="B1631">
        <v>9.5585294122646172</v>
      </c>
    </row>
    <row r="1632" spans="1:2" x14ac:dyDescent="0.3">
      <c r="A1632">
        <v>1.62</v>
      </c>
      <c r="B1632">
        <v>9.4080430308084395</v>
      </c>
    </row>
    <row r="1633" spans="1:2" x14ac:dyDescent="0.3">
      <c r="A1633">
        <v>1.02</v>
      </c>
      <c r="B1633">
        <v>8.987821625430815</v>
      </c>
    </row>
    <row r="1634" spans="1:2" x14ac:dyDescent="0.3">
      <c r="A1634">
        <v>1.1000000000000001</v>
      </c>
      <c r="B1634">
        <v>8.745761999375512</v>
      </c>
    </row>
    <row r="1635" spans="1:2" x14ac:dyDescent="0.3">
      <c r="A1635">
        <v>1.17</v>
      </c>
      <c r="B1635">
        <v>8.4935150640616595</v>
      </c>
    </row>
    <row r="1636" spans="1:2" x14ac:dyDescent="0.3">
      <c r="A1636">
        <v>1.22</v>
      </c>
      <c r="B1636">
        <v>9.3826115929166356</v>
      </c>
    </row>
    <row r="1637" spans="1:2" x14ac:dyDescent="0.3">
      <c r="A1637">
        <v>1.71</v>
      </c>
      <c r="B1637">
        <v>9.5480261576630578</v>
      </c>
    </row>
    <row r="1638" spans="1:2" x14ac:dyDescent="0.3">
      <c r="A1638">
        <v>1.52</v>
      </c>
      <c r="B1638">
        <v>9.4662221318781654</v>
      </c>
    </row>
    <row r="1639" spans="1:2" x14ac:dyDescent="0.3">
      <c r="A1639">
        <v>1.05</v>
      </c>
      <c r="B1639">
        <v>8.6692273472717361</v>
      </c>
    </row>
    <row r="1640" spans="1:2" x14ac:dyDescent="0.3">
      <c r="A1640">
        <v>1.02</v>
      </c>
      <c r="B1640">
        <v>8.7425742376706399</v>
      </c>
    </row>
    <row r="1641" spans="1:2" x14ac:dyDescent="0.3">
      <c r="A1641">
        <v>1.06</v>
      </c>
      <c r="B1641">
        <v>8.6678520677013502</v>
      </c>
    </row>
    <row r="1642" spans="1:2" x14ac:dyDescent="0.3">
      <c r="A1642">
        <v>1.52</v>
      </c>
      <c r="B1642">
        <v>9.0631156522196576</v>
      </c>
    </row>
    <row r="1643" spans="1:2" x14ac:dyDescent="0.3">
      <c r="A1643">
        <v>1.0900000000000001</v>
      </c>
      <c r="B1643">
        <v>8.6376393444921042</v>
      </c>
    </row>
    <row r="1644" spans="1:2" x14ac:dyDescent="0.3">
      <c r="A1644">
        <v>1.05</v>
      </c>
      <c r="B1644">
        <v>8.3809151731236096</v>
      </c>
    </row>
    <row r="1645" spans="1:2" x14ac:dyDescent="0.3">
      <c r="A1645">
        <v>1.19</v>
      </c>
      <c r="B1645">
        <v>8.7204605127256549</v>
      </c>
    </row>
    <row r="1646" spans="1:2" x14ac:dyDescent="0.3">
      <c r="A1646">
        <v>1.23</v>
      </c>
      <c r="B1646">
        <v>8.7465573545435031</v>
      </c>
    </row>
    <row r="1647" spans="1:2" x14ac:dyDescent="0.3">
      <c r="A1647">
        <v>1.06</v>
      </c>
      <c r="B1647">
        <v>9.1519694586498535</v>
      </c>
    </row>
    <row r="1648" spans="1:2" x14ac:dyDescent="0.3">
      <c r="A1648">
        <v>1.29</v>
      </c>
      <c r="B1648">
        <v>8.7852336236127293</v>
      </c>
    </row>
    <row r="1649" spans="1:2" x14ac:dyDescent="0.3">
      <c r="A1649">
        <v>1.01</v>
      </c>
      <c r="B1649">
        <v>8.7957336059507352</v>
      </c>
    </row>
    <row r="1650" spans="1:2" x14ac:dyDescent="0.3">
      <c r="A1650">
        <v>1.27</v>
      </c>
      <c r="B1650">
        <v>8.5726278983043382</v>
      </c>
    </row>
    <row r="1651" spans="1:2" x14ac:dyDescent="0.3">
      <c r="A1651">
        <v>1.51</v>
      </c>
      <c r="B1651">
        <v>8.9782822032723981</v>
      </c>
    </row>
    <row r="1652" spans="1:2" x14ac:dyDescent="0.3">
      <c r="A1652">
        <v>1.26</v>
      </c>
      <c r="B1652">
        <v>8.6642329340655522</v>
      </c>
    </row>
    <row r="1653" spans="1:2" x14ac:dyDescent="0.3">
      <c r="A1653">
        <v>1.67</v>
      </c>
      <c r="B1653">
        <v>9.5478121089304793</v>
      </c>
    </row>
    <row r="1654" spans="1:2" x14ac:dyDescent="0.3">
      <c r="A1654">
        <v>1.1499999999999999</v>
      </c>
      <c r="B1654">
        <v>8.9341915353380745</v>
      </c>
    </row>
    <row r="1655" spans="1:2" x14ac:dyDescent="0.3">
      <c r="A1655">
        <v>1.5</v>
      </c>
      <c r="B1655">
        <v>9.521714556684751</v>
      </c>
    </row>
    <row r="1656" spans="1:2" x14ac:dyDescent="0.3">
      <c r="A1656">
        <v>1.25</v>
      </c>
      <c r="B1656">
        <v>8.1504679116240037</v>
      </c>
    </row>
    <row r="1657" spans="1:2" x14ac:dyDescent="0.3">
      <c r="A1657">
        <v>1.52</v>
      </c>
      <c r="B1657">
        <v>9.292012520620208</v>
      </c>
    </row>
    <row r="1658" spans="1:2" x14ac:dyDescent="0.3">
      <c r="A1658">
        <v>1.08</v>
      </c>
      <c r="B1658">
        <v>8.5659833555856686</v>
      </c>
    </row>
    <row r="1659" spans="1:2" x14ac:dyDescent="0.3">
      <c r="A1659">
        <v>2</v>
      </c>
      <c r="B1659">
        <v>9.6511726239216387</v>
      </c>
    </row>
    <row r="1660" spans="1:2" x14ac:dyDescent="0.3">
      <c r="A1660">
        <v>1.02</v>
      </c>
      <c r="B1660">
        <v>8.3037524155634124</v>
      </c>
    </row>
    <row r="1661" spans="1:2" x14ac:dyDescent="0.3">
      <c r="A1661">
        <v>1.7</v>
      </c>
      <c r="B1661">
        <v>9.4138524813411646</v>
      </c>
    </row>
    <row r="1662" spans="1:2" x14ac:dyDescent="0.3">
      <c r="A1662">
        <v>1.08</v>
      </c>
      <c r="B1662">
        <v>8.784468454090355</v>
      </c>
    </row>
    <row r="1663" spans="1:2" x14ac:dyDescent="0.3">
      <c r="A1663">
        <v>1.1399999999999999</v>
      </c>
      <c r="B1663">
        <v>8.281470857895167</v>
      </c>
    </row>
    <row r="1664" spans="1:2" x14ac:dyDescent="0.3">
      <c r="A1664">
        <v>1.1499999999999999</v>
      </c>
      <c r="B1664">
        <v>8.5550668438443189</v>
      </c>
    </row>
    <row r="1665" spans="1:2" x14ac:dyDescent="0.3">
      <c r="A1665">
        <v>1.1200000000000001</v>
      </c>
      <c r="B1665">
        <v>8.8073222675110703</v>
      </c>
    </row>
    <row r="1666" spans="1:2" x14ac:dyDescent="0.3">
      <c r="A1666">
        <v>1.32</v>
      </c>
      <c r="B1666">
        <v>9.2982596700140654</v>
      </c>
    </row>
    <row r="1667" spans="1:2" x14ac:dyDescent="0.3">
      <c r="A1667">
        <v>1.01</v>
      </c>
      <c r="B1667">
        <v>8.2679623053387097</v>
      </c>
    </row>
    <row r="1668" spans="1:2" x14ac:dyDescent="0.3">
      <c r="A1668">
        <v>1.02</v>
      </c>
      <c r="B1668">
        <v>8.234564993267135</v>
      </c>
    </row>
    <row r="1669" spans="1:2" x14ac:dyDescent="0.3">
      <c r="A1669">
        <v>1.1599999999999999</v>
      </c>
      <c r="B1669">
        <v>8.4461267429823774</v>
      </c>
    </row>
    <row r="1670" spans="1:2" x14ac:dyDescent="0.3">
      <c r="A1670">
        <v>1.27</v>
      </c>
      <c r="B1670">
        <v>9.0716528522022895</v>
      </c>
    </row>
    <row r="1671" spans="1:2" x14ac:dyDescent="0.3">
      <c r="A1671">
        <v>1.56</v>
      </c>
      <c r="B1671">
        <v>9.0260568918686879</v>
      </c>
    </row>
    <row r="1672" spans="1:2" x14ac:dyDescent="0.3">
      <c r="A1672">
        <v>1.51</v>
      </c>
      <c r="B1672">
        <v>8.9818073233775344</v>
      </c>
    </row>
    <row r="1673" spans="1:2" x14ac:dyDescent="0.3">
      <c r="A1673">
        <v>1.59</v>
      </c>
      <c r="B1673">
        <v>9.0966116066478406</v>
      </c>
    </row>
    <row r="1674" spans="1:2" x14ac:dyDescent="0.3">
      <c r="A1674">
        <v>1.6</v>
      </c>
      <c r="B1674">
        <v>9.0942558929553812</v>
      </c>
    </row>
    <row r="1675" spans="1:2" x14ac:dyDescent="0.3">
      <c r="A1675">
        <v>1.62</v>
      </c>
      <c r="B1675">
        <v>9.1781270496115308</v>
      </c>
    </row>
    <row r="1676" spans="1:2" x14ac:dyDescent="0.3">
      <c r="A1676">
        <v>1.5</v>
      </c>
      <c r="B1676">
        <v>8.7185000481212729</v>
      </c>
    </row>
    <row r="1677" spans="1:2" x14ac:dyDescent="0.3">
      <c r="A1677">
        <v>1.25</v>
      </c>
      <c r="B1677">
        <v>9.0870421556316892</v>
      </c>
    </row>
    <row r="1678" spans="1:2" x14ac:dyDescent="0.3">
      <c r="A1678">
        <v>1.04</v>
      </c>
      <c r="B1678">
        <v>8.1853502231786859</v>
      </c>
    </row>
    <row r="1679" spans="1:2" x14ac:dyDescent="0.3">
      <c r="A1679">
        <v>1.2</v>
      </c>
      <c r="B1679">
        <v>8.3820605174247405</v>
      </c>
    </row>
    <row r="1680" spans="1:2" x14ac:dyDescent="0.3">
      <c r="A1680">
        <v>1.02</v>
      </c>
      <c r="B1680">
        <v>8.5199892787182385</v>
      </c>
    </row>
    <row r="1681" spans="1:2" x14ac:dyDescent="0.3">
      <c r="A1681">
        <v>1.01</v>
      </c>
      <c r="B1681">
        <v>8.9028636721962222</v>
      </c>
    </row>
    <row r="1682" spans="1:2" x14ac:dyDescent="0.3">
      <c r="A1682">
        <v>1.24</v>
      </c>
      <c r="B1682">
        <v>9.1889124245625631</v>
      </c>
    </row>
    <row r="1683" spans="1:2" x14ac:dyDescent="0.3">
      <c r="A1683">
        <v>1.54</v>
      </c>
      <c r="B1683">
        <v>9.4399430183511317</v>
      </c>
    </row>
    <row r="1684" spans="1:2" x14ac:dyDescent="0.3">
      <c r="A1684">
        <v>1.1000000000000001</v>
      </c>
      <c r="B1684">
        <v>9.0585868167486456</v>
      </c>
    </row>
    <row r="1685" spans="1:2" x14ac:dyDescent="0.3">
      <c r="A1685">
        <v>1.01</v>
      </c>
      <c r="B1685">
        <v>8.9179807099732908</v>
      </c>
    </row>
    <row r="1686" spans="1:2" x14ac:dyDescent="0.3">
      <c r="A1686">
        <v>1.51</v>
      </c>
      <c r="B1686">
        <v>8.5318847401592279</v>
      </c>
    </row>
    <row r="1687" spans="1:2" x14ac:dyDescent="0.3">
      <c r="A1687">
        <v>1.52</v>
      </c>
      <c r="B1687">
        <v>9.3140695577386587</v>
      </c>
    </row>
    <row r="1688" spans="1:2" x14ac:dyDescent="0.3">
      <c r="A1688">
        <v>1.77</v>
      </c>
      <c r="B1688">
        <v>8.9581541352092415</v>
      </c>
    </row>
    <row r="1689" spans="1:2" x14ac:dyDescent="0.3">
      <c r="A1689">
        <v>1.01</v>
      </c>
      <c r="B1689">
        <v>8.4703112055161078</v>
      </c>
    </row>
    <row r="1690" spans="1:2" x14ac:dyDescent="0.3">
      <c r="A1690">
        <v>1.01</v>
      </c>
      <c r="B1690">
        <v>8.1128274787513739</v>
      </c>
    </row>
    <row r="1691" spans="1:2" x14ac:dyDescent="0.3">
      <c r="A1691">
        <v>1.02</v>
      </c>
      <c r="B1691">
        <v>8.5147903067999273</v>
      </c>
    </row>
    <row r="1692" spans="1:2" x14ac:dyDescent="0.3">
      <c r="A1692">
        <v>1.82</v>
      </c>
      <c r="B1692">
        <v>9.3902423372513706</v>
      </c>
    </row>
    <row r="1693" spans="1:2" x14ac:dyDescent="0.3">
      <c r="A1693">
        <v>1.58</v>
      </c>
      <c r="B1693">
        <v>9.281544130982514</v>
      </c>
    </row>
    <row r="1694" spans="1:2" x14ac:dyDescent="0.3">
      <c r="A1694">
        <v>1.52</v>
      </c>
      <c r="B1694">
        <v>9.1670152472378099</v>
      </c>
    </row>
    <row r="1695" spans="1:2" x14ac:dyDescent="0.3">
      <c r="A1695">
        <v>1.03</v>
      </c>
      <c r="B1695">
        <v>8.3857168286278512</v>
      </c>
    </row>
    <row r="1696" spans="1:2" x14ac:dyDescent="0.3">
      <c r="A1696">
        <v>1.01</v>
      </c>
      <c r="B1696">
        <v>8.3231228875877346</v>
      </c>
    </row>
    <row r="1697" spans="1:2" x14ac:dyDescent="0.3">
      <c r="A1697">
        <v>1.01</v>
      </c>
      <c r="B1697">
        <v>8.5409097180335536</v>
      </c>
    </row>
    <row r="1698" spans="1:2" x14ac:dyDescent="0.3">
      <c r="A1698">
        <v>1.21</v>
      </c>
      <c r="B1698">
        <v>8.7313363605331489</v>
      </c>
    </row>
    <row r="1699" spans="1:2" x14ac:dyDescent="0.3">
      <c r="A1699">
        <v>1.22</v>
      </c>
      <c r="B1699">
        <v>8.6550402581083627</v>
      </c>
    </row>
    <row r="1700" spans="1:2" x14ac:dyDescent="0.3">
      <c r="A1700">
        <v>1.32</v>
      </c>
      <c r="B1700">
        <v>8.8713650051368518</v>
      </c>
    </row>
    <row r="1701" spans="1:2" x14ac:dyDescent="0.3">
      <c r="A1701">
        <v>1.24</v>
      </c>
      <c r="B1701">
        <v>8.5869058038275377</v>
      </c>
    </row>
    <row r="1702" spans="1:2" x14ac:dyDescent="0.3">
      <c r="A1702">
        <v>1.06</v>
      </c>
      <c r="B1702">
        <v>8.3898142620864071</v>
      </c>
    </row>
    <row r="1703" spans="1:2" x14ac:dyDescent="0.3">
      <c r="A1703">
        <v>1.74</v>
      </c>
      <c r="B1703">
        <v>9.6908511077398138</v>
      </c>
    </row>
    <row r="1704" spans="1:2" x14ac:dyDescent="0.3">
      <c r="A1704">
        <v>1.7</v>
      </c>
      <c r="B1704">
        <v>9.8217350506638681</v>
      </c>
    </row>
    <row r="1705" spans="1:2" x14ac:dyDescent="0.3">
      <c r="A1705">
        <v>1.51</v>
      </c>
      <c r="B1705">
        <v>9.4449380733355088</v>
      </c>
    </row>
    <row r="1706" spans="1:2" x14ac:dyDescent="0.3">
      <c r="A1706">
        <v>1.02</v>
      </c>
      <c r="B1706">
        <v>8.6683680192133554</v>
      </c>
    </row>
    <row r="1707" spans="1:2" x14ac:dyDescent="0.3">
      <c r="A1707">
        <v>1.05</v>
      </c>
      <c r="B1707">
        <v>8.9899430463299979</v>
      </c>
    </row>
    <row r="1708" spans="1:2" x14ac:dyDescent="0.3">
      <c r="A1708">
        <v>1.06</v>
      </c>
      <c r="B1708">
        <v>8.9746180384551124</v>
      </c>
    </row>
    <row r="1709" spans="1:2" x14ac:dyDescent="0.3">
      <c r="A1709">
        <v>1.02</v>
      </c>
      <c r="B1709">
        <v>8.8073222675110703</v>
      </c>
    </row>
    <row r="1710" spans="1:2" x14ac:dyDescent="0.3">
      <c r="A1710">
        <v>1.1599999999999999</v>
      </c>
      <c r="B1710">
        <v>8.6159519634395014</v>
      </c>
    </row>
    <row r="1711" spans="1:2" x14ac:dyDescent="0.3">
      <c r="A1711">
        <v>1.42</v>
      </c>
      <c r="B1711">
        <v>8.9560930756106387</v>
      </c>
    </row>
    <row r="1712" spans="1:2" x14ac:dyDescent="0.3">
      <c r="A1712">
        <v>1.01</v>
      </c>
      <c r="B1712">
        <v>8.4918753834319478</v>
      </c>
    </row>
    <row r="1713" spans="1:2" x14ac:dyDescent="0.3">
      <c r="A1713">
        <v>1.1599999999999999</v>
      </c>
      <c r="B1713">
        <v>9.1881970072904924</v>
      </c>
    </row>
    <row r="1714" spans="1:2" x14ac:dyDescent="0.3">
      <c r="A1714">
        <v>1.3</v>
      </c>
      <c r="B1714">
        <v>9.1304309887478805</v>
      </c>
    </row>
    <row r="1715" spans="1:2" x14ac:dyDescent="0.3">
      <c r="A1715">
        <v>1.52</v>
      </c>
      <c r="B1715">
        <v>9.4316422284110217</v>
      </c>
    </row>
    <row r="1716" spans="1:2" x14ac:dyDescent="0.3">
      <c r="A1716">
        <v>1.5</v>
      </c>
      <c r="B1716">
        <v>9.0029471307532045</v>
      </c>
    </row>
    <row r="1717" spans="1:2" x14ac:dyDescent="0.3">
      <c r="A1717">
        <v>1.32</v>
      </c>
      <c r="B1717">
        <v>9.3430339137016478</v>
      </c>
    </row>
    <row r="1718" spans="1:2" x14ac:dyDescent="0.3">
      <c r="A1718">
        <v>1.61</v>
      </c>
      <c r="B1718">
        <v>8.958668737047434</v>
      </c>
    </row>
    <row r="1719" spans="1:2" x14ac:dyDescent="0.3">
      <c r="A1719">
        <v>1.22</v>
      </c>
      <c r="B1719">
        <v>8.0570606819657655</v>
      </c>
    </row>
    <row r="1720" spans="1:2" x14ac:dyDescent="0.3">
      <c r="A1720">
        <v>1.03</v>
      </c>
      <c r="B1720">
        <v>8.9341915353380745</v>
      </c>
    </row>
    <row r="1721" spans="1:2" x14ac:dyDescent="0.3">
      <c r="A1721">
        <v>1.22</v>
      </c>
      <c r="B1721">
        <v>8.5859727068110629</v>
      </c>
    </row>
    <row r="1722" spans="1:2" x14ac:dyDescent="0.3">
      <c r="A1722">
        <v>1.1499999999999999</v>
      </c>
      <c r="B1722">
        <v>8.6976797322644632</v>
      </c>
    </row>
    <row r="1723" spans="1:2" x14ac:dyDescent="0.3">
      <c r="A1723">
        <v>1.26</v>
      </c>
      <c r="B1723">
        <v>8.8424600241952902</v>
      </c>
    </row>
    <row r="1724" spans="1:2" x14ac:dyDescent="0.3">
      <c r="A1724">
        <v>1.02</v>
      </c>
      <c r="B1724">
        <v>9.3203600170147318</v>
      </c>
    </row>
    <row r="1725" spans="1:2" x14ac:dyDescent="0.3">
      <c r="A1725">
        <v>1.23</v>
      </c>
      <c r="B1725">
        <v>8.7893554522099819</v>
      </c>
    </row>
    <row r="1726" spans="1:2" x14ac:dyDescent="0.3">
      <c r="A1726">
        <v>1.3</v>
      </c>
      <c r="B1726">
        <v>8.8119501775399804</v>
      </c>
    </row>
    <row r="1727" spans="1:2" x14ac:dyDescent="0.3">
      <c r="A1727">
        <v>1.22</v>
      </c>
      <c r="B1727">
        <v>8.7382545765261224</v>
      </c>
    </row>
    <row r="1728" spans="1:2" x14ac:dyDescent="0.3">
      <c r="A1728">
        <v>1.2</v>
      </c>
      <c r="B1728">
        <v>8.6471682678379835</v>
      </c>
    </row>
    <row r="1729" spans="1:2" x14ac:dyDescent="0.3">
      <c r="A1729">
        <v>1.52</v>
      </c>
      <c r="B1729">
        <v>9.1192114385650811</v>
      </c>
    </row>
    <row r="1730" spans="1:2" x14ac:dyDescent="0.3">
      <c r="A1730">
        <v>1.01</v>
      </c>
      <c r="B1730">
        <v>9.0363440639282189</v>
      </c>
    </row>
    <row r="1731" spans="1:2" x14ac:dyDescent="0.3">
      <c r="A1731">
        <v>1.31</v>
      </c>
      <c r="B1731">
        <v>9.2201916880265564</v>
      </c>
    </row>
    <row r="1732" spans="1:2" x14ac:dyDescent="0.3">
      <c r="A1732">
        <v>1.24</v>
      </c>
      <c r="B1732">
        <v>8.2677056647624259</v>
      </c>
    </row>
    <row r="1733" spans="1:2" x14ac:dyDescent="0.3">
      <c r="A1733">
        <v>1.05</v>
      </c>
      <c r="B1733">
        <v>8.3226370969539403</v>
      </c>
    </row>
    <row r="1734" spans="1:2" x14ac:dyDescent="0.3">
      <c r="A1734">
        <v>1.01</v>
      </c>
      <c r="B1734">
        <v>8.4867339839315292</v>
      </c>
    </row>
    <row r="1735" spans="1:2" x14ac:dyDescent="0.3">
      <c r="A1735">
        <v>1.22</v>
      </c>
      <c r="B1735">
        <v>8.7463983341090419</v>
      </c>
    </row>
    <row r="1736" spans="1:2" x14ac:dyDescent="0.3">
      <c r="A1736">
        <v>1.73</v>
      </c>
      <c r="B1736">
        <v>9.1600991555394362</v>
      </c>
    </row>
    <row r="1737" spans="1:2" x14ac:dyDescent="0.3">
      <c r="A1737">
        <v>1.31</v>
      </c>
      <c r="B1737">
        <v>9.4855449229168514</v>
      </c>
    </row>
    <row r="1738" spans="1:2" x14ac:dyDescent="0.3">
      <c r="A1738">
        <v>1.17</v>
      </c>
      <c r="B1738">
        <v>9.3831165159266057</v>
      </c>
    </row>
    <row r="1739" spans="1:2" x14ac:dyDescent="0.3">
      <c r="A1739">
        <v>1.03</v>
      </c>
      <c r="B1739">
        <v>7.9669334984048401</v>
      </c>
    </row>
    <row r="1740" spans="1:2" x14ac:dyDescent="0.3">
      <c r="A1740">
        <v>1.58</v>
      </c>
      <c r="B1740">
        <v>9.3291895058145631</v>
      </c>
    </row>
    <row r="1741" spans="1:2" x14ac:dyDescent="0.3">
      <c r="A1741">
        <v>1.01</v>
      </c>
      <c r="B1741">
        <v>8.4407440192528309</v>
      </c>
    </row>
    <row r="1742" spans="1:2" x14ac:dyDescent="0.3">
      <c r="A1742">
        <v>1.06</v>
      </c>
      <c r="B1742">
        <v>8.4450525136385544</v>
      </c>
    </row>
    <row r="1743" spans="1:2" x14ac:dyDescent="0.3">
      <c r="A1743">
        <v>1.39</v>
      </c>
      <c r="B1743">
        <v>9.4683103804424373</v>
      </c>
    </row>
    <row r="1744" spans="1:2" x14ac:dyDescent="0.3">
      <c r="A1744">
        <v>1.5</v>
      </c>
      <c r="B1744">
        <v>9.3418071347184881</v>
      </c>
    </row>
    <row r="1745" spans="1:2" x14ac:dyDescent="0.3">
      <c r="A1745">
        <v>1.53</v>
      </c>
      <c r="B1745">
        <v>9.4243220814980067</v>
      </c>
    </row>
    <row r="1746" spans="1:2" x14ac:dyDescent="0.3">
      <c r="A1746">
        <v>1.03</v>
      </c>
      <c r="B1746">
        <v>8.3175219962871694</v>
      </c>
    </row>
    <row r="1747" spans="1:2" x14ac:dyDescent="0.3">
      <c r="A1747">
        <v>1.24</v>
      </c>
      <c r="B1747">
        <v>8.902591637374087</v>
      </c>
    </row>
    <row r="1748" spans="1:2" x14ac:dyDescent="0.3">
      <c r="A1748">
        <v>1.56</v>
      </c>
      <c r="B1748">
        <v>9.5269014039783411</v>
      </c>
    </row>
    <row r="1749" spans="1:2" x14ac:dyDescent="0.3">
      <c r="A1749">
        <v>1.01</v>
      </c>
      <c r="B1749">
        <v>9.0361060253648464</v>
      </c>
    </row>
    <row r="1750" spans="1:2" x14ac:dyDescent="0.3">
      <c r="A1750">
        <v>1.51</v>
      </c>
      <c r="B1750">
        <v>9.2123383746388559</v>
      </c>
    </row>
    <row r="1751" spans="1:2" x14ac:dyDescent="0.3">
      <c r="A1751">
        <v>1.01</v>
      </c>
      <c r="B1751">
        <v>9.1121761231889522</v>
      </c>
    </row>
    <row r="1752" spans="1:2" x14ac:dyDescent="0.3">
      <c r="A1752">
        <v>1.02</v>
      </c>
      <c r="B1752">
        <v>8.6852467764124874</v>
      </c>
    </row>
    <row r="1753" spans="1:2" x14ac:dyDescent="0.3">
      <c r="A1753">
        <v>1.06</v>
      </c>
      <c r="B1753">
        <v>8.6154082389131919</v>
      </c>
    </row>
    <row r="1754" spans="1:2" x14ac:dyDescent="0.3">
      <c r="A1754">
        <v>1.21</v>
      </c>
      <c r="B1754">
        <v>9.1167986275678192</v>
      </c>
    </row>
    <row r="1755" spans="1:2" x14ac:dyDescent="0.3">
      <c r="A1755">
        <v>1.24</v>
      </c>
      <c r="B1755">
        <v>8.7414561159983641</v>
      </c>
    </row>
    <row r="1756" spans="1:2" x14ac:dyDescent="0.3">
      <c r="A1756">
        <v>1.36</v>
      </c>
      <c r="B1756">
        <v>9.64121328401888</v>
      </c>
    </row>
    <row r="1757" spans="1:2" x14ac:dyDescent="0.3">
      <c r="A1757">
        <v>1.05</v>
      </c>
      <c r="B1757">
        <v>8.7266434155984438</v>
      </c>
    </row>
    <row r="1758" spans="1:2" x14ac:dyDescent="0.3">
      <c r="A1758">
        <v>1.51</v>
      </c>
      <c r="B1758">
        <v>9.4107473963165216</v>
      </c>
    </row>
    <row r="1759" spans="1:2" x14ac:dyDescent="0.3">
      <c r="A1759">
        <v>1.1299999999999999</v>
      </c>
      <c r="B1759">
        <v>8.5552593922226929</v>
      </c>
    </row>
    <row r="1760" spans="1:2" x14ac:dyDescent="0.3">
      <c r="A1760">
        <v>1.01</v>
      </c>
      <c r="B1760">
        <v>8.1279950557719456</v>
      </c>
    </row>
    <row r="1761" spans="1:2" x14ac:dyDescent="0.3">
      <c r="A1761">
        <v>1.01</v>
      </c>
      <c r="B1761">
        <v>8.9000036089595955</v>
      </c>
    </row>
    <row r="1762" spans="1:2" x14ac:dyDescent="0.3">
      <c r="A1762">
        <v>1.02</v>
      </c>
      <c r="B1762">
        <v>8.6680240811188209</v>
      </c>
    </row>
    <row r="1763" spans="1:2" x14ac:dyDescent="0.3">
      <c r="A1763">
        <v>1.2</v>
      </c>
      <c r="B1763">
        <v>9.304012847838818</v>
      </c>
    </row>
    <row r="1764" spans="1:2" x14ac:dyDescent="0.3">
      <c r="A1764">
        <v>1.08</v>
      </c>
      <c r="B1764">
        <v>8.5976665755661141</v>
      </c>
    </row>
    <row r="1765" spans="1:2" x14ac:dyDescent="0.3">
      <c r="A1765">
        <v>1.06</v>
      </c>
      <c r="B1765">
        <v>8.3740154217399088</v>
      </c>
    </row>
    <row r="1766" spans="1:2" x14ac:dyDescent="0.3">
      <c r="A1766">
        <v>1.1200000000000001</v>
      </c>
      <c r="B1766">
        <v>9.2839625118467968</v>
      </c>
    </row>
    <row r="1767" spans="1:2" x14ac:dyDescent="0.3">
      <c r="A1767">
        <v>1.1000000000000001</v>
      </c>
      <c r="B1767">
        <v>9.2483103032278109</v>
      </c>
    </row>
    <row r="1768" spans="1:2" x14ac:dyDescent="0.3">
      <c r="A1768">
        <v>1.26</v>
      </c>
      <c r="B1768">
        <v>9.3252749100682824</v>
      </c>
    </row>
    <row r="1769" spans="1:2" x14ac:dyDescent="0.3">
      <c r="A1769">
        <v>1.52</v>
      </c>
      <c r="B1769">
        <v>9.0604472824015652</v>
      </c>
    </row>
    <row r="1770" spans="1:2" x14ac:dyDescent="0.3">
      <c r="A1770">
        <v>1.05</v>
      </c>
      <c r="B1770">
        <v>9.3079207003150461</v>
      </c>
    </row>
    <row r="1771" spans="1:2" x14ac:dyDescent="0.3">
      <c r="A1771">
        <v>1.52</v>
      </c>
      <c r="B1771">
        <v>9.0008531471094582</v>
      </c>
    </row>
    <row r="1772" spans="1:2" x14ac:dyDescent="0.3">
      <c r="A1772">
        <v>1.01</v>
      </c>
      <c r="B1772">
        <v>8.6324842357509723</v>
      </c>
    </row>
    <row r="1773" spans="1:2" x14ac:dyDescent="0.3">
      <c r="A1773">
        <v>1.21</v>
      </c>
      <c r="B1773">
        <v>8.5614014460805574</v>
      </c>
    </row>
    <row r="1774" spans="1:2" x14ac:dyDescent="0.3">
      <c r="A1774">
        <v>1.5</v>
      </c>
      <c r="B1774">
        <v>9.1713916218376088</v>
      </c>
    </row>
    <row r="1775" spans="1:2" x14ac:dyDescent="0.3">
      <c r="A1775">
        <v>1.01</v>
      </c>
      <c r="B1775">
        <v>8.6215532067404794</v>
      </c>
    </row>
    <row r="1776" spans="1:2" x14ac:dyDescent="0.3">
      <c r="A1776">
        <v>1.04</v>
      </c>
      <c r="B1776">
        <v>8.9431143080917845</v>
      </c>
    </row>
    <row r="1777" spans="1:2" x14ac:dyDescent="0.3">
      <c r="A1777">
        <v>1.01</v>
      </c>
      <c r="B1777">
        <v>8.7975484884815582</v>
      </c>
    </row>
    <row r="1778" spans="1:2" x14ac:dyDescent="0.3">
      <c r="A1778">
        <v>1.04</v>
      </c>
      <c r="B1778">
        <v>8.3523185482260036</v>
      </c>
    </row>
    <row r="1779" spans="1:2" x14ac:dyDescent="0.3">
      <c r="A1779">
        <v>1.18</v>
      </c>
      <c r="B1779">
        <v>9.0543880702022967</v>
      </c>
    </row>
    <row r="1780" spans="1:2" x14ac:dyDescent="0.3">
      <c r="A1780">
        <v>1.02</v>
      </c>
      <c r="B1780">
        <v>8.4084937744928965</v>
      </c>
    </row>
    <row r="1781" spans="1:2" x14ac:dyDescent="0.3">
      <c r="A1781">
        <v>1.46</v>
      </c>
      <c r="B1781">
        <v>9.380167531188448</v>
      </c>
    </row>
    <row r="1782" spans="1:2" x14ac:dyDescent="0.3">
      <c r="A1782">
        <v>1.29</v>
      </c>
      <c r="B1782">
        <v>8.8418819894971143</v>
      </c>
    </row>
    <row r="1783" spans="1:2" x14ac:dyDescent="0.3">
      <c r="A1783">
        <v>1.24</v>
      </c>
      <c r="B1783">
        <v>8.8667226671940984</v>
      </c>
    </row>
    <row r="1784" spans="1:2" x14ac:dyDescent="0.3">
      <c r="A1784">
        <v>1.25</v>
      </c>
      <c r="B1784">
        <v>8.5934132173276456</v>
      </c>
    </row>
    <row r="1785" spans="1:2" x14ac:dyDescent="0.3">
      <c r="A1785">
        <v>1.01</v>
      </c>
      <c r="B1785">
        <v>8.5340503084826604</v>
      </c>
    </row>
    <row r="1786" spans="1:2" x14ac:dyDescent="0.3">
      <c r="A1786">
        <v>1.08</v>
      </c>
      <c r="B1786">
        <v>8.6152269316876033</v>
      </c>
    </row>
    <row r="1787" spans="1:2" x14ac:dyDescent="0.3">
      <c r="A1787">
        <v>1.73</v>
      </c>
      <c r="B1787">
        <v>9.6704199200242247</v>
      </c>
    </row>
    <row r="1788" spans="1:2" x14ac:dyDescent="0.3">
      <c r="A1788">
        <v>1.7</v>
      </c>
      <c r="B1788">
        <v>9.2761281125141863</v>
      </c>
    </row>
    <row r="1789" spans="1:2" x14ac:dyDescent="0.3">
      <c r="A1789">
        <v>1.05</v>
      </c>
      <c r="B1789">
        <v>8.5119796243633505</v>
      </c>
    </row>
    <row r="1790" spans="1:2" x14ac:dyDescent="0.3">
      <c r="A1790">
        <v>1.3</v>
      </c>
      <c r="B1790">
        <v>8.9507921387681737</v>
      </c>
    </row>
    <row r="1791" spans="1:2" x14ac:dyDescent="0.3">
      <c r="A1791">
        <v>1.51</v>
      </c>
      <c r="B1791">
        <v>8.2252353241016678</v>
      </c>
    </row>
    <row r="1792" spans="1:2" x14ac:dyDescent="0.3">
      <c r="A1792">
        <v>1.03</v>
      </c>
      <c r="B1792">
        <v>8.450839690866216</v>
      </c>
    </row>
    <row r="1793" spans="1:2" x14ac:dyDescent="0.3">
      <c r="A1793">
        <v>1.01</v>
      </c>
      <c r="B1793">
        <v>8.5395415950799993</v>
      </c>
    </row>
    <row r="1794" spans="1:2" x14ac:dyDescent="0.3">
      <c r="A1794">
        <v>1.87</v>
      </c>
      <c r="B1794">
        <v>9.2058302164982972</v>
      </c>
    </row>
    <row r="1795" spans="1:2" x14ac:dyDescent="0.3">
      <c r="A1795">
        <v>1.31</v>
      </c>
      <c r="B1795">
        <v>8.8744479672199788</v>
      </c>
    </row>
    <row r="1796" spans="1:2" x14ac:dyDescent="0.3">
      <c r="A1796">
        <v>1.23</v>
      </c>
      <c r="B1796">
        <v>8.9970233814797087</v>
      </c>
    </row>
    <row r="1797" spans="1:2" x14ac:dyDescent="0.3">
      <c r="A1797">
        <v>1.01</v>
      </c>
      <c r="B1797">
        <v>8.7712150623753828</v>
      </c>
    </row>
    <row r="1798" spans="1:2" x14ac:dyDescent="0.3">
      <c r="A1798">
        <v>1.26</v>
      </c>
      <c r="B1798">
        <v>9.0012229923950642</v>
      </c>
    </row>
    <row r="1799" spans="1:2" x14ac:dyDescent="0.3">
      <c r="A1799">
        <v>1.1599999999999999</v>
      </c>
      <c r="B1799">
        <v>8.5109738916023208</v>
      </c>
    </row>
    <row r="1800" spans="1:2" x14ac:dyDescent="0.3">
      <c r="A1800">
        <v>1.1399999999999999</v>
      </c>
      <c r="B1800">
        <v>8.2406488633749131</v>
      </c>
    </row>
    <row r="1801" spans="1:2" x14ac:dyDescent="0.3">
      <c r="A1801">
        <v>1.01</v>
      </c>
      <c r="B1801">
        <v>8.3421252633335907</v>
      </c>
    </row>
    <row r="1802" spans="1:2" x14ac:dyDescent="0.3">
      <c r="A1802">
        <v>1.01</v>
      </c>
      <c r="B1802">
        <v>8.5610186709562672</v>
      </c>
    </row>
    <row r="1803" spans="1:2" x14ac:dyDescent="0.3">
      <c r="A1803">
        <v>1.22</v>
      </c>
      <c r="B1803">
        <v>8.896998552743824</v>
      </c>
    </row>
    <row r="1804" spans="1:2" x14ac:dyDescent="0.3">
      <c r="A1804">
        <v>1.1100000000000001</v>
      </c>
      <c r="B1804">
        <v>8.660254034256889</v>
      </c>
    </row>
    <row r="1805" spans="1:2" x14ac:dyDescent="0.3">
      <c r="A1805">
        <v>1.51</v>
      </c>
      <c r="B1805">
        <v>9.3444341064568821</v>
      </c>
    </row>
    <row r="1806" spans="1:2" x14ac:dyDescent="0.3">
      <c r="A1806">
        <v>1.17</v>
      </c>
      <c r="B1806">
        <v>8.4998435530811243</v>
      </c>
    </row>
    <row r="1807" spans="1:2" x14ac:dyDescent="0.3">
      <c r="A1807">
        <v>1.02</v>
      </c>
      <c r="B1807">
        <v>8.8330253072843643</v>
      </c>
    </row>
    <row r="1808" spans="1:2" x14ac:dyDescent="0.3">
      <c r="A1808">
        <v>1.1299999999999999</v>
      </c>
      <c r="B1808">
        <v>8.4076015147861423</v>
      </c>
    </row>
    <row r="1809" spans="1:2" x14ac:dyDescent="0.3">
      <c r="A1809">
        <v>1.01</v>
      </c>
      <c r="B1809">
        <v>8.8535225606895391</v>
      </c>
    </row>
    <row r="1810" spans="1:2" x14ac:dyDescent="0.3">
      <c r="A1810">
        <v>1.01</v>
      </c>
      <c r="B1810">
        <v>7.9710857535056068</v>
      </c>
    </row>
    <row r="1811" spans="1:2" x14ac:dyDescent="0.3">
      <c r="A1811">
        <v>1.18</v>
      </c>
      <c r="B1811">
        <v>9.1629342495789121</v>
      </c>
    </row>
    <row r="1812" spans="1:2" x14ac:dyDescent="0.3">
      <c r="A1812">
        <v>1.52</v>
      </c>
      <c r="B1812">
        <v>9.0111574581068172</v>
      </c>
    </row>
    <row r="1813" spans="1:2" x14ac:dyDescent="0.3">
      <c r="A1813">
        <v>1.1100000000000001</v>
      </c>
      <c r="B1813">
        <v>8.5091610197189738</v>
      </c>
    </row>
    <row r="1814" spans="1:2" x14ac:dyDescent="0.3">
      <c r="A1814">
        <v>1.51</v>
      </c>
      <c r="B1814">
        <v>9.3862245868061311</v>
      </c>
    </row>
    <row r="1815" spans="1:2" x14ac:dyDescent="0.3">
      <c r="A1815">
        <v>1.01</v>
      </c>
      <c r="B1815">
        <v>8.1297644457941711</v>
      </c>
    </row>
    <row r="1816" spans="1:2" x14ac:dyDescent="0.3">
      <c r="A1816">
        <v>1.05</v>
      </c>
      <c r="B1816">
        <v>8.6228136732799214</v>
      </c>
    </row>
    <row r="1817" spans="1:2" x14ac:dyDescent="0.3">
      <c r="A1817">
        <v>1.04</v>
      </c>
      <c r="B1817">
        <v>8.8829467992881739</v>
      </c>
    </row>
    <row r="1818" spans="1:2" x14ac:dyDescent="0.3">
      <c r="A1818">
        <v>1.05</v>
      </c>
      <c r="B1818">
        <v>8.3426016806841936</v>
      </c>
    </row>
    <row r="1819" spans="1:2" x14ac:dyDescent="0.3">
      <c r="A1819">
        <v>1.22</v>
      </c>
      <c r="B1819">
        <v>8.4726141480182697</v>
      </c>
    </row>
    <row r="1820" spans="1:2" x14ac:dyDescent="0.3">
      <c r="A1820">
        <v>1.03</v>
      </c>
      <c r="B1820">
        <v>8.7990583785464533</v>
      </c>
    </row>
    <row r="1821" spans="1:2" x14ac:dyDescent="0.3">
      <c r="A1821">
        <v>1.01</v>
      </c>
      <c r="B1821">
        <v>8.4807366544056215</v>
      </c>
    </row>
    <row r="1822" spans="1:2" x14ac:dyDescent="0.3">
      <c r="A1822">
        <v>1.22</v>
      </c>
      <c r="B1822">
        <v>8.5119796243633505</v>
      </c>
    </row>
    <row r="1823" spans="1:2" x14ac:dyDescent="0.3">
      <c r="A1823">
        <v>1.23</v>
      </c>
      <c r="B1823">
        <v>8.5515946181335707</v>
      </c>
    </row>
    <row r="1824" spans="1:2" x14ac:dyDescent="0.3">
      <c r="A1824">
        <v>1.02</v>
      </c>
      <c r="B1824">
        <v>8.4803217166403329</v>
      </c>
    </row>
    <row r="1825" spans="1:2" x14ac:dyDescent="0.3">
      <c r="A1825">
        <v>1.19</v>
      </c>
      <c r="B1825">
        <v>8.9181146594745293</v>
      </c>
    </row>
    <row r="1826" spans="1:2" x14ac:dyDescent="0.3">
      <c r="A1826">
        <v>1.01</v>
      </c>
      <c r="B1826">
        <v>8.5839168234591448</v>
      </c>
    </row>
    <row r="1827" spans="1:2" x14ac:dyDescent="0.3">
      <c r="A1827">
        <v>1.03</v>
      </c>
      <c r="B1827">
        <v>8.5961891976427349</v>
      </c>
    </row>
    <row r="1828" spans="1:2" x14ac:dyDescent="0.3">
      <c r="A1828">
        <v>1.56</v>
      </c>
      <c r="B1828">
        <v>8.8122480181974314</v>
      </c>
    </row>
    <row r="1829" spans="1:2" x14ac:dyDescent="0.3">
      <c r="A1829">
        <v>1.51</v>
      </c>
      <c r="B1829">
        <v>9.0750932225681566</v>
      </c>
    </row>
    <row r="1830" spans="1:2" x14ac:dyDescent="0.3">
      <c r="A1830">
        <v>1.02</v>
      </c>
      <c r="B1830">
        <v>8.9614943233095996</v>
      </c>
    </row>
    <row r="1831" spans="1:2" x14ac:dyDescent="0.3">
      <c r="A1831">
        <v>1.01</v>
      </c>
      <c r="B1831">
        <v>8.9361666495491949</v>
      </c>
    </row>
    <row r="1832" spans="1:2" x14ac:dyDescent="0.3">
      <c r="A1832">
        <v>1.01</v>
      </c>
      <c r="B1832">
        <v>8.5657928612522998</v>
      </c>
    </row>
    <row r="1833" spans="1:2" x14ac:dyDescent="0.3">
      <c r="A1833">
        <v>1.03</v>
      </c>
      <c r="B1833">
        <v>8.2263059880155076</v>
      </c>
    </row>
    <row r="1834" spans="1:2" x14ac:dyDescent="0.3">
      <c r="A1834">
        <v>1.21</v>
      </c>
      <c r="B1834">
        <v>8.7217653571450118</v>
      </c>
    </row>
    <row r="1835" spans="1:2" x14ac:dyDescent="0.3">
      <c r="A1835">
        <v>1.26</v>
      </c>
      <c r="B1835">
        <v>9.6126003491353984</v>
      </c>
    </row>
    <row r="1836" spans="1:2" x14ac:dyDescent="0.3">
      <c r="A1836">
        <v>1.01</v>
      </c>
      <c r="B1836">
        <v>8.9027276640355222</v>
      </c>
    </row>
    <row r="1837" spans="1:2" x14ac:dyDescent="0.3">
      <c r="A1837">
        <v>1.01</v>
      </c>
      <c r="B1837">
        <v>8.8186302291003535</v>
      </c>
    </row>
    <row r="1838" spans="1:2" x14ac:dyDescent="0.3">
      <c r="A1838">
        <v>1.17</v>
      </c>
      <c r="B1838">
        <v>8.6571290317137546</v>
      </c>
    </row>
    <row r="1839" spans="1:2" x14ac:dyDescent="0.3">
      <c r="A1839">
        <v>1.24</v>
      </c>
      <c r="B1839">
        <v>8.8320039312562706</v>
      </c>
    </row>
    <row r="1840" spans="1:2" x14ac:dyDescent="0.3">
      <c r="A1840">
        <v>1.31</v>
      </c>
      <c r="B1840">
        <v>8.6690555407254841</v>
      </c>
    </row>
    <row r="1841" spans="1:2" x14ac:dyDescent="0.3">
      <c r="A1841">
        <v>1.01</v>
      </c>
      <c r="B1841">
        <v>8.3929895879569312</v>
      </c>
    </row>
    <row r="1842" spans="1:2" x14ac:dyDescent="0.3">
      <c r="A1842">
        <v>1.58</v>
      </c>
      <c r="B1842">
        <v>9.109082539901955</v>
      </c>
    </row>
    <row r="1843" spans="1:2" x14ac:dyDescent="0.3">
      <c r="A1843">
        <v>1.71</v>
      </c>
      <c r="B1843">
        <v>9.2532082722033593</v>
      </c>
    </row>
    <row r="1844" spans="1:2" x14ac:dyDescent="0.3">
      <c r="A1844">
        <v>1.01</v>
      </c>
      <c r="B1844">
        <v>8.3929895879569312</v>
      </c>
    </row>
    <row r="1845" spans="1:2" x14ac:dyDescent="0.3">
      <c r="A1845">
        <v>1.07</v>
      </c>
      <c r="B1845">
        <v>9.1443074013717442</v>
      </c>
    </row>
    <row r="1846" spans="1:2" x14ac:dyDescent="0.3">
      <c r="A1846">
        <v>1.23</v>
      </c>
      <c r="B1846">
        <v>8.6511994712639719</v>
      </c>
    </row>
    <row r="1847" spans="1:2" x14ac:dyDescent="0.3">
      <c r="A1847">
        <v>2</v>
      </c>
      <c r="B1847">
        <v>9.7458976319613573</v>
      </c>
    </row>
    <row r="1848" spans="1:2" x14ac:dyDescent="0.3">
      <c r="A1848">
        <v>1.5</v>
      </c>
      <c r="B1848">
        <v>9.1129480259675333</v>
      </c>
    </row>
    <row r="1849" spans="1:2" x14ac:dyDescent="0.3">
      <c r="A1849">
        <v>1.33</v>
      </c>
      <c r="B1849">
        <v>9.6178700141332261</v>
      </c>
    </row>
    <row r="1850" spans="1:2" x14ac:dyDescent="0.3">
      <c r="A1850">
        <v>1.56</v>
      </c>
      <c r="B1850">
        <v>8.8041750187536252</v>
      </c>
    </row>
    <row r="1851" spans="1:2" x14ac:dyDescent="0.3">
      <c r="A1851">
        <v>1.21</v>
      </c>
      <c r="B1851">
        <v>8.9652068027703571</v>
      </c>
    </row>
    <row r="1852" spans="1:2" x14ac:dyDescent="0.3">
      <c r="A1852">
        <v>2</v>
      </c>
      <c r="B1852">
        <v>9.8263364933477124</v>
      </c>
    </row>
    <row r="1853" spans="1:2" x14ac:dyDescent="0.3">
      <c r="A1853">
        <v>1.01</v>
      </c>
      <c r="B1853">
        <v>8.3593691062226707</v>
      </c>
    </row>
    <row r="1854" spans="1:2" x14ac:dyDescent="0.3">
      <c r="A1854">
        <v>1.51</v>
      </c>
      <c r="B1854">
        <v>9.3263440477324888</v>
      </c>
    </row>
    <row r="1855" spans="1:2" x14ac:dyDescent="0.3">
      <c r="A1855">
        <v>1.2</v>
      </c>
      <c r="B1855">
        <v>8.624611588183507</v>
      </c>
    </row>
    <row r="1856" spans="1:2" x14ac:dyDescent="0.3">
      <c r="A1856">
        <v>1.01</v>
      </c>
      <c r="B1856">
        <v>8.4869401482452158</v>
      </c>
    </row>
    <row r="1857" spans="1:2" x14ac:dyDescent="0.3">
      <c r="A1857">
        <v>1.07</v>
      </c>
      <c r="B1857">
        <v>8.9206562968537284</v>
      </c>
    </row>
    <row r="1858" spans="1:2" x14ac:dyDescent="0.3">
      <c r="A1858">
        <v>1.08</v>
      </c>
      <c r="B1858">
        <v>8.7855395275612764</v>
      </c>
    </row>
    <row r="1859" spans="1:2" x14ac:dyDescent="0.3">
      <c r="A1859">
        <v>1.04</v>
      </c>
      <c r="B1859">
        <v>8.3272426074577925</v>
      </c>
    </row>
    <row r="1860" spans="1:2" x14ac:dyDescent="0.3">
      <c r="A1860">
        <v>1.01</v>
      </c>
      <c r="B1860">
        <v>8.2038513721838786</v>
      </c>
    </row>
    <row r="1861" spans="1:2" x14ac:dyDescent="0.3">
      <c r="A1861">
        <v>1.06</v>
      </c>
      <c r="B1861">
        <v>8.2779202581721432</v>
      </c>
    </row>
    <row r="1862" spans="1:2" x14ac:dyDescent="0.3">
      <c r="A1862">
        <v>1.52</v>
      </c>
      <c r="B1862">
        <v>9.4891078270383904</v>
      </c>
    </row>
    <row r="1863" spans="1:2" x14ac:dyDescent="0.3">
      <c r="A1863">
        <v>1.71</v>
      </c>
      <c r="B1863">
        <v>9.6079077079572066</v>
      </c>
    </row>
    <row r="1864" spans="1:2" x14ac:dyDescent="0.3">
      <c r="A1864">
        <v>1.51</v>
      </c>
      <c r="B1864">
        <v>9.1306476030669348</v>
      </c>
    </row>
    <row r="1865" spans="1:2" x14ac:dyDescent="0.3">
      <c r="A1865">
        <v>1.02</v>
      </c>
      <c r="B1865">
        <v>8.7763214564499581</v>
      </c>
    </row>
    <row r="1866" spans="1:2" x14ac:dyDescent="0.3">
      <c r="A1866">
        <v>1.1100000000000001</v>
      </c>
      <c r="B1866">
        <v>8.9767676251714335</v>
      </c>
    </row>
    <row r="1867" spans="1:2" x14ac:dyDescent="0.3">
      <c r="A1867">
        <v>1.02</v>
      </c>
      <c r="B1867">
        <v>8.3337510069535803</v>
      </c>
    </row>
    <row r="1868" spans="1:2" x14ac:dyDescent="0.3">
      <c r="A1868">
        <v>1.2</v>
      </c>
      <c r="B1868">
        <v>8.84980082722101</v>
      </c>
    </row>
    <row r="1869" spans="1:2" x14ac:dyDescent="0.3">
      <c r="A1869">
        <v>1.1299999999999999</v>
      </c>
      <c r="B1869">
        <v>8.241966560231802</v>
      </c>
    </row>
    <row r="1870" spans="1:2" x14ac:dyDescent="0.3">
      <c r="A1870">
        <v>1.07</v>
      </c>
      <c r="B1870">
        <v>8.3712421359319329</v>
      </c>
    </row>
    <row r="1871" spans="1:2" x14ac:dyDescent="0.3">
      <c r="A1871">
        <v>2</v>
      </c>
      <c r="B1871">
        <v>8.784468454090355</v>
      </c>
    </row>
    <row r="1872" spans="1:2" x14ac:dyDescent="0.3">
      <c r="A1872">
        <v>1.58</v>
      </c>
      <c r="B1872">
        <v>9.5499505372883231</v>
      </c>
    </row>
    <row r="1873" spans="1:2" x14ac:dyDescent="0.3">
      <c r="A1873">
        <v>1.46</v>
      </c>
      <c r="B1873">
        <v>9.0887375502169334</v>
      </c>
    </row>
    <row r="1874" spans="1:2" x14ac:dyDescent="0.3">
      <c r="A1874">
        <v>1.01</v>
      </c>
      <c r="B1874">
        <v>9.0378899349774908</v>
      </c>
    </row>
    <row r="1875" spans="1:2" x14ac:dyDescent="0.3">
      <c r="A1875">
        <v>1.17</v>
      </c>
      <c r="B1875">
        <v>8.4450525136385544</v>
      </c>
    </row>
    <row r="1876" spans="1:2" x14ac:dyDescent="0.3">
      <c r="A1876">
        <v>1.23</v>
      </c>
      <c r="B1876">
        <v>9.2415482991003763</v>
      </c>
    </row>
    <row r="1877" spans="1:2" x14ac:dyDescent="0.3">
      <c r="A1877">
        <v>1.01</v>
      </c>
      <c r="B1877">
        <v>8.5430558509419647</v>
      </c>
    </row>
    <row r="1878" spans="1:2" x14ac:dyDescent="0.3">
      <c r="A1878">
        <v>1.53</v>
      </c>
      <c r="B1878">
        <v>8.9516991683088154</v>
      </c>
    </row>
    <row r="1879" spans="1:2" x14ac:dyDescent="0.3">
      <c r="A1879">
        <v>1.02</v>
      </c>
      <c r="B1879">
        <v>9.0613762188362248</v>
      </c>
    </row>
    <row r="1880" spans="1:2" x14ac:dyDescent="0.3">
      <c r="A1880">
        <v>1.0900000000000001</v>
      </c>
      <c r="B1880">
        <v>8.2273755068340346</v>
      </c>
    </row>
    <row r="1881" spans="1:2" x14ac:dyDescent="0.3">
      <c r="A1881">
        <v>1.01</v>
      </c>
      <c r="B1881">
        <v>8.5529463611220553</v>
      </c>
    </row>
    <row r="1882" spans="1:2" x14ac:dyDescent="0.3">
      <c r="A1882">
        <v>1.5</v>
      </c>
      <c r="B1882">
        <v>9.2670987057947922</v>
      </c>
    </row>
    <row r="1883" spans="1:2" x14ac:dyDescent="0.3">
      <c r="A1883">
        <v>1.5</v>
      </c>
      <c r="B1883">
        <v>9.2390250058360923</v>
      </c>
    </row>
    <row r="1884" spans="1:2" x14ac:dyDescent="0.3">
      <c r="A1884">
        <v>1.23</v>
      </c>
      <c r="B1884">
        <v>9.2402874483441355</v>
      </c>
    </row>
    <row r="1885" spans="1:2" x14ac:dyDescent="0.3">
      <c r="A1885">
        <v>1.56</v>
      </c>
      <c r="B1885">
        <v>8.853093836138493</v>
      </c>
    </row>
    <row r="1886" spans="1:2" x14ac:dyDescent="0.3">
      <c r="A1886">
        <v>1.7</v>
      </c>
      <c r="B1886">
        <v>9.3860568297180009</v>
      </c>
    </row>
    <row r="1887" spans="1:2" x14ac:dyDescent="0.3">
      <c r="A1887">
        <v>1.02</v>
      </c>
      <c r="B1887">
        <v>8.8206993992149041</v>
      </c>
    </row>
    <row r="1888" spans="1:2" x14ac:dyDescent="0.3">
      <c r="A1888">
        <v>1.22</v>
      </c>
      <c r="B1888">
        <v>8.6186661603468711</v>
      </c>
    </row>
    <row r="1889" spans="1:2" x14ac:dyDescent="0.3">
      <c r="A1889">
        <v>1.36</v>
      </c>
      <c r="B1889">
        <v>9.1355090613531793</v>
      </c>
    </row>
    <row r="1890" spans="1:2" x14ac:dyDescent="0.3">
      <c r="A1890">
        <v>1.01</v>
      </c>
      <c r="B1890">
        <v>9.2321997063290766</v>
      </c>
    </row>
    <row r="1891" spans="1:2" x14ac:dyDescent="0.3">
      <c r="A1891">
        <v>1.1299999999999999</v>
      </c>
      <c r="B1891">
        <v>8.9562220163625419</v>
      </c>
    </row>
    <row r="1892" spans="1:2" x14ac:dyDescent="0.3">
      <c r="A1892">
        <v>1.19</v>
      </c>
      <c r="B1892">
        <v>8.3730918474419802</v>
      </c>
    </row>
    <row r="1893" spans="1:2" x14ac:dyDescent="0.3">
      <c r="A1893">
        <v>1.57</v>
      </c>
      <c r="B1893">
        <v>8.9411528821605657</v>
      </c>
    </row>
    <row r="1894" spans="1:2" x14ac:dyDescent="0.3">
      <c r="A1894">
        <v>1.03</v>
      </c>
      <c r="B1894">
        <v>8.3895870668110906</v>
      </c>
    </row>
    <row r="1895" spans="1:2" x14ac:dyDescent="0.3">
      <c r="A1895">
        <v>1.74</v>
      </c>
      <c r="B1895">
        <v>9.4065648339391288</v>
      </c>
    </row>
    <row r="1896" spans="1:2" x14ac:dyDescent="0.3">
      <c r="A1896">
        <v>1.06</v>
      </c>
      <c r="B1896">
        <v>8.4892051548760694</v>
      </c>
    </row>
    <row r="1897" spans="1:2" x14ac:dyDescent="0.3">
      <c r="A1897">
        <v>1.37</v>
      </c>
      <c r="B1897">
        <v>9.0675087228686397</v>
      </c>
    </row>
    <row r="1898" spans="1:2" x14ac:dyDescent="0.3">
      <c r="A1898">
        <v>1.1299999999999999</v>
      </c>
      <c r="B1898">
        <v>8.6253298500208153</v>
      </c>
    </row>
    <row r="1899" spans="1:2" x14ac:dyDescent="0.3">
      <c r="A1899">
        <v>1.5</v>
      </c>
      <c r="B1899">
        <v>8.89439598980643</v>
      </c>
    </row>
    <row r="1900" spans="1:2" x14ac:dyDescent="0.3">
      <c r="A1900">
        <v>1.1499999999999999</v>
      </c>
      <c r="B1900">
        <v>8.3977337513789099</v>
      </c>
    </row>
    <row r="1901" spans="1:2" x14ac:dyDescent="0.3">
      <c r="A1901">
        <v>1.1200000000000001</v>
      </c>
      <c r="B1901">
        <v>8.5358186555394031</v>
      </c>
    </row>
    <row r="1902" spans="1:2" x14ac:dyDescent="0.3">
      <c r="A1902">
        <v>1.1299999999999999</v>
      </c>
      <c r="B1902">
        <v>8.4469852963727412</v>
      </c>
    </row>
    <row r="1903" spans="1:2" x14ac:dyDescent="0.3">
      <c r="A1903">
        <v>1.02</v>
      </c>
      <c r="B1903">
        <v>9.311271090554623</v>
      </c>
    </row>
    <row r="1904" spans="1:2" x14ac:dyDescent="0.3">
      <c r="A1904">
        <v>1.5</v>
      </c>
      <c r="B1904">
        <v>9.0752076979846859</v>
      </c>
    </row>
    <row r="1905" spans="1:2" x14ac:dyDescent="0.3">
      <c r="A1905">
        <v>1.7</v>
      </c>
      <c r="B1905">
        <v>9.7597903772789412</v>
      </c>
    </row>
    <row r="1906" spans="1:2" x14ac:dyDescent="0.3">
      <c r="A1906">
        <v>1.1499999999999999</v>
      </c>
      <c r="B1906">
        <v>8.7483049123796235</v>
      </c>
    </row>
    <row r="1907" spans="1:2" x14ac:dyDescent="0.3">
      <c r="A1907">
        <v>1.81</v>
      </c>
      <c r="B1907">
        <v>8.675734219544788</v>
      </c>
    </row>
    <row r="1908" spans="1:2" x14ac:dyDescent="0.3">
      <c r="A1908">
        <v>1.07</v>
      </c>
      <c r="B1908">
        <v>8.9328726219313737</v>
      </c>
    </row>
    <row r="1909" spans="1:2" x14ac:dyDescent="0.3">
      <c r="A1909">
        <v>1.22</v>
      </c>
      <c r="B1909">
        <v>8.8492270214385194</v>
      </c>
    </row>
    <row r="1910" spans="1:2" x14ac:dyDescent="0.3">
      <c r="A1910">
        <v>1.6</v>
      </c>
      <c r="B1910">
        <v>9.2002900361226807</v>
      </c>
    </row>
    <row r="1911" spans="1:2" x14ac:dyDescent="0.3">
      <c r="A1911">
        <v>1.33</v>
      </c>
      <c r="B1911">
        <v>8.7112786151304338</v>
      </c>
    </row>
    <row r="1912" spans="1:2" x14ac:dyDescent="0.3">
      <c r="A1912">
        <v>1.45</v>
      </c>
      <c r="B1912">
        <v>8.3710106812381557</v>
      </c>
    </row>
    <row r="1913" spans="1:2" x14ac:dyDescent="0.3">
      <c r="A1913">
        <v>1.27</v>
      </c>
      <c r="B1913">
        <v>8.8569457561590212</v>
      </c>
    </row>
    <row r="1914" spans="1:2" x14ac:dyDescent="0.3">
      <c r="A1914">
        <v>1.63</v>
      </c>
      <c r="B1914">
        <v>9.0938065557202314</v>
      </c>
    </row>
    <row r="1915" spans="1:2" x14ac:dyDescent="0.3">
      <c r="A1915">
        <v>1.17</v>
      </c>
      <c r="B1915">
        <v>9.1726385047921717</v>
      </c>
    </row>
    <row r="1916" spans="1:2" x14ac:dyDescent="0.3">
      <c r="A1916">
        <v>1.53</v>
      </c>
      <c r="B1916">
        <v>8.9860711873744634</v>
      </c>
    </row>
    <row r="1917" spans="1:2" x14ac:dyDescent="0.3">
      <c r="A1917">
        <v>1.1100000000000001</v>
      </c>
      <c r="B1917">
        <v>8.896998552743824</v>
      </c>
    </row>
    <row r="1918" spans="1:2" x14ac:dyDescent="0.3">
      <c r="A1918">
        <v>1.08</v>
      </c>
      <c r="B1918">
        <v>8.3927631130380611</v>
      </c>
    </row>
    <row r="1919" spans="1:2" x14ac:dyDescent="0.3">
      <c r="A1919">
        <v>1.68</v>
      </c>
      <c r="B1919">
        <v>8.9427223305601427</v>
      </c>
    </row>
    <row r="1920" spans="1:2" x14ac:dyDescent="0.3">
      <c r="A1920">
        <v>1.01</v>
      </c>
      <c r="B1920">
        <v>8.814924599721019</v>
      </c>
    </row>
    <row r="1921" spans="1:2" x14ac:dyDescent="0.3">
      <c r="A1921">
        <v>1.01</v>
      </c>
      <c r="B1921">
        <v>8.3184983205043377</v>
      </c>
    </row>
    <row r="1922" spans="1:2" x14ac:dyDescent="0.3">
      <c r="A1922">
        <v>1.71</v>
      </c>
      <c r="B1922">
        <v>9.7528971939036264</v>
      </c>
    </row>
    <row r="1923" spans="1:2" x14ac:dyDescent="0.3">
      <c r="A1923">
        <v>1.51</v>
      </c>
      <c r="B1923">
        <v>9.4654475984957855</v>
      </c>
    </row>
    <row r="1924" spans="1:2" x14ac:dyDescent="0.3">
      <c r="A1924">
        <v>1.22</v>
      </c>
      <c r="B1924">
        <v>8.9955369449369744</v>
      </c>
    </row>
    <row r="1925" spans="1:2" x14ac:dyDescent="0.3">
      <c r="A1925">
        <v>1.01</v>
      </c>
      <c r="B1925">
        <v>9.1593628172113153</v>
      </c>
    </row>
    <row r="1926" spans="1:2" x14ac:dyDescent="0.3">
      <c r="A1926">
        <v>1.5</v>
      </c>
      <c r="B1926">
        <v>9.090430075303626</v>
      </c>
    </row>
    <row r="1927" spans="1:2" x14ac:dyDescent="0.3">
      <c r="A1927">
        <v>1.01</v>
      </c>
      <c r="B1927">
        <v>8.6020856584342003</v>
      </c>
    </row>
    <row r="1928" spans="1:2" x14ac:dyDescent="0.3">
      <c r="A1928">
        <v>1.52</v>
      </c>
      <c r="B1928">
        <v>8.9359035262744229</v>
      </c>
    </row>
    <row r="1929" spans="1:2" x14ac:dyDescent="0.3">
      <c r="A1929">
        <v>1.2</v>
      </c>
      <c r="B1929">
        <v>9.0502889838279561</v>
      </c>
    </row>
    <row r="1930" spans="1:2" x14ac:dyDescent="0.3">
      <c r="A1930">
        <v>1.51</v>
      </c>
      <c r="B1930">
        <v>8.9251884293780268</v>
      </c>
    </row>
    <row r="1931" spans="1:2" x14ac:dyDescent="0.3">
      <c r="A1931">
        <v>1.01</v>
      </c>
      <c r="B1931">
        <v>8.8309815109524976</v>
      </c>
    </row>
    <row r="1932" spans="1:2" x14ac:dyDescent="0.3">
      <c r="A1932">
        <v>1.52</v>
      </c>
      <c r="B1932">
        <v>9.3914945810181312</v>
      </c>
    </row>
    <row r="1933" spans="1:2" x14ac:dyDescent="0.3">
      <c r="A1933">
        <v>1.0900000000000001</v>
      </c>
      <c r="B1933">
        <v>8.8855792912829816</v>
      </c>
    </row>
    <row r="1934" spans="1:2" x14ac:dyDescent="0.3">
      <c r="A1934">
        <v>1.24</v>
      </c>
      <c r="B1934">
        <v>8.5424709986005052</v>
      </c>
    </row>
    <row r="1935" spans="1:2" x14ac:dyDescent="0.3">
      <c r="A1935">
        <v>1.63</v>
      </c>
      <c r="B1935">
        <v>9.5235439816580421</v>
      </c>
    </row>
    <row r="1936" spans="1:2" x14ac:dyDescent="0.3">
      <c r="A1936">
        <v>1.5</v>
      </c>
      <c r="B1936">
        <v>9.4471501140542067</v>
      </c>
    </row>
    <row r="1937" spans="1:2" x14ac:dyDescent="0.3">
      <c r="A1937">
        <v>1.1299999999999999</v>
      </c>
      <c r="B1937">
        <v>8.5716813767003064</v>
      </c>
    </row>
    <row r="1938" spans="1:2" x14ac:dyDescent="0.3">
      <c r="A1938">
        <v>1.01</v>
      </c>
      <c r="B1938">
        <v>8.4093852387819314</v>
      </c>
    </row>
    <row r="1939" spans="1:2" x14ac:dyDescent="0.3">
      <c r="A1939">
        <v>1.77</v>
      </c>
      <c r="B1939">
        <v>9.0007298349445577</v>
      </c>
    </row>
    <row r="1940" spans="1:2" x14ac:dyDescent="0.3">
      <c r="A1940">
        <v>1.1200000000000001</v>
      </c>
      <c r="B1940">
        <v>8.6132303796131797</v>
      </c>
    </row>
    <row r="1941" spans="1:2" x14ac:dyDescent="0.3">
      <c r="A1941">
        <v>1.1100000000000001</v>
      </c>
      <c r="B1941">
        <v>8.2241635126378618</v>
      </c>
    </row>
    <row r="1942" spans="1:2" x14ac:dyDescent="0.3">
      <c r="A1942">
        <v>1.1200000000000001</v>
      </c>
      <c r="B1942">
        <v>9.0369389125567867</v>
      </c>
    </row>
    <row r="1943" spans="1:2" x14ac:dyDescent="0.3">
      <c r="A1943">
        <v>1.01</v>
      </c>
      <c r="B1943">
        <v>8.7638970071394606</v>
      </c>
    </row>
    <row r="1944" spans="1:2" x14ac:dyDescent="0.3">
      <c r="A1944">
        <v>1.5</v>
      </c>
      <c r="B1944">
        <v>8.9742382194975807</v>
      </c>
    </row>
    <row r="1945" spans="1:2" x14ac:dyDescent="0.3">
      <c r="A1945">
        <v>1.19</v>
      </c>
      <c r="B1945">
        <v>8.5923006639030426</v>
      </c>
    </row>
    <row r="1946" spans="1:2" x14ac:dyDescent="0.3">
      <c r="A1946">
        <v>1.23</v>
      </c>
      <c r="B1946">
        <v>9.1757489272065644</v>
      </c>
    </row>
    <row r="1947" spans="1:2" x14ac:dyDescent="0.3">
      <c r="A1947">
        <v>1.18</v>
      </c>
      <c r="B1947">
        <v>9.1200873829986211</v>
      </c>
    </row>
    <row r="1948" spans="1:2" x14ac:dyDescent="0.3">
      <c r="A1948">
        <v>1.1100000000000001</v>
      </c>
      <c r="B1948">
        <v>8.4162672728262766</v>
      </c>
    </row>
    <row r="1949" spans="1:2" x14ac:dyDescent="0.3">
      <c r="A1949">
        <v>1.02</v>
      </c>
      <c r="B1949">
        <v>8.5758393868489708</v>
      </c>
    </row>
    <row r="1950" spans="1:2" x14ac:dyDescent="0.3">
      <c r="A1950">
        <v>1.07</v>
      </c>
      <c r="B1950">
        <v>8.2361556616831244</v>
      </c>
    </row>
    <row r="1951" spans="1:2" x14ac:dyDescent="0.3">
      <c r="A1951">
        <v>1.05</v>
      </c>
      <c r="B1951">
        <v>8.7111138840535443</v>
      </c>
    </row>
    <row r="1952" spans="1:2" x14ac:dyDescent="0.3">
      <c r="A1952">
        <v>1.05</v>
      </c>
      <c r="B1952">
        <v>7.7376162828579043</v>
      </c>
    </row>
    <row r="1953" spans="1:2" x14ac:dyDescent="0.3">
      <c r="A1953">
        <v>1.04</v>
      </c>
      <c r="B1953">
        <v>8.556221578383715</v>
      </c>
    </row>
    <row r="1954" spans="1:2" x14ac:dyDescent="0.3">
      <c r="A1954">
        <v>1.06</v>
      </c>
      <c r="B1954">
        <v>8.6808414829445706</v>
      </c>
    </row>
    <row r="1955" spans="1:2" x14ac:dyDescent="0.3">
      <c r="A1955">
        <v>1.01</v>
      </c>
      <c r="B1955">
        <v>8.4994364698269784</v>
      </c>
    </row>
    <row r="1956" spans="1:2" x14ac:dyDescent="0.3">
      <c r="A1956">
        <v>1.51</v>
      </c>
      <c r="B1956">
        <v>9.6538075022173544</v>
      </c>
    </row>
    <row r="1957" spans="1:2" x14ac:dyDescent="0.3">
      <c r="A1957">
        <v>1.02</v>
      </c>
      <c r="B1957">
        <v>8.3600714356440253</v>
      </c>
    </row>
    <row r="1958" spans="1:2" x14ac:dyDescent="0.3">
      <c r="A1958">
        <v>1.01</v>
      </c>
      <c r="B1958">
        <v>8.4248585802134421</v>
      </c>
    </row>
    <row r="1959" spans="1:2" x14ac:dyDescent="0.3">
      <c r="A1959">
        <v>1.25</v>
      </c>
      <c r="B1959">
        <v>9.3041039017883467</v>
      </c>
    </row>
    <row r="1960" spans="1:2" x14ac:dyDescent="0.3">
      <c r="A1960">
        <v>1.01</v>
      </c>
      <c r="B1960">
        <v>8.7284260917046126</v>
      </c>
    </row>
    <row r="1961" spans="1:2" x14ac:dyDescent="0.3">
      <c r="A1961">
        <v>1.21</v>
      </c>
      <c r="B1961">
        <v>8.7420951957453106</v>
      </c>
    </row>
    <row r="1962" spans="1:2" x14ac:dyDescent="0.3">
      <c r="A1962">
        <v>1.02</v>
      </c>
      <c r="B1962">
        <v>8.0232246847166699</v>
      </c>
    </row>
    <row r="1963" spans="1:2" x14ac:dyDescent="0.3">
      <c r="A1963">
        <v>1.03</v>
      </c>
      <c r="B1963">
        <v>8.2074018333763554</v>
      </c>
    </row>
    <row r="1964" spans="1:2" x14ac:dyDescent="0.3">
      <c r="A1964">
        <v>1.52</v>
      </c>
      <c r="B1964">
        <v>9.2398991742177277</v>
      </c>
    </row>
    <row r="1965" spans="1:2" x14ac:dyDescent="0.3">
      <c r="A1965">
        <v>1.02</v>
      </c>
      <c r="B1965">
        <v>8.3889051711147058</v>
      </c>
    </row>
    <row r="1966" spans="1:2" x14ac:dyDescent="0.3">
      <c r="A1966">
        <v>1.04</v>
      </c>
      <c r="B1966">
        <v>9.2412574746109044</v>
      </c>
    </row>
    <row r="1967" spans="1:2" x14ac:dyDescent="0.3">
      <c r="A1967">
        <v>1.1299999999999999</v>
      </c>
      <c r="B1967">
        <v>9.0395520509959013</v>
      </c>
    </row>
    <row r="1968" spans="1:2" x14ac:dyDescent="0.3">
      <c r="A1968">
        <v>1.27</v>
      </c>
      <c r="B1968">
        <v>9.3058323534354042</v>
      </c>
    </row>
    <row r="1969" spans="1:2" x14ac:dyDescent="0.3">
      <c r="A1969">
        <v>1.5</v>
      </c>
      <c r="B1969">
        <v>9.2575101764525733</v>
      </c>
    </row>
    <row r="1970" spans="1:2" x14ac:dyDescent="0.3">
      <c r="A1970">
        <v>1.02</v>
      </c>
      <c r="B1970">
        <v>8.1978140322212028</v>
      </c>
    </row>
    <row r="1971" spans="1:2" x14ac:dyDescent="0.3">
      <c r="A1971">
        <v>1.53</v>
      </c>
      <c r="B1971">
        <v>9.1924818536748703</v>
      </c>
    </row>
    <row r="1972" spans="1:2" x14ac:dyDescent="0.3">
      <c r="A1972">
        <v>1.1000000000000001</v>
      </c>
      <c r="B1972">
        <v>8.4381499840757836</v>
      </c>
    </row>
    <row r="1973" spans="1:2" x14ac:dyDescent="0.3">
      <c r="A1973">
        <v>1.04</v>
      </c>
      <c r="B1973">
        <v>8.5542962793677404</v>
      </c>
    </row>
    <row r="1974" spans="1:2" x14ac:dyDescent="0.3">
      <c r="A1974">
        <v>1.51</v>
      </c>
      <c r="B1974">
        <v>8.233503140233994</v>
      </c>
    </row>
    <row r="1975" spans="1:2" x14ac:dyDescent="0.3">
      <c r="A1975">
        <v>1.07</v>
      </c>
      <c r="B1975">
        <v>8.3126260256749624</v>
      </c>
    </row>
    <row r="1976" spans="1:2" x14ac:dyDescent="0.3">
      <c r="A1976">
        <v>1.01</v>
      </c>
      <c r="B1976">
        <v>8.4259547109819657</v>
      </c>
    </row>
    <row r="1977" spans="1:2" x14ac:dyDescent="0.3">
      <c r="A1977">
        <v>1.03</v>
      </c>
      <c r="B1977">
        <v>8.7473520776243525</v>
      </c>
    </row>
    <row r="1978" spans="1:2" x14ac:dyDescent="0.3">
      <c r="A1978">
        <v>1.01</v>
      </c>
      <c r="B1978">
        <v>8.8910988306166363</v>
      </c>
    </row>
    <row r="1979" spans="1:2" x14ac:dyDescent="0.3">
      <c r="A1979">
        <v>1.5</v>
      </c>
      <c r="B1979">
        <v>9.0847771490008373</v>
      </c>
    </row>
    <row r="1980" spans="1:2" x14ac:dyDescent="0.3">
      <c r="A1980">
        <v>1.21</v>
      </c>
      <c r="B1980">
        <v>8.8110561229430999</v>
      </c>
    </row>
    <row r="1981" spans="1:2" x14ac:dyDescent="0.3">
      <c r="A1981">
        <v>1.03</v>
      </c>
      <c r="B1981">
        <v>8.0261701949464257</v>
      </c>
    </row>
    <row r="1982" spans="1:2" x14ac:dyDescent="0.3">
      <c r="A1982">
        <v>1.35</v>
      </c>
      <c r="B1982">
        <v>8.8178902009455129</v>
      </c>
    </row>
    <row r="1983" spans="1:2" x14ac:dyDescent="0.3">
      <c r="A1983">
        <v>1.52</v>
      </c>
      <c r="B1983">
        <v>9.0109133472792884</v>
      </c>
    </row>
    <row r="1984" spans="1:2" x14ac:dyDescent="0.3">
      <c r="A1984">
        <v>1.21</v>
      </c>
      <c r="B1984">
        <v>8.7668618216698029</v>
      </c>
    </row>
    <row r="1985" spans="1:2" x14ac:dyDescent="0.3">
      <c r="A1985">
        <v>1.87</v>
      </c>
      <c r="B1985">
        <v>9.6947398815056509</v>
      </c>
    </row>
    <row r="1986" spans="1:2" x14ac:dyDescent="0.3">
      <c r="A1986">
        <v>1.33</v>
      </c>
      <c r="B1986">
        <v>8.807621489536043</v>
      </c>
    </row>
    <row r="1987" spans="1:2" x14ac:dyDescent="0.3">
      <c r="A1987">
        <v>1.01</v>
      </c>
      <c r="B1987">
        <v>8.1878554436956232</v>
      </c>
    </row>
    <row r="1988" spans="1:2" x14ac:dyDescent="0.3">
      <c r="A1988">
        <v>1.19</v>
      </c>
      <c r="B1988">
        <v>9.6656744272374819</v>
      </c>
    </row>
    <row r="1989" spans="1:2" x14ac:dyDescent="0.3">
      <c r="A1989">
        <v>2</v>
      </c>
      <c r="B1989">
        <v>9.6454290051504188</v>
      </c>
    </row>
    <row r="1990" spans="1:2" x14ac:dyDescent="0.3">
      <c r="A1990">
        <v>1.51</v>
      </c>
      <c r="B1990">
        <v>9.3805893475358673</v>
      </c>
    </row>
    <row r="1991" spans="1:2" x14ac:dyDescent="0.3">
      <c r="A1991">
        <v>1.1299999999999999</v>
      </c>
      <c r="B1991">
        <v>8.5496603815537391</v>
      </c>
    </row>
    <row r="1992" spans="1:2" x14ac:dyDescent="0.3">
      <c r="A1992">
        <v>1.33</v>
      </c>
      <c r="B1992">
        <v>8.7895077867368965</v>
      </c>
    </row>
    <row r="1993" spans="1:2" x14ac:dyDescent="0.3">
      <c r="A1993">
        <v>1.62</v>
      </c>
      <c r="B1993">
        <v>9.5749834855640916</v>
      </c>
    </row>
    <row r="1994" spans="1:2" x14ac:dyDescent="0.3">
      <c r="A1994">
        <v>1.2</v>
      </c>
      <c r="B1994">
        <v>8.6693991243055688</v>
      </c>
    </row>
    <row r="1995" spans="1:2" x14ac:dyDescent="0.3">
      <c r="A1995">
        <v>1.2</v>
      </c>
      <c r="B1995">
        <v>8.533656917446903</v>
      </c>
    </row>
    <row r="1996" spans="1:2" x14ac:dyDescent="0.3">
      <c r="A1996">
        <v>1.6</v>
      </c>
      <c r="B1996">
        <v>9.5426611460463437</v>
      </c>
    </row>
    <row r="1997" spans="1:2" x14ac:dyDescent="0.3">
      <c r="A1997">
        <v>1.21</v>
      </c>
      <c r="B1997">
        <v>8.6769282495373972</v>
      </c>
    </row>
    <row r="1998" spans="1:2" x14ac:dyDescent="0.3">
      <c r="A1998">
        <v>1.05</v>
      </c>
      <c r="B1998">
        <v>8.862625169408922</v>
      </c>
    </row>
    <row r="1999" spans="1:2" x14ac:dyDescent="0.3">
      <c r="A1999">
        <v>1.52</v>
      </c>
      <c r="B1999">
        <v>9.2321997063290766</v>
      </c>
    </row>
    <row r="2000" spans="1:2" x14ac:dyDescent="0.3">
      <c r="A2000">
        <v>1.01</v>
      </c>
      <c r="B2000">
        <v>8.5175931114375647</v>
      </c>
    </row>
    <row r="2001" spans="1:2" x14ac:dyDescent="0.3">
      <c r="A2001">
        <v>1.27</v>
      </c>
      <c r="B2001">
        <v>8.4719865985781588</v>
      </c>
    </row>
    <row r="2002" spans="1:2" x14ac:dyDescent="0.3">
      <c r="A2002">
        <v>1.02</v>
      </c>
      <c r="B2002">
        <v>8.2930491397684438</v>
      </c>
    </row>
    <row r="2003" spans="1:2" x14ac:dyDescent="0.3">
      <c r="A2003">
        <v>1.39</v>
      </c>
      <c r="B2003">
        <v>9.0449939193881903</v>
      </c>
    </row>
    <row r="2004" spans="1:2" x14ac:dyDescent="0.3">
      <c r="A2004">
        <v>1.1299999999999999</v>
      </c>
      <c r="B2004">
        <v>9.1631439371452075</v>
      </c>
    </row>
    <row r="2005" spans="1:2" x14ac:dyDescent="0.3">
      <c r="A2005">
        <v>1.37</v>
      </c>
      <c r="B2005">
        <v>9.2326887756399447</v>
      </c>
    </row>
    <row r="2006" spans="1:2" x14ac:dyDescent="0.3">
      <c r="A2006">
        <v>1.25</v>
      </c>
      <c r="B2006">
        <v>8.5316876375666908</v>
      </c>
    </row>
    <row r="2007" spans="1:2" x14ac:dyDescent="0.3">
      <c r="A2007">
        <v>1.04</v>
      </c>
      <c r="B2007">
        <v>8.6796521191139409</v>
      </c>
    </row>
    <row r="2008" spans="1:2" x14ac:dyDescent="0.3">
      <c r="A2008">
        <v>1.2</v>
      </c>
      <c r="B2008">
        <v>8.8267345982209111</v>
      </c>
    </row>
    <row r="2009" spans="1:2" x14ac:dyDescent="0.3">
      <c r="A2009">
        <v>1.5</v>
      </c>
      <c r="B2009">
        <v>8.6830465555028855</v>
      </c>
    </row>
    <row r="2010" spans="1:2" x14ac:dyDescent="0.3">
      <c r="A2010">
        <v>1.06</v>
      </c>
      <c r="B2010">
        <v>9.0262973342838873</v>
      </c>
    </row>
    <row r="2011" spans="1:2" x14ac:dyDescent="0.3">
      <c r="A2011">
        <v>2</v>
      </c>
      <c r="B2011">
        <v>9.5751917971990501</v>
      </c>
    </row>
    <row r="2012" spans="1:2" x14ac:dyDescent="0.3">
      <c r="A2012">
        <v>1.01</v>
      </c>
      <c r="B2012">
        <v>7.8192344538590701</v>
      </c>
    </row>
    <row r="2013" spans="1:2" x14ac:dyDescent="0.3">
      <c r="A2013">
        <v>1.34</v>
      </c>
      <c r="B2013">
        <v>8.5077487325882384</v>
      </c>
    </row>
    <row r="2014" spans="1:2" x14ac:dyDescent="0.3">
      <c r="A2014">
        <v>1.25</v>
      </c>
      <c r="B2014">
        <v>8.8882048714550219</v>
      </c>
    </row>
    <row r="2015" spans="1:2" x14ac:dyDescent="0.3">
      <c r="A2015">
        <v>1.23</v>
      </c>
      <c r="B2015">
        <v>8.5546816358272295</v>
      </c>
    </row>
    <row r="2016" spans="1:2" x14ac:dyDescent="0.3">
      <c r="A2016">
        <v>1.01</v>
      </c>
      <c r="B2016">
        <v>9.0515790795912405</v>
      </c>
    </row>
    <row r="2017" spans="1:2" x14ac:dyDescent="0.3">
      <c r="A2017">
        <v>1.01</v>
      </c>
      <c r="B2017">
        <v>8.4062616307089559</v>
      </c>
    </row>
    <row r="2018" spans="1:2" x14ac:dyDescent="0.3">
      <c r="A2018">
        <v>1.1599999999999999</v>
      </c>
      <c r="B2018">
        <v>8.4912598093897333</v>
      </c>
    </row>
    <row r="2019" spans="1:2" x14ac:dyDescent="0.3">
      <c r="A2019">
        <v>1.07</v>
      </c>
      <c r="B2019">
        <v>8.7323045710331826</v>
      </c>
    </row>
    <row r="2020" spans="1:2" x14ac:dyDescent="0.3">
      <c r="A2020">
        <v>1.56</v>
      </c>
      <c r="B2020">
        <v>8.6597338781983471</v>
      </c>
    </row>
    <row r="2021" spans="1:2" x14ac:dyDescent="0.3">
      <c r="A2021">
        <v>1.55</v>
      </c>
      <c r="B2021">
        <v>8.8630498279190899</v>
      </c>
    </row>
    <row r="2022" spans="1:2" x14ac:dyDescent="0.3">
      <c r="A2022">
        <v>1.02</v>
      </c>
      <c r="B2022">
        <v>8.4409598854166479</v>
      </c>
    </row>
    <row r="2023" spans="1:2" x14ac:dyDescent="0.3">
      <c r="A2023">
        <v>1.17</v>
      </c>
      <c r="B2023">
        <v>8.4589282832842621</v>
      </c>
    </row>
    <row r="2024" spans="1:2" x14ac:dyDescent="0.3">
      <c r="A2024">
        <v>1.62</v>
      </c>
      <c r="B2024">
        <v>9.5782420595293818</v>
      </c>
    </row>
    <row r="2025" spans="1:2" x14ac:dyDescent="0.3">
      <c r="A2025">
        <v>1.51</v>
      </c>
      <c r="B2025">
        <v>8.2252353241016678</v>
      </c>
    </row>
    <row r="2026" spans="1:2" x14ac:dyDescent="0.3">
      <c r="A2026">
        <v>1.06</v>
      </c>
      <c r="B2026">
        <v>8.2550489027522946</v>
      </c>
    </row>
    <row r="2027" spans="1:2" x14ac:dyDescent="0.3">
      <c r="A2027">
        <v>1.0900000000000001</v>
      </c>
      <c r="B2027">
        <v>8.2860174684047632</v>
      </c>
    </row>
    <row r="2028" spans="1:2" x14ac:dyDescent="0.3">
      <c r="A2028">
        <v>1.51</v>
      </c>
      <c r="B2028">
        <v>9.5962148303193437</v>
      </c>
    </row>
    <row r="2029" spans="1:2" x14ac:dyDescent="0.3">
      <c r="A2029">
        <v>1.1000000000000001</v>
      </c>
      <c r="B2029">
        <v>8.1897996187282285</v>
      </c>
    </row>
    <row r="2030" spans="1:2" x14ac:dyDescent="0.3">
      <c r="A2030">
        <v>1.02</v>
      </c>
      <c r="B2030">
        <v>8.3518467388282449</v>
      </c>
    </row>
    <row r="2031" spans="1:2" x14ac:dyDescent="0.3">
      <c r="A2031">
        <v>1.1499999999999999</v>
      </c>
      <c r="B2031">
        <v>9.1077537832010815</v>
      </c>
    </row>
    <row r="2032" spans="1:2" x14ac:dyDescent="0.3">
      <c r="A2032">
        <v>2</v>
      </c>
      <c r="B2032">
        <v>9.7553934942914005</v>
      </c>
    </row>
    <row r="2033" spans="1:2" x14ac:dyDescent="0.3">
      <c r="A2033">
        <v>1.2</v>
      </c>
      <c r="B2033">
        <v>8.5251613610654147</v>
      </c>
    </row>
    <row r="2034" spans="1:2" x14ac:dyDescent="0.3">
      <c r="A2034">
        <v>1.1299999999999999</v>
      </c>
      <c r="B2034">
        <v>8.5716813767003064</v>
      </c>
    </row>
    <row r="2035" spans="1:2" x14ac:dyDescent="0.3">
      <c r="A2035">
        <v>1.01</v>
      </c>
      <c r="B2035">
        <v>8.4563810520194806</v>
      </c>
    </row>
    <row r="2036" spans="1:2" x14ac:dyDescent="0.3">
      <c r="A2036">
        <v>1.08</v>
      </c>
      <c r="B2036">
        <v>8.3909494648419862</v>
      </c>
    </row>
    <row r="2037" spans="1:2" x14ac:dyDescent="0.3">
      <c r="A2037">
        <v>1.25</v>
      </c>
      <c r="B2037">
        <v>8.4213428657594029</v>
      </c>
    </row>
    <row r="2038" spans="1:2" x14ac:dyDescent="0.3">
      <c r="A2038">
        <v>1.01</v>
      </c>
      <c r="B2038">
        <v>8.1625162501401789</v>
      </c>
    </row>
    <row r="2039" spans="1:2" x14ac:dyDescent="0.3">
      <c r="A2039">
        <v>1.3</v>
      </c>
      <c r="B2039">
        <v>8.7396965378430238</v>
      </c>
    </row>
    <row r="2040" spans="1:2" x14ac:dyDescent="0.3">
      <c r="A2040">
        <v>1.5</v>
      </c>
      <c r="B2040">
        <v>9.0847771490008373</v>
      </c>
    </row>
    <row r="2041" spans="1:2" x14ac:dyDescent="0.3">
      <c r="A2041">
        <v>1.21</v>
      </c>
      <c r="B2041">
        <v>8.7803263909466054</v>
      </c>
    </row>
    <row r="2042" spans="1:2" x14ac:dyDescent="0.3">
      <c r="A2042">
        <v>1.52</v>
      </c>
      <c r="B2042">
        <v>9.497697391604019</v>
      </c>
    </row>
    <row r="2043" spans="1:2" x14ac:dyDescent="0.3">
      <c r="A2043">
        <v>1.63</v>
      </c>
      <c r="B2043">
        <v>9.5145107619327653</v>
      </c>
    </row>
    <row r="2044" spans="1:2" x14ac:dyDescent="0.3">
      <c r="A2044">
        <v>1.01</v>
      </c>
      <c r="B2044">
        <v>8.5475283912123103</v>
      </c>
    </row>
    <row r="2045" spans="1:2" x14ac:dyDescent="0.3">
      <c r="A2045">
        <v>1.63</v>
      </c>
      <c r="B2045">
        <v>9.5752612247687665</v>
      </c>
    </row>
    <row r="2046" spans="1:2" x14ac:dyDescent="0.3">
      <c r="A2046">
        <v>1.1000000000000001</v>
      </c>
      <c r="B2046">
        <v>8.4606228399278436</v>
      </c>
    </row>
    <row r="2047" spans="1:2" x14ac:dyDescent="0.3">
      <c r="A2047">
        <v>1.02</v>
      </c>
      <c r="B2047">
        <v>8.4409598854166479</v>
      </c>
    </row>
    <row r="2048" spans="1:2" x14ac:dyDescent="0.3">
      <c r="A2048">
        <v>1.23</v>
      </c>
      <c r="B2048">
        <v>9.6960327861031761</v>
      </c>
    </row>
    <row r="2049" spans="1:2" x14ac:dyDescent="0.3">
      <c r="A2049">
        <v>1.5</v>
      </c>
      <c r="B2049">
        <v>8.7875256255329059</v>
      </c>
    </row>
    <row r="2050" spans="1:2" x14ac:dyDescent="0.3">
      <c r="A2050">
        <v>1.54</v>
      </c>
      <c r="B2050">
        <v>8.9680140012451997</v>
      </c>
    </row>
    <row r="2051" spans="1:2" x14ac:dyDescent="0.3">
      <c r="A2051">
        <v>1.01</v>
      </c>
      <c r="B2051">
        <v>8.4073783254090309</v>
      </c>
    </row>
    <row r="2052" spans="1:2" x14ac:dyDescent="0.3">
      <c r="A2052">
        <v>1.06</v>
      </c>
      <c r="B2052">
        <v>9.4447798830322434</v>
      </c>
    </row>
    <row r="2053" spans="1:2" x14ac:dyDescent="0.3">
      <c r="A2053">
        <v>1.53</v>
      </c>
      <c r="B2053">
        <v>9.4457286497068296</v>
      </c>
    </row>
    <row r="2054" spans="1:2" x14ac:dyDescent="0.3">
      <c r="A2054">
        <v>1.51</v>
      </c>
      <c r="B2054">
        <v>8.9461143755607431</v>
      </c>
    </row>
    <row r="2055" spans="1:2" x14ac:dyDescent="0.3">
      <c r="A2055">
        <v>1.1299999999999999</v>
      </c>
      <c r="B2055">
        <v>8.4914650428435063</v>
      </c>
    </row>
    <row r="2056" spans="1:2" x14ac:dyDescent="0.3">
      <c r="A2056">
        <v>1.01</v>
      </c>
      <c r="B2056">
        <v>8.7993600831799075</v>
      </c>
    </row>
    <row r="2057" spans="1:2" x14ac:dyDescent="0.3">
      <c r="A2057">
        <v>1.02</v>
      </c>
      <c r="B2057">
        <v>8.467582690862903</v>
      </c>
    </row>
    <row r="2058" spans="1:2" x14ac:dyDescent="0.3">
      <c r="A2058">
        <v>1.19</v>
      </c>
      <c r="B2058">
        <v>8.5952647268363922</v>
      </c>
    </row>
    <row r="2059" spans="1:2" x14ac:dyDescent="0.3">
      <c r="A2059">
        <v>1.2</v>
      </c>
      <c r="B2059">
        <v>8.7293971226920615</v>
      </c>
    </row>
    <row r="2060" spans="1:2" x14ac:dyDescent="0.3">
      <c r="A2060">
        <v>1.51</v>
      </c>
      <c r="B2060">
        <v>9.2198945847809952</v>
      </c>
    </row>
    <row r="2061" spans="1:2" x14ac:dyDescent="0.3">
      <c r="A2061">
        <v>1.01</v>
      </c>
      <c r="B2061">
        <v>8.5910011185609569</v>
      </c>
    </row>
    <row r="2062" spans="1:2" x14ac:dyDescent="0.3">
      <c r="A2062">
        <v>1.03</v>
      </c>
      <c r="B2062">
        <v>8.4484859934064467</v>
      </c>
    </row>
    <row r="2063" spans="1:2" x14ac:dyDescent="0.3">
      <c r="A2063">
        <v>1.01</v>
      </c>
      <c r="B2063">
        <v>8.2799507157225261</v>
      </c>
    </row>
    <row r="2064" spans="1:2" x14ac:dyDescent="0.3">
      <c r="A2064">
        <v>1.2</v>
      </c>
      <c r="B2064">
        <v>8.7719904365322421</v>
      </c>
    </row>
    <row r="2065" spans="1:2" x14ac:dyDescent="0.3">
      <c r="A2065">
        <v>1.21</v>
      </c>
      <c r="B2065">
        <v>8.6990146231685106</v>
      </c>
    </row>
    <row r="2066" spans="1:2" x14ac:dyDescent="0.3">
      <c r="A2066">
        <v>1.03</v>
      </c>
      <c r="B2066">
        <v>8.5379757305987667</v>
      </c>
    </row>
    <row r="2067" spans="1:2" x14ac:dyDescent="0.3">
      <c r="A2067">
        <v>1.05</v>
      </c>
      <c r="B2067">
        <v>8.3216648071350008</v>
      </c>
    </row>
    <row r="2068" spans="1:2" x14ac:dyDescent="0.3">
      <c r="A2068">
        <v>1.58</v>
      </c>
      <c r="B2068">
        <v>9.4344434627850919</v>
      </c>
    </row>
    <row r="2069" spans="1:2" x14ac:dyDescent="0.3">
      <c r="A2069">
        <v>1.72</v>
      </c>
      <c r="B2069">
        <v>9.8378817954381343</v>
      </c>
    </row>
    <row r="2070" spans="1:2" x14ac:dyDescent="0.3">
      <c r="A2070">
        <v>1.01</v>
      </c>
      <c r="B2070">
        <v>8.5996944129279811</v>
      </c>
    </row>
    <row r="2071" spans="1:2" x14ac:dyDescent="0.3">
      <c r="A2071">
        <v>1.01</v>
      </c>
      <c r="B2071">
        <v>8.2206721702972523</v>
      </c>
    </row>
    <row r="2072" spans="1:2" x14ac:dyDescent="0.3">
      <c r="A2072">
        <v>1.2</v>
      </c>
      <c r="B2072">
        <v>8.5794165345963691</v>
      </c>
    </row>
    <row r="2073" spans="1:2" x14ac:dyDescent="0.3">
      <c r="A2073">
        <v>1.02</v>
      </c>
      <c r="B2073">
        <v>8.4246392098056297</v>
      </c>
    </row>
    <row r="2074" spans="1:2" x14ac:dyDescent="0.3">
      <c r="A2074">
        <v>1.01</v>
      </c>
      <c r="B2074">
        <v>8.3779311240827301</v>
      </c>
    </row>
    <row r="2075" spans="1:2" x14ac:dyDescent="0.3">
      <c r="A2075">
        <v>1.57</v>
      </c>
      <c r="B2075">
        <v>9.1607298714228484</v>
      </c>
    </row>
    <row r="2076" spans="1:2" x14ac:dyDescent="0.3">
      <c r="A2076">
        <v>1.2</v>
      </c>
      <c r="B2076">
        <v>8.5659833555856686</v>
      </c>
    </row>
    <row r="2077" spans="1:2" x14ac:dyDescent="0.3">
      <c r="A2077">
        <v>1.51</v>
      </c>
      <c r="B2077">
        <v>8.9480661034589346</v>
      </c>
    </row>
    <row r="2078" spans="1:2" x14ac:dyDescent="0.3">
      <c r="A2078">
        <v>1.5</v>
      </c>
      <c r="B2078">
        <v>9.2646391453835619</v>
      </c>
    </row>
    <row r="2079" spans="1:2" x14ac:dyDescent="0.3">
      <c r="A2079">
        <v>1.21</v>
      </c>
      <c r="B2079">
        <v>8.8499442272355964</v>
      </c>
    </row>
    <row r="2080" spans="1:2" x14ac:dyDescent="0.3">
      <c r="A2080">
        <v>1.07</v>
      </c>
      <c r="B2080">
        <v>9.0641578617981011</v>
      </c>
    </row>
    <row r="2081" spans="1:2" x14ac:dyDescent="0.3">
      <c r="A2081">
        <v>1.08</v>
      </c>
      <c r="B2081">
        <v>8.3806859467615737</v>
      </c>
    </row>
    <row r="2082" spans="1:2" x14ac:dyDescent="0.3">
      <c r="A2082">
        <v>1.75</v>
      </c>
      <c r="B2082">
        <v>9.5721322022943767</v>
      </c>
    </row>
    <row r="2083" spans="1:2" x14ac:dyDescent="0.3">
      <c r="A2083">
        <v>1.01</v>
      </c>
      <c r="B2083">
        <v>7.9529667909231314</v>
      </c>
    </row>
    <row r="2084" spans="1:2" x14ac:dyDescent="0.3">
      <c r="A2084">
        <v>1.23</v>
      </c>
      <c r="B2084">
        <v>9.0365820458427155</v>
      </c>
    </row>
    <row r="2085" spans="1:2" x14ac:dyDescent="0.3">
      <c r="A2085">
        <v>1.51</v>
      </c>
      <c r="B2085">
        <v>9.1552504056582222</v>
      </c>
    </row>
    <row r="2086" spans="1:2" x14ac:dyDescent="0.3">
      <c r="A2086">
        <v>1.71</v>
      </c>
      <c r="B2086">
        <v>9.659567149523216</v>
      </c>
    </row>
    <row r="2087" spans="1:2" x14ac:dyDescent="0.3">
      <c r="A2087">
        <v>1.01</v>
      </c>
      <c r="B2087">
        <v>8.8865474125120425</v>
      </c>
    </row>
    <row r="2088" spans="1:2" x14ac:dyDescent="0.3">
      <c r="A2088">
        <v>1.06</v>
      </c>
      <c r="B2088">
        <v>8.8140332016527836</v>
      </c>
    </row>
    <row r="2089" spans="1:2" x14ac:dyDescent="0.3">
      <c r="A2089">
        <v>1.03</v>
      </c>
      <c r="B2089">
        <v>8.6663026140040778</v>
      </c>
    </row>
    <row r="2090" spans="1:2" x14ac:dyDescent="0.3">
      <c r="A2090">
        <v>1.01</v>
      </c>
      <c r="B2090">
        <v>9.1497407498472523</v>
      </c>
    </row>
    <row r="2091" spans="1:2" x14ac:dyDescent="0.3">
      <c r="A2091">
        <v>1.71</v>
      </c>
      <c r="B2091">
        <v>9.2767833285248962</v>
      </c>
    </row>
    <row r="2092" spans="1:2" x14ac:dyDescent="0.3">
      <c r="A2092">
        <v>1.51</v>
      </c>
      <c r="B2092">
        <v>9.1555673461288904</v>
      </c>
    </row>
    <row r="2093" spans="1:2" x14ac:dyDescent="0.3">
      <c r="A2093">
        <v>1.28</v>
      </c>
      <c r="B2093">
        <v>8.8675683332064423</v>
      </c>
    </row>
    <row r="2094" spans="1:2" x14ac:dyDescent="0.3">
      <c r="A2094">
        <v>1.0900000000000001</v>
      </c>
      <c r="B2094">
        <v>8.4682130091945194</v>
      </c>
    </row>
    <row r="2095" spans="1:2" x14ac:dyDescent="0.3">
      <c r="A2095">
        <v>1.02</v>
      </c>
      <c r="B2095">
        <v>8.4017823399049103</v>
      </c>
    </row>
    <row r="2096" spans="1:2" x14ac:dyDescent="0.3">
      <c r="A2096">
        <v>1.21</v>
      </c>
      <c r="B2096">
        <v>8.5799801795150028</v>
      </c>
    </row>
    <row r="2097" spans="1:2" x14ac:dyDescent="0.3">
      <c r="A2097">
        <v>1.1299999999999999</v>
      </c>
      <c r="B2097">
        <v>8.5896998822029857</v>
      </c>
    </row>
    <row r="2098" spans="1:2" x14ac:dyDescent="0.3">
      <c r="A2098">
        <v>1.06</v>
      </c>
      <c r="B2098">
        <v>8.828054536815424</v>
      </c>
    </row>
    <row r="2099" spans="1:2" x14ac:dyDescent="0.3">
      <c r="A2099">
        <v>1.02</v>
      </c>
      <c r="B2099">
        <v>8.0705935399495186</v>
      </c>
    </row>
    <row r="2100" spans="1:2" x14ac:dyDescent="0.3">
      <c r="A2100">
        <v>1.23</v>
      </c>
      <c r="B2100">
        <v>9.0337225180989069</v>
      </c>
    </row>
    <row r="2101" spans="1:2" x14ac:dyDescent="0.3">
      <c r="A2101">
        <v>1.02</v>
      </c>
      <c r="B2101">
        <v>8.3889051711147058</v>
      </c>
    </row>
    <row r="2102" spans="1:2" x14ac:dyDescent="0.3">
      <c r="A2102">
        <v>1.5</v>
      </c>
      <c r="B2102">
        <v>9.5727587905419806</v>
      </c>
    </row>
    <row r="2103" spans="1:2" x14ac:dyDescent="0.3">
      <c r="A2103">
        <v>1.04</v>
      </c>
      <c r="B2103">
        <v>8.7268056084460959</v>
      </c>
    </row>
    <row r="2104" spans="1:2" x14ac:dyDescent="0.3">
      <c r="A2104">
        <v>1.01</v>
      </c>
      <c r="B2104">
        <v>8.3392619829235759</v>
      </c>
    </row>
    <row r="2105" spans="1:2" x14ac:dyDescent="0.3">
      <c r="A2105">
        <v>1.1200000000000001</v>
      </c>
      <c r="B2105">
        <v>9.1549333647044442</v>
      </c>
    </row>
    <row r="2106" spans="1:2" x14ac:dyDescent="0.3">
      <c r="A2106">
        <v>1.21</v>
      </c>
      <c r="B2106">
        <v>9.2575101764525733</v>
      </c>
    </row>
    <row r="2107" spans="1:2" x14ac:dyDescent="0.3">
      <c r="A2107">
        <v>1.53</v>
      </c>
      <c r="B2107">
        <v>8.9898183813669252</v>
      </c>
    </row>
    <row r="2108" spans="1:2" x14ac:dyDescent="0.3">
      <c r="A2108">
        <v>1.2</v>
      </c>
      <c r="B2108">
        <v>8.2766491254218604</v>
      </c>
    </row>
    <row r="2109" spans="1:2" x14ac:dyDescent="0.3">
      <c r="A2109">
        <v>1.51</v>
      </c>
      <c r="B2109">
        <v>9.5962148303193437</v>
      </c>
    </row>
    <row r="2110" spans="1:2" x14ac:dyDescent="0.3">
      <c r="A2110">
        <v>1.03</v>
      </c>
      <c r="B2110">
        <v>9.0758942754232592</v>
      </c>
    </row>
    <row r="2111" spans="1:2" x14ac:dyDescent="0.3">
      <c r="A2111">
        <v>1.2</v>
      </c>
      <c r="B2111">
        <v>9.3853855197993603</v>
      </c>
    </row>
    <row r="2112" spans="1:2" x14ac:dyDescent="0.3">
      <c r="A2112">
        <v>1.55</v>
      </c>
      <c r="B2112">
        <v>9.2786530121582693</v>
      </c>
    </row>
    <row r="2113" spans="1:2" x14ac:dyDescent="0.3">
      <c r="A2113">
        <v>1.01</v>
      </c>
      <c r="B2113">
        <v>8.5731953815315229</v>
      </c>
    </row>
    <row r="2114" spans="1:2" x14ac:dyDescent="0.3">
      <c r="A2114">
        <v>1.5</v>
      </c>
      <c r="B2114">
        <v>8.9406291848456387</v>
      </c>
    </row>
    <row r="2115" spans="1:2" x14ac:dyDescent="0.3">
      <c r="A2115">
        <v>1.7</v>
      </c>
      <c r="B2115">
        <v>9.3061049939605613</v>
      </c>
    </row>
    <row r="2116" spans="1:2" x14ac:dyDescent="0.3">
      <c r="A2116">
        <v>1.0900000000000001</v>
      </c>
      <c r="B2116">
        <v>8.4303272583945752</v>
      </c>
    </row>
    <row r="2117" spans="1:2" x14ac:dyDescent="0.3">
      <c r="A2117">
        <v>1.0900000000000001</v>
      </c>
      <c r="B2117">
        <v>8.2661644366124918</v>
      </c>
    </row>
    <row r="2118" spans="1:2" x14ac:dyDescent="0.3">
      <c r="A2118">
        <v>1.04</v>
      </c>
      <c r="B2118">
        <v>9.3298108719523487</v>
      </c>
    </row>
    <row r="2119" spans="1:2" x14ac:dyDescent="0.3">
      <c r="A2119">
        <v>1.06</v>
      </c>
      <c r="B2119">
        <v>8.4011087123954358</v>
      </c>
    </row>
    <row r="2120" spans="1:2" x14ac:dyDescent="0.3">
      <c r="A2120">
        <v>1.01</v>
      </c>
      <c r="B2120">
        <v>8.3929895879569312</v>
      </c>
    </row>
    <row r="2121" spans="1:2" x14ac:dyDescent="0.3">
      <c r="A2121">
        <v>1.01</v>
      </c>
      <c r="B2121">
        <v>8.7626460296502824</v>
      </c>
    </row>
    <row r="2122" spans="1:2" x14ac:dyDescent="0.3">
      <c r="A2122">
        <v>1.51</v>
      </c>
      <c r="B2122">
        <v>9.1215091582695678</v>
      </c>
    </row>
    <row r="2123" spans="1:2" x14ac:dyDescent="0.3">
      <c r="A2123">
        <v>1.4</v>
      </c>
      <c r="B2123">
        <v>8.6522484224091016</v>
      </c>
    </row>
    <row r="2124" spans="1:2" x14ac:dyDescent="0.3">
      <c r="A2124">
        <v>1.71</v>
      </c>
      <c r="B2124">
        <v>9.2158253022067527</v>
      </c>
    </row>
    <row r="2125" spans="1:2" x14ac:dyDescent="0.3">
      <c r="A2125">
        <v>1.68</v>
      </c>
      <c r="B2125">
        <v>8.6595604327031594</v>
      </c>
    </row>
    <row r="2126" spans="1:2" x14ac:dyDescent="0.3">
      <c r="A2126">
        <v>1.1100000000000001</v>
      </c>
      <c r="B2126">
        <v>8.9699234919915156</v>
      </c>
    </row>
    <row r="2127" spans="1:2" x14ac:dyDescent="0.3">
      <c r="A2127">
        <v>1.51</v>
      </c>
      <c r="B2127">
        <v>9.4182484506476154</v>
      </c>
    </row>
    <row r="2128" spans="1:2" x14ac:dyDescent="0.3">
      <c r="A2128">
        <v>1.05</v>
      </c>
      <c r="B2128">
        <v>8.8444805184603776</v>
      </c>
    </row>
    <row r="2129" spans="1:2" x14ac:dyDescent="0.3">
      <c r="A2129">
        <v>1.1000000000000001</v>
      </c>
      <c r="B2129">
        <v>8.8568033567283777</v>
      </c>
    </row>
    <row r="2130" spans="1:2" x14ac:dyDescent="0.3">
      <c r="A2130">
        <v>1.5</v>
      </c>
      <c r="B2130">
        <v>9.1357245785953936</v>
      </c>
    </row>
    <row r="2131" spans="1:2" x14ac:dyDescent="0.3">
      <c r="A2131">
        <v>1.22</v>
      </c>
      <c r="B2131">
        <v>8.8482220683713848</v>
      </c>
    </row>
    <row r="2132" spans="1:2" x14ac:dyDescent="0.3">
      <c r="A2132">
        <v>1.18</v>
      </c>
      <c r="B2132">
        <v>8.5900718368288107</v>
      </c>
    </row>
    <row r="2133" spans="1:2" x14ac:dyDescent="0.3">
      <c r="A2133">
        <v>1.1200000000000001</v>
      </c>
      <c r="B2133">
        <v>8.4069317971587001</v>
      </c>
    </row>
    <row r="2134" spans="1:2" x14ac:dyDescent="0.3">
      <c r="A2134">
        <v>1.23</v>
      </c>
      <c r="B2134">
        <v>8.533656917446903</v>
      </c>
    </row>
    <row r="2135" spans="1:2" x14ac:dyDescent="0.3">
      <c r="A2135">
        <v>1.56</v>
      </c>
      <c r="B2135">
        <v>9.07829359105585</v>
      </c>
    </row>
    <row r="2136" spans="1:2" x14ac:dyDescent="0.3">
      <c r="A2136">
        <v>1.01</v>
      </c>
      <c r="B2136">
        <v>8.4943338972701543</v>
      </c>
    </row>
    <row r="2137" spans="1:2" x14ac:dyDescent="0.3">
      <c r="A2137">
        <v>1.01</v>
      </c>
      <c r="B2137">
        <v>8.7701285275381835</v>
      </c>
    </row>
    <row r="2138" spans="1:2" x14ac:dyDescent="0.3">
      <c r="A2138">
        <v>1.1000000000000001</v>
      </c>
      <c r="B2138">
        <v>8.8028231597418873</v>
      </c>
    </row>
    <row r="2139" spans="1:2" x14ac:dyDescent="0.3">
      <c r="A2139">
        <v>1.03</v>
      </c>
      <c r="B2139">
        <v>9.1318381438212253</v>
      </c>
    </row>
    <row r="2140" spans="1:2" x14ac:dyDescent="0.3">
      <c r="A2140">
        <v>1.01</v>
      </c>
      <c r="B2140">
        <v>8.1559363379723937</v>
      </c>
    </row>
    <row r="2141" spans="1:2" x14ac:dyDescent="0.3">
      <c r="A2141">
        <v>1.2</v>
      </c>
      <c r="B2141">
        <v>8.7867622084410915</v>
      </c>
    </row>
    <row r="2142" spans="1:2" x14ac:dyDescent="0.3">
      <c r="A2142">
        <v>1.1000000000000001</v>
      </c>
      <c r="B2142">
        <v>8.6532962744085786</v>
      </c>
    </row>
    <row r="2143" spans="1:2" x14ac:dyDescent="0.3">
      <c r="A2143">
        <v>1.74</v>
      </c>
      <c r="B2143">
        <v>9.3101857069458998</v>
      </c>
    </row>
    <row r="2144" spans="1:2" x14ac:dyDescent="0.3">
      <c r="A2144">
        <v>1.51</v>
      </c>
      <c r="B2144">
        <v>9.1604145632064569</v>
      </c>
    </row>
    <row r="2145" spans="1:2" x14ac:dyDescent="0.3">
      <c r="A2145">
        <v>1.54</v>
      </c>
      <c r="B2145">
        <v>9.6159388045295824</v>
      </c>
    </row>
    <row r="2146" spans="1:2" x14ac:dyDescent="0.3">
      <c r="A2146">
        <v>1.57</v>
      </c>
      <c r="B2146">
        <v>9.1949221192478028</v>
      </c>
    </row>
    <row r="2147" spans="1:2" x14ac:dyDescent="0.3">
      <c r="A2147">
        <v>1.5</v>
      </c>
      <c r="B2147">
        <v>9.1177863903655751</v>
      </c>
    </row>
    <row r="2148" spans="1:2" x14ac:dyDescent="0.3">
      <c r="A2148">
        <v>1.01</v>
      </c>
      <c r="B2148">
        <v>8.2802042332799743</v>
      </c>
    </row>
    <row r="2149" spans="1:2" x14ac:dyDescent="0.3">
      <c r="A2149">
        <v>1.01</v>
      </c>
      <c r="B2149">
        <v>8.3231228875877346</v>
      </c>
    </row>
    <row r="2150" spans="1:2" x14ac:dyDescent="0.3">
      <c r="A2150">
        <v>1.5</v>
      </c>
      <c r="B2150">
        <v>9.456184308811169</v>
      </c>
    </row>
    <row r="2151" spans="1:2" x14ac:dyDescent="0.3">
      <c r="A2151">
        <v>1.01</v>
      </c>
      <c r="B2151">
        <v>8.4536142097733666</v>
      </c>
    </row>
    <row r="2152" spans="1:2" x14ac:dyDescent="0.3">
      <c r="A2152">
        <v>1.25</v>
      </c>
      <c r="B2152">
        <v>8.8053751389096693</v>
      </c>
    </row>
    <row r="2153" spans="1:2" x14ac:dyDescent="0.3">
      <c r="A2153">
        <v>1.01</v>
      </c>
      <c r="B2153">
        <v>8.176110342237342</v>
      </c>
    </row>
    <row r="2154" spans="1:2" x14ac:dyDescent="0.3">
      <c r="A2154">
        <v>1.7</v>
      </c>
      <c r="B2154">
        <v>8.6991813593089535</v>
      </c>
    </row>
    <row r="2155" spans="1:2" x14ac:dyDescent="0.3">
      <c r="A2155">
        <v>1.18</v>
      </c>
      <c r="B2155">
        <v>8.3497208374724892</v>
      </c>
    </row>
    <row r="2156" spans="1:2" x14ac:dyDescent="0.3">
      <c r="A2156">
        <v>1.61</v>
      </c>
      <c r="B2156">
        <v>9.745429247877853</v>
      </c>
    </row>
    <row r="2157" spans="1:2" x14ac:dyDescent="0.3">
      <c r="A2157">
        <v>1.33</v>
      </c>
      <c r="B2157">
        <v>8.7764757893463212</v>
      </c>
    </row>
    <row r="2158" spans="1:2" x14ac:dyDescent="0.3">
      <c r="A2158">
        <v>1.74</v>
      </c>
      <c r="B2158">
        <v>9.3953250461896207</v>
      </c>
    </row>
    <row r="2159" spans="1:2" x14ac:dyDescent="0.3">
      <c r="A2159">
        <v>1.08</v>
      </c>
      <c r="B2159">
        <v>8.8480784211686672</v>
      </c>
    </row>
    <row r="2160" spans="1:2" x14ac:dyDescent="0.3">
      <c r="A2160">
        <v>1.04</v>
      </c>
      <c r="B2160">
        <v>8.3551447394618386</v>
      </c>
    </row>
    <row r="2161" spans="1:2" x14ac:dyDescent="0.3">
      <c r="A2161">
        <v>1.04</v>
      </c>
      <c r="B2161">
        <v>8.5492730848796494</v>
      </c>
    </row>
    <row r="2162" spans="1:2" x14ac:dyDescent="0.3">
      <c r="A2162">
        <v>1.1100000000000001</v>
      </c>
      <c r="B2162">
        <v>8.6623319570824755</v>
      </c>
    </row>
    <row r="2163" spans="1:2" x14ac:dyDescent="0.3">
      <c r="A2163">
        <v>1.58</v>
      </c>
      <c r="B2163">
        <v>9.5374114126563345</v>
      </c>
    </row>
    <row r="2164" spans="1:2" x14ac:dyDescent="0.3">
      <c r="A2164">
        <v>1.5</v>
      </c>
      <c r="B2164">
        <v>9.2183085416253601</v>
      </c>
    </row>
    <row r="2165" spans="1:2" x14ac:dyDescent="0.3">
      <c r="A2165">
        <v>1.51</v>
      </c>
      <c r="B2165">
        <v>9.8419312468370226</v>
      </c>
    </row>
    <row r="2166" spans="1:2" x14ac:dyDescent="0.3">
      <c r="A2166">
        <v>1.1599999999999999</v>
      </c>
      <c r="B2166">
        <v>8.5129843466421828</v>
      </c>
    </row>
    <row r="2167" spans="1:2" x14ac:dyDescent="0.3">
      <c r="A2167">
        <v>1.04</v>
      </c>
      <c r="B2167">
        <v>9.1553560636434224</v>
      </c>
    </row>
    <row r="2168" spans="1:2" x14ac:dyDescent="0.3">
      <c r="A2168">
        <v>1.59</v>
      </c>
      <c r="B2168">
        <v>9.470471375340674</v>
      </c>
    </row>
    <row r="2169" spans="1:2" x14ac:dyDescent="0.3">
      <c r="A2169">
        <v>1.22</v>
      </c>
      <c r="B2169">
        <v>8.5119796243633505</v>
      </c>
    </row>
    <row r="2170" spans="1:2" x14ac:dyDescent="0.3">
      <c r="A2170">
        <v>1.03</v>
      </c>
      <c r="B2170">
        <v>8.5811065171598901</v>
      </c>
    </row>
    <row r="2171" spans="1:2" x14ac:dyDescent="0.3">
      <c r="A2171">
        <v>1.51</v>
      </c>
      <c r="B2171">
        <v>8.6569551337913957</v>
      </c>
    </row>
    <row r="2172" spans="1:2" x14ac:dyDescent="0.3">
      <c r="A2172">
        <v>1.27</v>
      </c>
      <c r="B2172">
        <v>8.58876938990546</v>
      </c>
    </row>
    <row r="2173" spans="1:2" x14ac:dyDescent="0.3">
      <c r="A2173">
        <v>1.01</v>
      </c>
      <c r="B2173">
        <v>8.0783781036265196</v>
      </c>
    </row>
    <row r="2174" spans="1:2" x14ac:dyDescent="0.3">
      <c r="A2174">
        <v>1.21</v>
      </c>
      <c r="B2174">
        <v>8.9873218128501247</v>
      </c>
    </row>
    <row r="2175" spans="1:2" x14ac:dyDescent="0.3">
      <c r="A2175">
        <v>1.42</v>
      </c>
      <c r="B2175">
        <v>8.8978190095107568</v>
      </c>
    </row>
    <row r="2176" spans="1:2" x14ac:dyDescent="0.3">
      <c r="A2176">
        <v>1.01</v>
      </c>
      <c r="B2176">
        <v>8.6404722075764084</v>
      </c>
    </row>
    <row r="2177" spans="1:2" x14ac:dyDescent="0.3">
      <c r="A2177">
        <v>1.0900000000000001</v>
      </c>
      <c r="B2177">
        <v>9.0423949811267352</v>
      </c>
    </row>
    <row r="2178" spans="1:2" x14ac:dyDescent="0.3">
      <c r="A2178">
        <v>1.01</v>
      </c>
      <c r="B2178">
        <v>8.5057277133069586</v>
      </c>
    </row>
    <row r="2179" spans="1:2" x14ac:dyDescent="0.3">
      <c r="A2179">
        <v>1.02</v>
      </c>
      <c r="B2179">
        <v>9.1827636042059488</v>
      </c>
    </row>
    <row r="2180" spans="1:2" x14ac:dyDescent="0.3">
      <c r="A2180">
        <v>1.2</v>
      </c>
      <c r="B2180">
        <v>8.7122664321353547</v>
      </c>
    </row>
    <row r="2181" spans="1:2" x14ac:dyDescent="0.3">
      <c r="A2181">
        <v>1.26</v>
      </c>
      <c r="B2181">
        <v>8.4307634634178505</v>
      </c>
    </row>
    <row r="2182" spans="1:2" x14ac:dyDescent="0.3">
      <c r="A2182">
        <v>1.5</v>
      </c>
      <c r="B2182">
        <v>8.740336742730447</v>
      </c>
    </row>
    <row r="2183" spans="1:2" x14ac:dyDescent="0.3">
      <c r="A2183">
        <v>1.55</v>
      </c>
      <c r="B2183">
        <v>9.1802934506238856</v>
      </c>
    </row>
    <row r="2184" spans="1:2" x14ac:dyDescent="0.3">
      <c r="A2184">
        <v>1.56</v>
      </c>
      <c r="B2184">
        <v>9.1182250830683778</v>
      </c>
    </row>
    <row r="2185" spans="1:2" x14ac:dyDescent="0.3">
      <c r="A2185">
        <v>1.17</v>
      </c>
      <c r="B2185">
        <v>9.0186954877213434</v>
      </c>
    </row>
    <row r="2186" spans="1:2" x14ac:dyDescent="0.3">
      <c r="A2186">
        <v>1.01</v>
      </c>
      <c r="B2186">
        <v>8.2112113617930227</v>
      </c>
    </row>
    <row r="2187" spans="1:2" x14ac:dyDescent="0.3">
      <c r="A2187">
        <v>1.06</v>
      </c>
      <c r="B2187">
        <v>8.5573749810490689</v>
      </c>
    </row>
    <row r="2188" spans="1:2" x14ac:dyDescent="0.3">
      <c r="A2188">
        <v>1.53</v>
      </c>
      <c r="B2188">
        <v>8.9461143755607431</v>
      </c>
    </row>
    <row r="2189" spans="1:2" x14ac:dyDescent="0.3">
      <c r="A2189">
        <v>1.02</v>
      </c>
      <c r="B2189">
        <v>8.4158246970279489</v>
      </c>
    </row>
    <row r="2190" spans="1:2" x14ac:dyDescent="0.3">
      <c r="A2190">
        <v>1.51</v>
      </c>
      <c r="B2190">
        <v>8.9328726219313737</v>
      </c>
    </row>
    <row r="2191" spans="1:2" x14ac:dyDescent="0.3">
      <c r="A2191">
        <v>2</v>
      </c>
      <c r="B2191">
        <v>9.5998793295340885</v>
      </c>
    </row>
    <row r="2192" spans="1:2" x14ac:dyDescent="0.3">
      <c r="A2192">
        <v>1.01</v>
      </c>
      <c r="B2192">
        <v>9.1538758349950555</v>
      </c>
    </row>
    <row r="2193" spans="1:2" x14ac:dyDescent="0.3">
      <c r="A2193">
        <v>1.01</v>
      </c>
      <c r="B2193">
        <v>8.7555799721431402</v>
      </c>
    </row>
    <row r="2194" spans="1:2" x14ac:dyDescent="0.3">
      <c r="A2194">
        <v>1.2</v>
      </c>
      <c r="B2194">
        <v>9.3444341064568821</v>
      </c>
    </row>
    <row r="2195" spans="1:2" x14ac:dyDescent="0.3">
      <c r="A2195">
        <v>1.2</v>
      </c>
      <c r="B2195">
        <v>8.8007166287191598</v>
      </c>
    </row>
    <row r="2196" spans="1:2" x14ac:dyDescent="0.3">
      <c r="A2196">
        <v>1.5</v>
      </c>
      <c r="B2196">
        <v>8.5694060628631714</v>
      </c>
    </row>
    <row r="2197" spans="1:2" x14ac:dyDescent="0.3">
      <c r="A2197">
        <v>1.5</v>
      </c>
      <c r="B2197">
        <v>9.153770020487789</v>
      </c>
    </row>
    <row r="2198" spans="1:2" x14ac:dyDescent="0.3">
      <c r="A2198">
        <v>1.01</v>
      </c>
      <c r="B2198">
        <v>8.5592943674348732</v>
      </c>
    </row>
    <row r="2199" spans="1:2" x14ac:dyDescent="0.3">
      <c r="A2199">
        <v>1.1200000000000001</v>
      </c>
      <c r="B2199">
        <v>8.9964043014128858</v>
      </c>
    </row>
    <row r="2200" spans="1:2" x14ac:dyDescent="0.3">
      <c r="A2200">
        <v>1.01</v>
      </c>
      <c r="B2200">
        <v>9.0962754156882095</v>
      </c>
    </row>
    <row r="2201" spans="1:2" x14ac:dyDescent="0.3">
      <c r="A2201">
        <v>1.1499999999999999</v>
      </c>
      <c r="B2201">
        <v>8.6743678657882359</v>
      </c>
    </row>
    <row r="2202" spans="1:2" x14ac:dyDescent="0.3">
      <c r="A2202">
        <v>1.3</v>
      </c>
      <c r="B2202">
        <v>8.5695958702092856</v>
      </c>
    </row>
    <row r="2203" spans="1:2" x14ac:dyDescent="0.3">
      <c r="A2203">
        <v>1.59</v>
      </c>
      <c r="B2203">
        <v>9.2765961677532474</v>
      </c>
    </row>
    <row r="2204" spans="1:2" x14ac:dyDescent="0.3">
      <c r="A2204">
        <v>1.01</v>
      </c>
      <c r="B2204">
        <v>8.6711152736884944</v>
      </c>
    </row>
    <row r="2205" spans="1:2" x14ac:dyDescent="0.3">
      <c r="A2205">
        <v>1.07</v>
      </c>
      <c r="B2205">
        <v>8.1359327720048906</v>
      </c>
    </row>
    <row r="2206" spans="1:2" x14ac:dyDescent="0.3">
      <c r="A2206">
        <v>1.2</v>
      </c>
      <c r="B2206">
        <v>8.6906421697065941</v>
      </c>
    </row>
    <row r="2207" spans="1:2" x14ac:dyDescent="0.3">
      <c r="A2207">
        <v>1.05</v>
      </c>
      <c r="B2207">
        <v>8.6330187569218282</v>
      </c>
    </row>
    <row r="2208" spans="1:2" x14ac:dyDescent="0.3">
      <c r="A2208">
        <v>1.4</v>
      </c>
      <c r="B2208">
        <v>9.2409665655179438</v>
      </c>
    </row>
    <row r="2209" spans="1:2" x14ac:dyDescent="0.3">
      <c r="A2209">
        <v>1.06</v>
      </c>
      <c r="B2209">
        <v>7.7137846165987547</v>
      </c>
    </row>
    <row r="2210" spans="1:2" x14ac:dyDescent="0.3">
      <c r="A2210">
        <v>1.56</v>
      </c>
      <c r="B2210">
        <v>9.3753462065604491</v>
      </c>
    </row>
    <row r="2211" spans="1:2" x14ac:dyDescent="0.3">
      <c r="A2211">
        <v>1.27</v>
      </c>
      <c r="B2211">
        <v>8.8724871822780376</v>
      </c>
    </row>
    <row r="2212" spans="1:2" x14ac:dyDescent="0.3">
      <c r="A2212">
        <v>1.35</v>
      </c>
      <c r="B2212">
        <v>8.8252659535157516</v>
      </c>
    </row>
    <row r="2213" spans="1:2" x14ac:dyDescent="0.3">
      <c r="A2213">
        <v>1.21</v>
      </c>
      <c r="B2213">
        <v>9.1366938318078841</v>
      </c>
    </row>
    <row r="2214" spans="1:2" x14ac:dyDescent="0.3">
      <c r="A2214">
        <v>1.03</v>
      </c>
      <c r="B2214">
        <v>8.3471163610387205</v>
      </c>
    </row>
    <row r="2215" spans="1:2" x14ac:dyDescent="0.3">
      <c r="A2215">
        <v>1.1000000000000001</v>
      </c>
      <c r="B2215">
        <v>9.2780924740270017</v>
      </c>
    </row>
    <row r="2216" spans="1:2" x14ac:dyDescent="0.3">
      <c r="A2216">
        <v>1.6</v>
      </c>
      <c r="B2216">
        <v>9.3226864318077212</v>
      </c>
    </row>
    <row r="2217" spans="1:2" x14ac:dyDescent="0.3">
      <c r="A2217">
        <v>1.29</v>
      </c>
      <c r="B2217">
        <v>8.77539495854551</v>
      </c>
    </row>
    <row r="2218" spans="1:2" x14ac:dyDescent="0.3">
      <c r="A2218">
        <v>1.51</v>
      </c>
      <c r="B2218">
        <v>9.5344508010415154</v>
      </c>
    </row>
    <row r="2219" spans="1:2" x14ac:dyDescent="0.3">
      <c r="A2219">
        <v>1.55</v>
      </c>
      <c r="B2219">
        <v>9.2510983644483513</v>
      </c>
    </row>
    <row r="2220" spans="1:2" x14ac:dyDescent="0.3">
      <c r="A2220">
        <v>1.3</v>
      </c>
      <c r="B2220">
        <v>8.8660173988102553</v>
      </c>
    </row>
    <row r="2221" spans="1:2" x14ac:dyDescent="0.3">
      <c r="A2221">
        <v>1.93</v>
      </c>
      <c r="B2221">
        <v>9.8149841539447245</v>
      </c>
    </row>
    <row r="2222" spans="1:2" x14ac:dyDescent="0.3">
      <c r="A2222">
        <v>1.2</v>
      </c>
      <c r="B2222">
        <v>8.5277374052919086</v>
      </c>
    </row>
    <row r="2223" spans="1:2" x14ac:dyDescent="0.3">
      <c r="A2223">
        <v>1.53</v>
      </c>
      <c r="B2223">
        <v>8.999001866111735</v>
      </c>
    </row>
    <row r="2224" spans="1:2" x14ac:dyDescent="0.3">
      <c r="A2224">
        <v>1.91</v>
      </c>
      <c r="B2224">
        <v>9.5005442619714735</v>
      </c>
    </row>
    <row r="2225" spans="1:2" x14ac:dyDescent="0.3">
      <c r="A2225">
        <v>2</v>
      </c>
      <c r="B2225">
        <v>9.6755198838564258</v>
      </c>
    </row>
    <row r="2226" spans="1:2" x14ac:dyDescent="0.3">
      <c r="A2226">
        <v>1.51</v>
      </c>
      <c r="B2226">
        <v>9.3297221289962629</v>
      </c>
    </row>
    <row r="2227" spans="1:2" x14ac:dyDescent="0.3">
      <c r="A2227">
        <v>1.04</v>
      </c>
      <c r="B2227">
        <v>8.3327894684179586</v>
      </c>
    </row>
    <row r="2228" spans="1:2" x14ac:dyDescent="0.3">
      <c r="A2228">
        <v>1.07</v>
      </c>
      <c r="B2228">
        <v>8.7374525875505835</v>
      </c>
    </row>
    <row r="2229" spans="1:2" x14ac:dyDescent="0.3">
      <c r="A2229">
        <v>1.52</v>
      </c>
      <c r="B2229">
        <v>9.6423824949348003</v>
      </c>
    </row>
    <row r="2230" spans="1:2" x14ac:dyDescent="0.3">
      <c r="A2230">
        <v>1.19</v>
      </c>
      <c r="B2230">
        <v>8.5032970862241264</v>
      </c>
    </row>
    <row r="2231" spans="1:2" x14ac:dyDescent="0.3">
      <c r="A2231">
        <v>1.01</v>
      </c>
      <c r="B2231">
        <v>8.9444197913059149</v>
      </c>
    </row>
    <row r="2232" spans="1:2" x14ac:dyDescent="0.3">
      <c r="A2232">
        <v>1.71</v>
      </c>
      <c r="B2232">
        <v>9.3891557894408493</v>
      </c>
    </row>
    <row r="2233" spans="1:2" x14ac:dyDescent="0.3">
      <c r="A2233">
        <v>1.75</v>
      </c>
      <c r="B2233">
        <v>8.8923365396380127</v>
      </c>
    </row>
    <row r="2234" spans="1:2" x14ac:dyDescent="0.3">
      <c r="A2234">
        <v>1.01</v>
      </c>
      <c r="B2234">
        <v>8.574329382787047</v>
      </c>
    </row>
    <row r="2235" spans="1:2" x14ac:dyDescent="0.3">
      <c r="A2235">
        <v>1.04</v>
      </c>
      <c r="B2235">
        <v>9.0961633269137838</v>
      </c>
    </row>
    <row r="2236" spans="1:2" x14ac:dyDescent="0.3">
      <c r="A2236">
        <v>1.01</v>
      </c>
      <c r="B2236">
        <v>8.3726297402248839</v>
      </c>
    </row>
    <row r="2237" spans="1:2" x14ac:dyDescent="0.3">
      <c r="A2237">
        <v>1.1599999999999999</v>
      </c>
      <c r="B2237">
        <v>9.0828478514609063</v>
      </c>
    </row>
    <row r="2238" spans="1:2" x14ac:dyDescent="0.3">
      <c r="A2238">
        <v>1.01</v>
      </c>
      <c r="B2238">
        <v>8.4744944368831217</v>
      </c>
    </row>
    <row r="2239" spans="1:2" x14ac:dyDescent="0.3">
      <c r="A2239">
        <v>1.22</v>
      </c>
      <c r="B2239">
        <v>8.6550402581083627</v>
      </c>
    </row>
    <row r="2240" spans="1:2" x14ac:dyDescent="0.3">
      <c r="A2240">
        <v>1.51</v>
      </c>
      <c r="B2240">
        <v>9.3203600170147318</v>
      </c>
    </row>
    <row r="2241" spans="1:2" x14ac:dyDescent="0.3">
      <c r="A2241">
        <v>1.02</v>
      </c>
      <c r="B2241">
        <v>8.3487745397912736</v>
      </c>
    </row>
    <row r="2242" spans="1:2" x14ac:dyDescent="0.3">
      <c r="A2242">
        <v>1.06</v>
      </c>
      <c r="B2242">
        <v>8.6808414829445706</v>
      </c>
    </row>
    <row r="2243" spans="1:2" x14ac:dyDescent="0.3">
      <c r="A2243">
        <v>1.1299999999999999</v>
      </c>
      <c r="B2243">
        <v>8.3670677328385992</v>
      </c>
    </row>
    <row r="2244" spans="1:2" x14ac:dyDescent="0.3">
      <c r="A2244">
        <v>2</v>
      </c>
      <c r="B2244">
        <v>9.7464828037259625</v>
      </c>
    </row>
    <row r="2245" spans="1:2" x14ac:dyDescent="0.3">
      <c r="A2245">
        <v>1.31</v>
      </c>
      <c r="B2245">
        <v>8.9531228403282217</v>
      </c>
    </row>
    <row r="2246" spans="1:2" x14ac:dyDescent="0.3">
      <c r="A2246">
        <v>1.5</v>
      </c>
      <c r="B2246">
        <v>9.3328234561907308</v>
      </c>
    </row>
    <row r="2247" spans="1:2" x14ac:dyDescent="0.3">
      <c r="A2247">
        <v>1.51</v>
      </c>
      <c r="B2247">
        <v>9.1934993547801565</v>
      </c>
    </row>
    <row r="2248" spans="1:2" x14ac:dyDescent="0.3">
      <c r="A2248">
        <v>1.2</v>
      </c>
      <c r="B2248">
        <v>9.2071352410272347</v>
      </c>
    </row>
    <row r="2249" spans="1:2" x14ac:dyDescent="0.3">
      <c r="A2249">
        <v>1.0900000000000001</v>
      </c>
      <c r="B2249">
        <v>8.2641057637289563</v>
      </c>
    </row>
    <row r="2250" spans="1:2" x14ac:dyDescent="0.3">
      <c r="A2250">
        <v>1.23</v>
      </c>
      <c r="B2250">
        <v>8.6600806789647855</v>
      </c>
    </row>
    <row r="2251" spans="1:2" x14ac:dyDescent="0.3">
      <c r="A2251">
        <v>1.53</v>
      </c>
      <c r="B2251">
        <v>9.2955083843460606</v>
      </c>
    </row>
    <row r="2252" spans="1:2" x14ac:dyDescent="0.3">
      <c r="A2252">
        <v>1.05</v>
      </c>
      <c r="B2252">
        <v>8.355379895253634</v>
      </c>
    </row>
    <row r="2253" spans="1:2" x14ac:dyDescent="0.3">
      <c r="A2253">
        <v>1.1100000000000001</v>
      </c>
      <c r="B2253">
        <v>9.1893210047521077</v>
      </c>
    </row>
    <row r="2254" spans="1:2" x14ac:dyDescent="0.3">
      <c r="A2254">
        <v>1.1200000000000001</v>
      </c>
      <c r="B2254">
        <v>8.9653345738048387</v>
      </c>
    </row>
    <row r="2255" spans="1:2" x14ac:dyDescent="0.3">
      <c r="A2255">
        <v>1.1200000000000001</v>
      </c>
      <c r="B2255">
        <v>8.735846677457582</v>
      </c>
    </row>
    <row r="2256" spans="1:2" x14ac:dyDescent="0.3">
      <c r="A2256">
        <v>1.03</v>
      </c>
      <c r="B2256">
        <v>8.6108656672788726</v>
      </c>
    </row>
    <row r="2257" spans="1:2" x14ac:dyDescent="0.3">
      <c r="A2257">
        <v>1.23</v>
      </c>
      <c r="B2257">
        <v>8.8070229559254773</v>
      </c>
    </row>
    <row r="2258" spans="1:2" x14ac:dyDescent="0.3">
      <c r="A2258">
        <v>1.08</v>
      </c>
      <c r="B2258">
        <v>8.3990851029359082</v>
      </c>
    </row>
    <row r="2259" spans="1:2" x14ac:dyDescent="0.3">
      <c r="A2259">
        <v>1.02</v>
      </c>
      <c r="B2259">
        <v>8.2573856557304364</v>
      </c>
    </row>
    <row r="2260" spans="1:2" x14ac:dyDescent="0.3">
      <c r="A2260">
        <v>1.06</v>
      </c>
      <c r="B2260">
        <v>8.6269440553753558</v>
      </c>
    </row>
    <row r="2261" spans="1:2" x14ac:dyDescent="0.3">
      <c r="A2261">
        <v>1.06</v>
      </c>
      <c r="B2261">
        <v>9.1741949253398296</v>
      </c>
    </row>
    <row r="2262" spans="1:2" x14ac:dyDescent="0.3">
      <c r="A2262">
        <v>1.01</v>
      </c>
      <c r="B2262">
        <v>8.2430194689892495</v>
      </c>
    </row>
    <row r="2263" spans="1:2" x14ac:dyDescent="0.3">
      <c r="A2263">
        <v>1.1200000000000001</v>
      </c>
      <c r="B2263">
        <v>8.9749977132049761</v>
      </c>
    </row>
    <row r="2264" spans="1:2" x14ac:dyDescent="0.3">
      <c r="A2264">
        <v>1.2</v>
      </c>
      <c r="B2264">
        <v>8.6478705150578534</v>
      </c>
    </row>
    <row r="2265" spans="1:2" x14ac:dyDescent="0.3">
      <c r="A2265">
        <v>1.5</v>
      </c>
      <c r="B2265">
        <v>8.8891704553634128</v>
      </c>
    </row>
    <row r="2266" spans="1:2" x14ac:dyDescent="0.3">
      <c r="A2266">
        <v>1.04</v>
      </c>
      <c r="B2266">
        <v>9.2876717149125056</v>
      </c>
    </row>
    <row r="2267" spans="1:2" x14ac:dyDescent="0.3">
      <c r="A2267">
        <v>1.51</v>
      </c>
      <c r="B2267">
        <v>9.7945651453119407</v>
      </c>
    </row>
    <row r="2268" spans="1:2" x14ac:dyDescent="0.3">
      <c r="A2268">
        <v>1.03</v>
      </c>
      <c r="B2268">
        <v>8.7093000489449892</v>
      </c>
    </row>
    <row r="2269" spans="1:2" x14ac:dyDescent="0.3">
      <c r="A2269">
        <v>1.01</v>
      </c>
      <c r="B2269">
        <v>8.5827936485001857</v>
      </c>
    </row>
    <row r="2270" spans="1:2" x14ac:dyDescent="0.3">
      <c r="A2270">
        <v>1.53</v>
      </c>
      <c r="B2270">
        <v>8.7760127191829174</v>
      </c>
    </row>
    <row r="2271" spans="1:2" x14ac:dyDescent="0.3">
      <c r="A2271">
        <v>1.51</v>
      </c>
      <c r="B2271">
        <v>9.5732458656655517</v>
      </c>
    </row>
    <row r="2272" spans="1:2" x14ac:dyDescent="0.3">
      <c r="A2272">
        <v>1.52</v>
      </c>
      <c r="B2272">
        <v>9.728300484642773</v>
      </c>
    </row>
    <row r="2273" spans="1:2" x14ac:dyDescent="0.3">
      <c r="A2273">
        <v>1.23</v>
      </c>
      <c r="B2273">
        <v>8.2395934543059681</v>
      </c>
    </row>
    <row r="2274" spans="1:2" x14ac:dyDescent="0.3">
      <c r="A2274">
        <v>1.2</v>
      </c>
      <c r="B2274">
        <v>9.0090806141619773</v>
      </c>
    </row>
    <row r="2275" spans="1:2" x14ac:dyDescent="0.3">
      <c r="A2275">
        <v>1.01</v>
      </c>
      <c r="B2275">
        <v>8.4692626576586871</v>
      </c>
    </row>
    <row r="2276" spans="1:2" x14ac:dyDescent="0.3">
      <c r="A2276">
        <v>1.01</v>
      </c>
      <c r="B2276">
        <v>8.4158246970279489</v>
      </c>
    </row>
    <row r="2277" spans="1:2" x14ac:dyDescent="0.3">
      <c r="A2277">
        <v>1.52</v>
      </c>
      <c r="B2277">
        <v>9.73601519859238</v>
      </c>
    </row>
    <row r="2278" spans="1:2" x14ac:dyDescent="0.3">
      <c r="A2278">
        <v>1.51</v>
      </c>
      <c r="B2278">
        <v>9.6434206471173205</v>
      </c>
    </row>
    <row r="2279" spans="1:2" x14ac:dyDescent="0.3">
      <c r="A2279">
        <v>1.02</v>
      </c>
      <c r="B2279">
        <v>8.6041045634055333</v>
      </c>
    </row>
    <row r="2280" spans="1:2" x14ac:dyDescent="0.3">
      <c r="A2280">
        <v>1.19</v>
      </c>
      <c r="B2280">
        <v>8.3737846081208804</v>
      </c>
    </row>
    <row r="2281" spans="1:2" x14ac:dyDescent="0.3">
      <c r="A2281">
        <v>1.5</v>
      </c>
      <c r="B2281">
        <v>8.6712867267536371</v>
      </c>
    </row>
    <row r="2282" spans="1:2" x14ac:dyDescent="0.3">
      <c r="A2282">
        <v>1.01</v>
      </c>
      <c r="B2282">
        <v>8.7957336059507352</v>
      </c>
    </row>
    <row r="2283" spans="1:2" x14ac:dyDescent="0.3">
      <c r="A2283">
        <v>1.1100000000000001</v>
      </c>
      <c r="B2283">
        <v>8.5782882907760492</v>
      </c>
    </row>
    <row r="2284" spans="1:2" x14ac:dyDescent="0.3">
      <c r="A2284">
        <v>1.1499999999999999</v>
      </c>
      <c r="B2284">
        <v>8.6743678657882359</v>
      </c>
    </row>
    <row r="2285" spans="1:2" x14ac:dyDescent="0.3">
      <c r="A2285">
        <v>1.1599999999999999</v>
      </c>
      <c r="B2285">
        <v>8.4912598093897333</v>
      </c>
    </row>
    <row r="2286" spans="1:2" x14ac:dyDescent="0.3">
      <c r="A2286">
        <v>1.01</v>
      </c>
      <c r="B2286">
        <v>8.4493425245080633</v>
      </c>
    </row>
    <row r="2287" spans="1:2" x14ac:dyDescent="0.3">
      <c r="A2287">
        <v>1.5</v>
      </c>
      <c r="B2287">
        <v>9.1416331739663921</v>
      </c>
    </row>
    <row r="2288" spans="1:2" x14ac:dyDescent="0.3">
      <c r="A2288">
        <v>1.26</v>
      </c>
      <c r="B2288">
        <v>8.5577591531628983</v>
      </c>
    </row>
    <row r="2289" spans="1:2" x14ac:dyDescent="0.3">
      <c r="A2289">
        <v>1.77</v>
      </c>
      <c r="B2289">
        <v>9.5244939616337554</v>
      </c>
    </row>
    <row r="2290" spans="1:2" x14ac:dyDescent="0.3">
      <c r="A2290">
        <v>1.24</v>
      </c>
      <c r="B2290">
        <v>9.3588465802754062</v>
      </c>
    </row>
    <row r="2291" spans="1:2" x14ac:dyDescent="0.3">
      <c r="A2291">
        <v>1.01</v>
      </c>
      <c r="B2291">
        <v>8.1878554436956232</v>
      </c>
    </row>
    <row r="2292" spans="1:2" x14ac:dyDescent="0.3">
      <c r="A2292">
        <v>1.17</v>
      </c>
      <c r="B2292">
        <v>8.5391503587682802</v>
      </c>
    </row>
    <row r="2293" spans="1:2" x14ac:dyDescent="0.3">
      <c r="A2293">
        <v>1.1200000000000001</v>
      </c>
      <c r="B2293">
        <v>8.4191392509408498</v>
      </c>
    </row>
    <row r="2294" spans="1:2" x14ac:dyDescent="0.3">
      <c r="A2294">
        <v>1.1299999999999999</v>
      </c>
      <c r="B2294">
        <v>8.3461675943641342</v>
      </c>
    </row>
    <row r="2295" spans="1:2" x14ac:dyDescent="0.3">
      <c r="A2295">
        <v>1.51</v>
      </c>
      <c r="B2295">
        <v>9.2636915474731776</v>
      </c>
    </row>
    <row r="2296" spans="1:2" x14ac:dyDescent="0.3">
      <c r="A2296">
        <v>1.5</v>
      </c>
      <c r="B2296">
        <v>9.3231331994513056</v>
      </c>
    </row>
    <row r="2297" spans="1:2" x14ac:dyDescent="0.3">
      <c r="A2297">
        <v>1.01</v>
      </c>
      <c r="B2297">
        <v>8.5564139045695189</v>
      </c>
    </row>
    <row r="2298" spans="1:2" x14ac:dyDescent="0.3">
      <c r="A2298">
        <v>1.02</v>
      </c>
      <c r="B2298">
        <v>7.7777926263388304</v>
      </c>
    </row>
    <row r="2299" spans="1:2" x14ac:dyDescent="0.3">
      <c r="A2299">
        <v>1.51</v>
      </c>
      <c r="B2299">
        <v>8.9934273704126095</v>
      </c>
    </row>
    <row r="2300" spans="1:2" x14ac:dyDescent="0.3">
      <c r="A2300">
        <v>1.3</v>
      </c>
      <c r="B2300">
        <v>9.4308404323449757</v>
      </c>
    </row>
    <row r="2301" spans="1:2" x14ac:dyDescent="0.3">
      <c r="A2301">
        <v>1.05</v>
      </c>
      <c r="B2301">
        <v>7.933438387627489</v>
      </c>
    </row>
    <row r="2302" spans="1:2" x14ac:dyDescent="0.3">
      <c r="A2302">
        <v>1.27</v>
      </c>
      <c r="B2302">
        <v>9.5340891504643572</v>
      </c>
    </row>
    <row r="2303" spans="1:2" x14ac:dyDescent="0.3">
      <c r="A2303">
        <v>1.2</v>
      </c>
      <c r="B2303">
        <v>8.5963739892906794</v>
      </c>
    </row>
    <row r="2304" spans="1:2" x14ac:dyDescent="0.3">
      <c r="A2304">
        <v>1.2</v>
      </c>
      <c r="B2304">
        <v>9.1691016239595857</v>
      </c>
    </row>
    <row r="2305" spans="1:2" x14ac:dyDescent="0.3">
      <c r="A2305">
        <v>1.01</v>
      </c>
      <c r="B2305">
        <v>8.2046718289508114</v>
      </c>
    </row>
    <row r="2306" spans="1:2" x14ac:dyDescent="0.3">
      <c r="A2306">
        <v>1.02</v>
      </c>
      <c r="B2306">
        <v>9.1362631685798679</v>
      </c>
    </row>
    <row r="2307" spans="1:2" x14ac:dyDescent="0.3">
      <c r="A2307">
        <v>1.5</v>
      </c>
      <c r="B2307">
        <v>9.0571891924820083</v>
      </c>
    </row>
    <row r="2308" spans="1:2" x14ac:dyDescent="0.3">
      <c r="A2308">
        <v>1.5</v>
      </c>
      <c r="B2308">
        <v>8.7483049123796235</v>
      </c>
    </row>
    <row r="2309" spans="1:2" x14ac:dyDescent="0.3">
      <c r="A2309">
        <v>1.03</v>
      </c>
      <c r="B2309">
        <v>8.3907225273622892</v>
      </c>
    </row>
    <row r="2310" spans="1:2" x14ac:dyDescent="0.3">
      <c r="A2310">
        <v>1.5</v>
      </c>
      <c r="B2310">
        <v>9.2057297594184995</v>
      </c>
    </row>
    <row r="2311" spans="1:2" x14ac:dyDescent="0.3">
      <c r="A2311">
        <v>1.03</v>
      </c>
      <c r="B2311">
        <v>8.6640602672257891</v>
      </c>
    </row>
    <row r="2312" spans="1:2" x14ac:dyDescent="0.3">
      <c r="A2312">
        <v>1.77</v>
      </c>
      <c r="B2312">
        <v>9.1514392640560214</v>
      </c>
    </row>
    <row r="2313" spans="1:2" x14ac:dyDescent="0.3">
      <c r="A2313">
        <v>1.61</v>
      </c>
      <c r="B2313">
        <v>9.2866530548253472</v>
      </c>
    </row>
    <row r="2314" spans="1:2" x14ac:dyDescent="0.3">
      <c r="A2314">
        <v>1.01</v>
      </c>
      <c r="B2314">
        <v>8.6975127455395196</v>
      </c>
    </row>
    <row r="2315" spans="1:2" x14ac:dyDescent="0.3">
      <c r="A2315">
        <v>1.03</v>
      </c>
      <c r="B2315">
        <v>9.035748861244139</v>
      </c>
    </row>
    <row r="2316" spans="1:2" x14ac:dyDescent="0.3">
      <c r="A2316">
        <v>1.22</v>
      </c>
      <c r="B2316">
        <v>9.4654475984957855</v>
      </c>
    </row>
    <row r="2317" spans="1:2" x14ac:dyDescent="0.3">
      <c r="A2317">
        <v>1.71</v>
      </c>
      <c r="B2317">
        <v>9.3085554194731372</v>
      </c>
    </row>
    <row r="2318" spans="1:2" x14ac:dyDescent="0.3">
      <c r="A2318">
        <v>1.2</v>
      </c>
      <c r="B2318">
        <v>8.9054443187897139</v>
      </c>
    </row>
    <row r="2319" spans="1:2" x14ac:dyDescent="0.3">
      <c r="A2319">
        <v>1.0900000000000001</v>
      </c>
      <c r="B2319">
        <v>9.6285900744437658</v>
      </c>
    </row>
    <row r="2320" spans="1:2" x14ac:dyDescent="0.3">
      <c r="A2320">
        <v>1.5</v>
      </c>
      <c r="B2320">
        <v>9.1614652041940463</v>
      </c>
    </row>
    <row r="2321" spans="1:2" x14ac:dyDescent="0.3">
      <c r="A2321">
        <v>1.1599999999999999</v>
      </c>
      <c r="B2321">
        <v>8.4069317971587001</v>
      </c>
    </row>
    <row r="2322" spans="1:2" x14ac:dyDescent="0.3">
      <c r="A2322">
        <v>1.1499999999999999</v>
      </c>
      <c r="B2322">
        <v>8.4842566911699731</v>
      </c>
    </row>
    <row r="2323" spans="1:2" x14ac:dyDescent="0.3">
      <c r="A2323">
        <v>1.17</v>
      </c>
      <c r="B2323">
        <v>9.2762217410896959</v>
      </c>
    </row>
    <row r="2324" spans="1:2" x14ac:dyDescent="0.3">
      <c r="A2324">
        <v>1.01</v>
      </c>
      <c r="B2324">
        <v>8.658519127506672</v>
      </c>
    </row>
    <row r="2325" spans="1:2" x14ac:dyDescent="0.3">
      <c r="A2325">
        <v>1.04</v>
      </c>
      <c r="B2325">
        <v>8.1786387885906997</v>
      </c>
    </row>
    <row r="2326" spans="1:2" x14ac:dyDescent="0.3">
      <c r="A2326">
        <v>1.52</v>
      </c>
      <c r="B2326">
        <v>9.7102061555058317</v>
      </c>
    </row>
    <row r="2327" spans="1:2" x14ac:dyDescent="0.3">
      <c r="A2327">
        <v>1.01</v>
      </c>
      <c r="B2327">
        <v>8.628734566149145</v>
      </c>
    </row>
    <row r="2328" spans="1:2" x14ac:dyDescent="0.3">
      <c r="A2328">
        <v>1.04</v>
      </c>
      <c r="B2328">
        <v>8.4082707841920499</v>
      </c>
    </row>
    <row r="2329" spans="1:2" x14ac:dyDescent="0.3">
      <c r="A2329">
        <v>1.28</v>
      </c>
      <c r="B2329">
        <v>8.77307495131822</v>
      </c>
    </row>
    <row r="2330" spans="1:2" x14ac:dyDescent="0.3">
      <c r="A2330">
        <v>1.42</v>
      </c>
      <c r="B2330">
        <v>9.3443466518239173</v>
      </c>
    </row>
    <row r="2331" spans="1:2" x14ac:dyDescent="0.3">
      <c r="A2331">
        <v>1.01</v>
      </c>
      <c r="B2331">
        <v>8.3659050772024557</v>
      </c>
    </row>
    <row r="2332" spans="1:2" x14ac:dyDescent="0.3">
      <c r="A2332">
        <v>1.01</v>
      </c>
      <c r="B2332">
        <v>8.4744944368831217</v>
      </c>
    </row>
    <row r="2333" spans="1:2" x14ac:dyDescent="0.3">
      <c r="A2333">
        <v>1.01</v>
      </c>
      <c r="B2333">
        <v>8.4815660137730866</v>
      </c>
    </row>
    <row r="2334" spans="1:2" x14ac:dyDescent="0.3">
      <c r="A2334">
        <v>1.42</v>
      </c>
      <c r="B2334">
        <v>9.2812647103128807</v>
      </c>
    </row>
    <row r="2335" spans="1:2" x14ac:dyDescent="0.3">
      <c r="A2335">
        <v>1.03</v>
      </c>
      <c r="B2335">
        <v>8.5874652444015691</v>
      </c>
    </row>
    <row r="2336" spans="1:2" x14ac:dyDescent="0.3">
      <c r="A2336">
        <v>1.1000000000000001</v>
      </c>
      <c r="B2336">
        <v>8.9091001349255503</v>
      </c>
    </row>
    <row r="2337" spans="1:2" x14ac:dyDescent="0.3">
      <c r="A2337">
        <v>1.01</v>
      </c>
      <c r="B2337">
        <v>8.1625162501401789</v>
      </c>
    </row>
    <row r="2338" spans="1:2" x14ac:dyDescent="0.3">
      <c r="A2338">
        <v>1.03</v>
      </c>
      <c r="B2338">
        <v>8.3624089776153703</v>
      </c>
    </row>
    <row r="2339" spans="1:2" x14ac:dyDescent="0.3">
      <c r="A2339">
        <v>1.7</v>
      </c>
      <c r="B2339">
        <v>9.5028607210682132</v>
      </c>
    </row>
    <row r="2340" spans="1:2" x14ac:dyDescent="0.3">
      <c r="A2340">
        <v>1.04</v>
      </c>
      <c r="B2340">
        <v>8.826000545482966</v>
      </c>
    </row>
    <row r="2341" spans="1:2" x14ac:dyDescent="0.3">
      <c r="A2341">
        <v>1.1200000000000001</v>
      </c>
      <c r="B2341">
        <v>8.460411177317253</v>
      </c>
    </row>
    <row r="2342" spans="1:2" x14ac:dyDescent="0.3">
      <c r="A2342">
        <v>1.6</v>
      </c>
      <c r="B2342">
        <v>9.0834156784025151</v>
      </c>
    </row>
    <row r="2343" spans="1:2" x14ac:dyDescent="0.3">
      <c r="A2343">
        <v>1.01</v>
      </c>
      <c r="B2343">
        <v>8.6224537020737309</v>
      </c>
    </row>
    <row r="2344" spans="1:2" x14ac:dyDescent="0.3">
      <c r="A2344">
        <v>1.05</v>
      </c>
      <c r="B2344">
        <v>8.9416763053601631</v>
      </c>
    </row>
    <row r="2345" spans="1:2" x14ac:dyDescent="0.3">
      <c r="A2345">
        <v>1.6</v>
      </c>
      <c r="B2345">
        <v>9.7013101670308242</v>
      </c>
    </row>
    <row r="2346" spans="1:2" x14ac:dyDescent="0.3">
      <c r="A2346">
        <v>1.41</v>
      </c>
      <c r="B2346">
        <v>9.4470711967989089</v>
      </c>
    </row>
    <row r="2347" spans="1:2" x14ac:dyDescent="0.3">
      <c r="A2347">
        <v>1.1299999999999999</v>
      </c>
      <c r="B2347">
        <v>8.2819770588677581</v>
      </c>
    </row>
    <row r="2348" spans="1:2" x14ac:dyDescent="0.3">
      <c r="A2348">
        <v>1.61</v>
      </c>
      <c r="B2348">
        <v>9.2064327471451648</v>
      </c>
    </row>
    <row r="2349" spans="1:2" x14ac:dyDescent="0.3">
      <c r="A2349">
        <v>1.01</v>
      </c>
      <c r="B2349">
        <v>7.6534949096612532</v>
      </c>
    </row>
    <row r="2350" spans="1:2" x14ac:dyDescent="0.3">
      <c r="A2350">
        <v>1.5</v>
      </c>
      <c r="B2350">
        <v>9.1357245785953936</v>
      </c>
    </row>
    <row r="2351" spans="1:2" x14ac:dyDescent="0.3">
      <c r="A2351">
        <v>1.51</v>
      </c>
      <c r="B2351">
        <v>8.8274681125206538</v>
      </c>
    </row>
    <row r="2352" spans="1:2" x14ac:dyDescent="0.3">
      <c r="A2352">
        <v>1.04</v>
      </c>
      <c r="B2352">
        <v>8.5165930113442059</v>
      </c>
    </row>
    <row r="2353" spans="1:2" x14ac:dyDescent="0.3">
      <c r="A2353">
        <v>1.1000000000000001</v>
      </c>
      <c r="B2353">
        <v>8.4390154103522139</v>
      </c>
    </row>
    <row r="2354" spans="1:2" x14ac:dyDescent="0.3">
      <c r="A2354">
        <v>1.33</v>
      </c>
      <c r="B2354">
        <v>8.9012303521107814</v>
      </c>
    </row>
    <row r="2355" spans="1:2" x14ac:dyDescent="0.3">
      <c r="A2355">
        <v>1.1299999999999999</v>
      </c>
      <c r="B2355">
        <v>8.5900718368288107</v>
      </c>
    </row>
    <row r="2356" spans="1:2" x14ac:dyDescent="0.3">
      <c r="A2356">
        <v>1.01</v>
      </c>
      <c r="B2356">
        <v>8.5109738916023208</v>
      </c>
    </row>
    <row r="2357" spans="1:2" x14ac:dyDescent="0.3">
      <c r="A2357">
        <v>1.06</v>
      </c>
      <c r="B2357">
        <v>8.3089382525957785</v>
      </c>
    </row>
    <row r="2358" spans="1:2" x14ac:dyDescent="0.3">
      <c r="A2358">
        <v>1.51</v>
      </c>
      <c r="B2358">
        <v>9.1776105473532645</v>
      </c>
    </row>
    <row r="2359" spans="1:2" x14ac:dyDescent="0.3">
      <c r="A2359">
        <v>1.52</v>
      </c>
      <c r="B2359">
        <v>9.3406666336517574</v>
      </c>
    </row>
    <row r="2360" spans="1:2" x14ac:dyDescent="0.3">
      <c r="A2360">
        <v>1.17</v>
      </c>
      <c r="B2360">
        <v>9.0640421143588839</v>
      </c>
    </row>
    <row r="2361" spans="1:2" x14ac:dyDescent="0.3">
      <c r="A2361">
        <v>1.51</v>
      </c>
      <c r="B2361">
        <v>9.7263923147137543</v>
      </c>
    </row>
    <row r="2362" spans="1:2" x14ac:dyDescent="0.3">
      <c r="A2362">
        <v>1.04</v>
      </c>
      <c r="B2362">
        <v>8.7590407275242192</v>
      </c>
    </row>
    <row r="2363" spans="1:2" x14ac:dyDescent="0.3">
      <c r="A2363">
        <v>1.8</v>
      </c>
      <c r="B2363">
        <v>9.3883191793360012</v>
      </c>
    </row>
    <row r="2364" spans="1:2" x14ac:dyDescent="0.3">
      <c r="A2364">
        <v>1.4</v>
      </c>
      <c r="B2364">
        <v>8.9017750886079785</v>
      </c>
    </row>
    <row r="2365" spans="1:2" x14ac:dyDescent="0.3">
      <c r="A2365">
        <v>1.27</v>
      </c>
      <c r="B2365">
        <v>8.9230582195457284</v>
      </c>
    </row>
    <row r="2366" spans="1:2" x14ac:dyDescent="0.3">
      <c r="A2366">
        <v>1.3</v>
      </c>
      <c r="B2366">
        <v>8.8255598550608507</v>
      </c>
    </row>
    <row r="2367" spans="1:2" x14ac:dyDescent="0.3">
      <c r="A2367">
        <v>1.01</v>
      </c>
      <c r="B2367">
        <v>8.7284260917046126</v>
      </c>
    </row>
    <row r="2368" spans="1:2" x14ac:dyDescent="0.3">
      <c r="A2368">
        <v>1.7</v>
      </c>
      <c r="B2368">
        <v>9.6064283182717496</v>
      </c>
    </row>
    <row r="2369" spans="1:2" x14ac:dyDescent="0.3">
      <c r="A2369">
        <v>1.51</v>
      </c>
      <c r="B2369">
        <v>8.9116647580495361</v>
      </c>
    </row>
    <row r="2370" spans="1:2" x14ac:dyDescent="0.3">
      <c r="A2370">
        <v>1.04</v>
      </c>
      <c r="B2370">
        <v>8.4514806480508557</v>
      </c>
    </row>
    <row r="2371" spans="1:2" x14ac:dyDescent="0.3">
      <c r="A2371">
        <v>1.0900000000000001</v>
      </c>
      <c r="B2371">
        <v>8.4422541047517434</v>
      </c>
    </row>
    <row r="2372" spans="1:2" x14ac:dyDescent="0.3">
      <c r="A2372">
        <v>1.51</v>
      </c>
      <c r="B2372">
        <v>9.5794872174102359</v>
      </c>
    </row>
    <row r="2373" spans="1:2" x14ac:dyDescent="0.3">
      <c r="A2373">
        <v>1.21</v>
      </c>
      <c r="B2373">
        <v>9.0940312495757993</v>
      </c>
    </row>
    <row r="2374" spans="1:2" x14ac:dyDescent="0.3">
      <c r="A2374">
        <v>1.51</v>
      </c>
      <c r="B2374">
        <v>9.2641654586710906</v>
      </c>
    </row>
    <row r="2375" spans="1:2" x14ac:dyDescent="0.3">
      <c r="A2375">
        <v>1.23</v>
      </c>
      <c r="B2375">
        <v>8.5245659457456497</v>
      </c>
    </row>
    <row r="2376" spans="1:2" x14ac:dyDescent="0.3">
      <c r="A2376">
        <v>2</v>
      </c>
      <c r="B2376">
        <v>8.5273415224680527</v>
      </c>
    </row>
    <row r="2377" spans="1:2" x14ac:dyDescent="0.3">
      <c r="A2377">
        <v>1.02</v>
      </c>
      <c r="B2377">
        <v>8.4519077247176071</v>
      </c>
    </row>
    <row r="2378" spans="1:2" x14ac:dyDescent="0.3">
      <c r="A2378">
        <v>1.2</v>
      </c>
      <c r="B2378">
        <v>8.3666028327837356</v>
      </c>
    </row>
    <row r="2379" spans="1:2" x14ac:dyDescent="0.3">
      <c r="A2379">
        <v>1.32</v>
      </c>
      <c r="B2379">
        <v>8.8236479491913027</v>
      </c>
    </row>
    <row r="2380" spans="1:2" x14ac:dyDescent="0.3">
      <c r="A2380">
        <v>1.01</v>
      </c>
      <c r="B2380">
        <v>8.4493425245080633</v>
      </c>
    </row>
    <row r="2381" spans="1:2" x14ac:dyDescent="0.3">
      <c r="A2381">
        <v>1.41</v>
      </c>
      <c r="B2381">
        <v>8.8174459210418696</v>
      </c>
    </row>
    <row r="2382" spans="1:2" x14ac:dyDescent="0.3">
      <c r="A2382">
        <v>1.01</v>
      </c>
      <c r="B2382">
        <v>8.024207485778577</v>
      </c>
    </row>
    <row r="2383" spans="1:2" x14ac:dyDescent="0.3">
      <c r="A2383">
        <v>1.1200000000000001</v>
      </c>
      <c r="B2383">
        <v>9.0180896841043428</v>
      </c>
    </row>
    <row r="2384" spans="1:2" x14ac:dyDescent="0.3">
      <c r="A2384">
        <v>1.54</v>
      </c>
      <c r="B2384">
        <v>9.4408169706571847</v>
      </c>
    </row>
    <row r="2385" spans="1:2" x14ac:dyDescent="0.3">
      <c r="A2385">
        <v>1.51</v>
      </c>
      <c r="B2385">
        <v>9.4016216701416084</v>
      </c>
    </row>
    <row r="2386" spans="1:2" x14ac:dyDescent="0.3">
      <c r="A2386">
        <v>1.1100000000000001</v>
      </c>
      <c r="B2386">
        <v>8.9384004064730096</v>
      </c>
    </row>
    <row r="2387" spans="1:2" x14ac:dyDescent="0.3">
      <c r="A2387">
        <v>1.58</v>
      </c>
      <c r="B2387">
        <v>8.9825610922574448</v>
      </c>
    </row>
    <row r="2388" spans="1:2" x14ac:dyDescent="0.3">
      <c r="A2388">
        <v>1.21</v>
      </c>
      <c r="B2388">
        <v>8.8336084826908916</v>
      </c>
    </row>
    <row r="2389" spans="1:2" x14ac:dyDescent="0.3">
      <c r="A2389">
        <v>1.06</v>
      </c>
      <c r="B2389">
        <v>9.008224187854049</v>
      </c>
    </row>
    <row r="2390" spans="1:2" x14ac:dyDescent="0.3">
      <c r="A2390">
        <v>1.01</v>
      </c>
      <c r="B2390">
        <v>8.8227642967037578</v>
      </c>
    </row>
    <row r="2391" spans="1:2" x14ac:dyDescent="0.3">
      <c r="A2391">
        <v>1.51</v>
      </c>
      <c r="B2391">
        <v>8.8181862779276905</v>
      </c>
    </row>
    <row r="2392" spans="1:2" x14ac:dyDescent="0.3">
      <c r="A2392">
        <v>1.22</v>
      </c>
      <c r="B2392">
        <v>8.7645219095188018</v>
      </c>
    </row>
    <row r="2393" spans="1:2" x14ac:dyDescent="0.3">
      <c r="A2393">
        <v>1.06</v>
      </c>
      <c r="B2393">
        <v>8.4471998195957028</v>
      </c>
    </row>
    <row r="2394" spans="1:2" x14ac:dyDescent="0.3">
      <c r="A2394">
        <v>1.51</v>
      </c>
      <c r="B2394">
        <v>9.016998311898762</v>
      </c>
    </row>
    <row r="2395" spans="1:2" x14ac:dyDescent="0.3">
      <c r="A2395">
        <v>1.0900000000000001</v>
      </c>
      <c r="B2395">
        <v>8.5496603815537391</v>
      </c>
    </row>
    <row r="2396" spans="1:2" x14ac:dyDescent="0.3">
      <c r="A2396">
        <v>1.04</v>
      </c>
      <c r="B2396">
        <v>8.2209411682813887</v>
      </c>
    </row>
    <row r="2397" spans="1:2" x14ac:dyDescent="0.3">
      <c r="A2397">
        <v>1.2</v>
      </c>
      <c r="B2397">
        <v>9.1564120299506264</v>
      </c>
    </row>
    <row r="2398" spans="1:2" x14ac:dyDescent="0.3">
      <c r="A2398">
        <v>1.1399999999999999</v>
      </c>
      <c r="B2398">
        <v>8.8648879337741899</v>
      </c>
    </row>
    <row r="2399" spans="1:2" x14ac:dyDescent="0.3">
      <c r="A2399">
        <v>1.02</v>
      </c>
      <c r="B2399">
        <v>8.165932137321585</v>
      </c>
    </row>
    <row r="2400" spans="1:2" x14ac:dyDescent="0.3">
      <c r="A2400">
        <v>1.25</v>
      </c>
      <c r="B2400">
        <v>9.3021900256060626</v>
      </c>
    </row>
    <row r="2401" spans="1:2" x14ac:dyDescent="0.3">
      <c r="A2401">
        <v>1.32</v>
      </c>
      <c r="B2401">
        <v>8.8705225451038725</v>
      </c>
    </row>
    <row r="2402" spans="1:2" x14ac:dyDescent="0.3">
      <c r="A2402">
        <v>1.5</v>
      </c>
      <c r="B2402">
        <v>9.2991750856766728</v>
      </c>
    </row>
    <row r="2403" spans="1:2" x14ac:dyDescent="0.3">
      <c r="A2403">
        <v>1.75</v>
      </c>
      <c r="B2403">
        <v>9.2523456661212133</v>
      </c>
    </row>
    <row r="2404" spans="1:2" x14ac:dyDescent="0.3">
      <c r="A2404">
        <v>1.04</v>
      </c>
      <c r="B2404">
        <v>8.746716349694486</v>
      </c>
    </row>
    <row r="2405" spans="1:2" x14ac:dyDescent="0.3">
      <c r="A2405">
        <v>1.0900000000000001</v>
      </c>
      <c r="B2405">
        <v>8.5430558509419647</v>
      </c>
    </row>
    <row r="2406" spans="1:2" x14ac:dyDescent="0.3">
      <c r="A2406">
        <v>1.5</v>
      </c>
      <c r="B2406">
        <v>9.2543572573929573</v>
      </c>
    </row>
    <row r="2407" spans="1:2" x14ac:dyDescent="0.3">
      <c r="A2407">
        <v>1.2</v>
      </c>
      <c r="B2407">
        <v>8.7901168928924722</v>
      </c>
    </row>
    <row r="2408" spans="1:2" x14ac:dyDescent="0.3">
      <c r="A2408">
        <v>1.01</v>
      </c>
      <c r="B2408">
        <v>8.4540403764109691</v>
      </c>
    </row>
    <row r="2409" spans="1:2" x14ac:dyDescent="0.3">
      <c r="A2409">
        <v>1.01</v>
      </c>
      <c r="B2409">
        <v>8.6478705150578534</v>
      </c>
    </row>
    <row r="2410" spans="1:2" x14ac:dyDescent="0.3">
      <c r="A2410">
        <v>1.51</v>
      </c>
      <c r="B2410">
        <v>9.5169423292804751</v>
      </c>
    </row>
    <row r="2411" spans="1:2" x14ac:dyDescent="0.3">
      <c r="A2411">
        <v>1.21</v>
      </c>
      <c r="B2411">
        <v>8.3686931830977933</v>
      </c>
    </row>
    <row r="2412" spans="1:2" x14ac:dyDescent="0.3">
      <c r="A2412">
        <v>1.5</v>
      </c>
      <c r="B2412">
        <v>9.2851695125968323</v>
      </c>
    </row>
    <row r="2413" spans="1:2" x14ac:dyDescent="0.3">
      <c r="A2413">
        <v>1.04</v>
      </c>
      <c r="B2413">
        <v>8.3640420119220629</v>
      </c>
    </row>
    <row r="2414" spans="1:2" x14ac:dyDescent="0.3">
      <c r="A2414">
        <v>1.51</v>
      </c>
      <c r="B2414">
        <v>8.7224171414274956</v>
      </c>
    </row>
    <row r="2415" spans="1:2" x14ac:dyDescent="0.3">
      <c r="A2415">
        <v>1.28</v>
      </c>
      <c r="B2415">
        <v>8.8196653493406529</v>
      </c>
    </row>
    <row r="2416" spans="1:2" x14ac:dyDescent="0.3">
      <c r="A2416">
        <v>1.06</v>
      </c>
      <c r="B2416">
        <v>8.5471402677841901</v>
      </c>
    </row>
    <row r="2417" spans="1:2" x14ac:dyDescent="0.3">
      <c r="A2417">
        <v>1.07</v>
      </c>
      <c r="B2417">
        <v>8.8236479491913027</v>
      </c>
    </row>
    <row r="2418" spans="1:2" x14ac:dyDescent="0.3">
      <c r="A2418">
        <v>1.05</v>
      </c>
      <c r="B2418">
        <v>8.7235567426904304</v>
      </c>
    </row>
    <row r="2419" spans="1:2" x14ac:dyDescent="0.3">
      <c r="A2419">
        <v>1.28</v>
      </c>
      <c r="B2419">
        <v>9.0647363981173914</v>
      </c>
    </row>
    <row r="2420" spans="1:2" x14ac:dyDescent="0.3">
      <c r="A2420">
        <v>1.52</v>
      </c>
      <c r="B2420">
        <v>9.315150736328528</v>
      </c>
    </row>
    <row r="2421" spans="1:2" x14ac:dyDescent="0.3">
      <c r="A2421">
        <v>1.1200000000000001</v>
      </c>
      <c r="B2421">
        <v>8.8026728403128178</v>
      </c>
    </row>
    <row r="2422" spans="1:2" x14ac:dyDescent="0.3">
      <c r="A2422">
        <v>1.1000000000000001</v>
      </c>
      <c r="B2422">
        <v>8.3972828947436806</v>
      </c>
    </row>
    <row r="2423" spans="1:2" x14ac:dyDescent="0.3">
      <c r="A2423">
        <v>1.1599999999999999</v>
      </c>
      <c r="B2423">
        <v>8.6823685893752209</v>
      </c>
    </row>
    <row r="2424" spans="1:2" x14ac:dyDescent="0.3">
      <c r="A2424">
        <v>1.53</v>
      </c>
      <c r="B2424">
        <v>9.1955312563224751</v>
      </c>
    </row>
    <row r="2425" spans="1:2" x14ac:dyDescent="0.3">
      <c r="A2425">
        <v>1.04</v>
      </c>
      <c r="B2425">
        <v>8.8378263640077037</v>
      </c>
    </row>
    <row r="2426" spans="1:2" x14ac:dyDescent="0.3">
      <c r="A2426">
        <v>1.31</v>
      </c>
      <c r="B2426">
        <v>9.05753878171822</v>
      </c>
    </row>
    <row r="2427" spans="1:2" x14ac:dyDescent="0.3">
      <c r="A2427">
        <v>1.1299999999999999</v>
      </c>
      <c r="B2427">
        <v>8.8059746593113193</v>
      </c>
    </row>
    <row r="2428" spans="1:2" x14ac:dyDescent="0.3">
      <c r="A2428">
        <v>1.02</v>
      </c>
      <c r="B2428">
        <v>8.6857538329601542</v>
      </c>
    </row>
    <row r="2429" spans="1:2" x14ac:dyDescent="0.3">
      <c r="A2429">
        <v>1.07</v>
      </c>
      <c r="B2429">
        <v>8.5718707527069338</v>
      </c>
    </row>
    <row r="2430" spans="1:2" x14ac:dyDescent="0.3">
      <c r="A2430">
        <v>1.31</v>
      </c>
      <c r="B2430">
        <v>8.716207971151853</v>
      </c>
    </row>
    <row r="2431" spans="1:2" x14ac:dyDescent="0.3">
      <c r="A2431">
        <v>1.03</v>
      </c>
      <c r="B2431">
        <v>8.3027615807040487</v>
      </c>
    </row>
    <row r="2432" spans="1:2" x14ac:dyDescent="0.3">
      <c r="A2432">
        <v>1.55</v>
      </c>
      <c r="B2432">
        <v>9.1098568333978598</v>
      </c>
    </row>
    <row r="2433" spans="1:2" x14ac:dyDescent="0.3">
      <c r="A2433">
        <v>1.03</v>
      </c>
      <c r="B2433">
        <v>8.7855395275612764</v>
      </c>
    </row>
    <row r="2434" spans="1:2" x14ac:dyDescent="0.3">
      <c r="A2434">
        <v>1.5</v>
      </c>
      <c r="B2434">
        <v>9.5199551544275138</v>
      </c>
    </row>
    <row r="2435" spans="1:2" x14ac:dyDescent="0.3">
      <c r="A2435">
        <v>1.28</v>
      </c>
      <c r="B2435">
        <v>8.5105713151073505</v>
      </c>
    </row>
    <row r="2436" spans="1:2" x14ac:dyDescent="0.3">
      <c r="A2436">
        <v>1.07</v>
      </c>
      <c r="B2436">
        <v>8.5233740504913182</v>
      </c>
    </row>
    <row r="2437" spans="1:2" x14ac:dyDescent="0.3">
      <c r="A2437">
        <v>1.19</v>
      </c>
      <c r="B2437">
        <v>8.5167931113948985</v>
      </c>
    </row>
    <row r="2438" spans="1:2" x14ac:dyDescent="0.3">
      <c r="A2438">
        <v>1.5</v>
      </c>
      <c r="B2438">
        <v>9.0359869848314052</v>
      </c>
    </row>
    <row r="2439" spans="1:2" x14ac:dyDescent="0.3">
      <c r="A2439">
        <v>1.58</v>
      </c>
      <c r="B2439">
        <v>9.464750005164392</v>
      </c>
    </row>
    <row r="2440" spans="1:2" x14ac:dyDescent="0.3">
      <c r="A2440">
        <v>1.59</v>
      </c>
      <c r="B2440">
        <v>9.1153701343849551</v>
      </c>
    </row>
    <row r="2441" spans="1:2" x14ac:dyDescent="0.3">
      <c r="A2441">
        <v>1.17</v>
      </c>
      <c r="B2441">
        <v>8.2599756597682763</v>
      </c>
    </row>
    <row r="2442" spans="1:2" x14ac:dyDescent="0.3">
      <c r="A2442">
        <v>1.2</v>
      </c>
      <c r="B2442">
        <v>8.8208470333777171</v>
      </c>
    </row>
    <row r="2443" spans="1:2" x14ac:dyDescent="0.3">
      <c r="A2443">
        <v>1.01</v>
      </c>
      <c r="B2443">
        <v>7.930565854233965</v>
      </c>
    </row>
    <row r="2444" spans="1:2" x14ac:dyDescent="0.3">
      <c r="A2444">
        <v>1.02</v>
      </c>
      <c r="B2444">
        <v>8.234564993267135</v>
      </c>
    </row>
    <row r="2445" spans="1:2" x14ac:dyDescent="0.3">
      <c r="A2445">
        <v>1.1399999999999999</v>
      </c>
      <c r="B2445">
        <v>8.3891325213487189</v>
      </c>
    </row>
    <row r="2446" spans="1:2" x14ac:dyDescent="0.3">
      <c r="A2446">
        <v>1.5</v>
      </c>
      <c r="B2446">
        <v>9.1625147424935776</v>
      </c>
    </row>
    <row r="2447" spans="1:2" x14ac:dyDescent="0.3">
      <c r="A2447">
        <v>1.01</v>
      </c>
      <c r="B2447">
        <v>8.3527901351246285</v>
      </c>
    </row>
    <row r="2448" spans="1:2" x14ac:dyDescent="0.3">
      <c r="A2448">
        <v>1.07</v>
      </c>
      <c r="B2448">
        <v>8.5950797300733086</v>
      </c>
    </row>
    <row r="2449" spans="1:2" x14ac:dyDescent="0.3">
      <c r="A2449">
        <v>1.3</v>
      </c>
      <c r="B2449">
        <v>9.5516579935938726</v>
      </c>
    </row>
    <row r="2450" spans="1:2" x14ac:dyDescent="0.3">
      <c r="A2450">
        <v>1.04</v>
      </c>
      <c r="B2450">
        <v>8.2390653317692681</v>
      </c>
    </row>
    <row r="2451" spans="1:2" x14ac:dyDescent="0.3">
      <c r="A2451">
        <v>1.2</v>
      </c>
      <c r="B2451">
        <v>8.53660358493606</v>
      </c>
    </row>
    <row r="2452" spans="1:2" x14ac:dyDescent="0.3">
      <c r="A2452">
        <v>1.4</v>
      </c>
      <c r="B2452">
        <v>9.0382463353376643</v>
      </c>
    </row>
    <row r="2453" spans="1:2" x14ac:dyDescent="0.3">
      <c r="A2453">
        <v>1.2</v>
      </c>
      <c r="B2453">
        <v>9.1452683752324671</v>
      </c>
    </row>
    <row r="2454" spans="1:2" x14ac:dyDescent="0.3">
      <c r="A2454">
        <v>1.1599999999999999</v>
      </c>
      <c r="B2454">
        <v>8.473241303887054</v>
      </c>
    </row>
    <row r="2455" spans="1:2" x14ac:dyDescent="0.3">
      <c r="A2455">
        <v>1.51</v>
      </c>
      <c r="B2455">
        <v>9.3011860552757586</v>
      </c>
    </row>
    <row r="2456" spans="1:2" x14ac:dyDescent="0.3">
      <c r="A2456">
        <v>1.1000000000000001</v>
      </c>
      <c r="B2456">
        <v>8.4217830066115784</v>
      </c>
    </row>
    <row r="2457" spans="1:2" x14ac:dyDescent="0.3">
      <c r="A2457">
        <v>1.24</v>
      </c>
      <c r="B2457">
        <v>8.7121018637156631</v>
      </c>
    </row>
    <row r="2458" spans="1:2" x14ac:dyDescent="0.3">
      <c r="A2458">
        <v>2</v>
      </c>
      <c r="B2458">
        <v>9.7822234650430886</v>
      </c>
    </row>
    <row r="2459" spans="1:2" x14ac:dyDescent="0.3">
      <c r="A2459">
        <v>1.01</v>
      </c>
      <c r="B2459">
        <v>8.710454688248527</v>
      </c>
    </row>
    <row r="2460" spans="1:2" x14ac:dyDescent="0.3">
      <c r="A2460">
        <v>1.05</v>
      </c>
      <c r="B2460">
        <v>8.3889051711147058</v>
      </c>
    </row>
    <row r="2461" spans="1:2" x14ac:dyDescent="0.3">
      <c r="A2461">
        <v>1.01</v>
      </c>
      <c r="B2461">
        <v>8.9967757954422964</v>
      </c>
    </row>
    <row r="2462" spans="1:2" x14ac:dyDescent="0.3">
      <c r="A2462">
        <v>1.54</v>
      </c>
      <c r="B2462">
        <v>9.6854559131080951</v>
      </c>
    </row>
    <row r="2463" spans="1:2" x14ac:dyDescent="0.3">
      <c r="A2463">
        <v>1.0900000000000001</v>
      </c>
      <c r="B2463">
        <v>8.5010638094863538</v>
      </c>
    </row>
    <row r="2464" spans="1:2" x14ac:dyDescent="0.3">
      <c r="A2464">
        <v>1.01</v>
      </c>
      <c r="B2464">
        <v>8.5281331314545721</v>
      </c>
    </row>
    <row r="2465" spans="1:2" x14ac:dyDescent="0.3">
      <c r="A2465">
        <v>1.02</v>
      </c>
      <c r="B2465">
        <v>8.4984180360899035</v>
      </c>
    </row>
    <row r="2466" spans="1:2" x14ac:dyDescent="0.3">
      <c r="A2466">
        <v>1.26</v>
      </c>
      <c r="B2466">
        <v>9.6321380413719062</v>
      </c>
    </row>
    <row r="2467" spans="1:2" x14ac:dyDescent="0.3">
      <c r="A2467">
        <v>1.24</v>
      </c>
      <c r="B2467">
        <v>8.6161331392711418</v>
      </c>
    </row>
    <row r="2468" spans="1:2" x14ac:dyDescent="0.3">
      <c r="A2468">
        <v>1.32</v>
      </c>
      <c r="B2468">
        <v>9.3216133743856116</v>
      </c>
    </row>
    <row r="2469" spans="1:2" x14ac:dyDescent="0.3">
      <c r="A2469">
        <v>1.1499999999999999</v>
      </c>
      <c r="B2469">
        <v>8.5000470325812678</v>
      </c>
    </row>
    <row r="2470" spans="1:2" x14ac:dyDescent="0.3">
      <c r="A2470">
        <v>1.1399999999999999</v>
      </c>
      <c r="B2470">
        <v>9.3795766892214818</v>
      </c>
    </row>
    <row r="2471" spans="1:2" x14ac:dyDescent="0.3">
      <c r="A2471">
        <v>1.23</v>
      </c>
      <c r="B2471">
        <v>8.8954926314516332</v>
      </c>
    </row>
    <row r="2472" spans="1:2" x14ac:dyDescent="0.3">
      <c r="A2472">
        <v>1.02</v>
      </c>
      <c r="B2472">
        <v>8.4346807698417727</v>
      </c>
    </row>
    <row r="2473" spans="1:2" x14ac:dyDescent="0.3">
      <c r="A2473">
        <v>1.95</v>
      </c>
      <c r="B2473">
        <v>9.7627301148198651</v>
      </c>
    </row>
    <row r="2474" spans="1:2" x14ac:dyDescent="0.3">
      <c r="A2474">
        <v>1.51</v>
      </c>
      <c r="B2474">
        <v>9.7224451772405533</v>
      </c>
    </row>
    <row r="2475" spans="1:2" x14ac:dyDescent="0.3">
      <c r="A2475">
        <v>1.25</v>
      </c>
      <c r="B2475">
        <v>9.0318116134209241</v>
      </c>
    </row>
    <row r="2476" spans="1:2" x14ac:dyDescent="0.3">
      <c r="A2476">
        <v>1.1100000000000001</v>
      </c>
      <c r="B2476">
        <v>9.4693142802912202</v>
      </c>
    </row>
    <row r="2477" spans="1:2" x14ac:dyDescent="0.3">
      <c r="A2477">
        <v>1.59</v>
      </c>
      <c r="B2477">
        <v>9.1806025537122267</v>
      </c>
    </row>
    <row r="2478" spans="1:2" x14ac:dyDescent="0.3">
      <c r="A2478">
        <v>1.5</v>
      </c>
      <c r="B2478">
        <v>9.7794537716126797</v>
      </c>
    </row>
    <row r="2479" spans="1:2" x14ac:dyDescent="0.3">
      <c r="A2479">
        <v>1.58</v>
      </c>
      <c r="B2479">
        <v>9.5027860802769855</v>
      </c>
    </row>
    <row r="2480" spans="1:2" x14ac:dyDescent="0.3">
      <c r="A2480">
        <v>1.1499999999999999</v>
      </c>
      <c r="B2480">
        <v>8.3772412309887923</v>
      </c>
    </row>
    <row r="2481" spans="1:2" x14ac:dyDescent="0.3">
      <c r="A2481">
        <v>1.03</v>
      </c>
      <c r="B2481">
        <v>8.4726141480182697</v>
      </c>
    </row>
    <row r="2482" spans="1:2" x14ac:dyDescent="0.3">
      <c r="A2482">
        <v>1.51</v>
      </c>
      <c r="B2482">
        <v>9.0564896471579228</v>
      </c>
    </row>
    <row r="2483" spans="1:2" x14ac:dyDescent="0.3">
      <c r="A2483">
        <v>1.2</v>
      </c>
      <c r="B2483">
        <v>8.6896327483557414</v>
      </c>
    </row>
    <row r="2484" spans="1:2" x14ac:dyDescent="0.3">
      <c r="A2484">
        <v>1.01</v>
      </c>
      <c r="B2484">
        <v>8.4540403764109691</v>
      </c>
    </row>
    <row r="2485" spans="1:2" x14ac:dyDescent="0.3">
      <c r="A2485">
        <v>1.5</v>
      </c>
      <c r="B2485">
        <v>9.3664890544661148</v>
      </c>
    </row>
    <row r="2486" spans="1:2" x14ac:dyDescent="0.3">
      <c r="A2486">
        <v>1.56</v>
      </c>
      <c r="B2486">
        <v>9.2781859188712499</v>
      </c>
    </row>
    <row r="2487" spans="1:2" x14ac:dyDescent="0.3">
      <c r="A2487">
        <v>1.05</v>
      </c>
      <c r="B2487">
        <v>8.3226370969539403</v>
      </c>
    </row>
    <row r="2488" spans="1:2" x14ac:dyDescent="0.3">
      <c r="A2488">
        <v>1.01</v>
      </c>
      <c r="B2488">
        <v>8.3966062284271192</v>
      </c>
    </row>
    <row r="2489" spans="1:2" x14ac:dyDescent="0.3">
      <c r="A2489">
        <v>1.2</v>
      </c>
      <c r="B2489">
        <v>9.0789780537793554</v>
      </c>
    </row>
    <row r="2490" spans="1:2" x14ac:dyDescent="0.3">
      <c r="A2490">
        <v>1.54</v>
      </c>
      <c r="B2490">
        <v>9.5277025985293751</v>
      </c>
    </row>
    <row r="2491" spans="1:2" x14ac:dyDescent="0.3">
      <c r="A2491">
        <v>1.56</v>
      </c>
      <c r="B2491">
        <v>9.0890762844831432</v>
      </c>
    </row>
    <row r="2492" spans="1:2" x14ac:dyDescent="0.3">
      <c r="A2492">
        <v>1.63</v>
      </c>
      <c r="B2492">
        <v>9.1149301871715238</v>
      </c>
    </row>
    <row r="2493" spans="1:2" x14ac:dyDescent="0.3">
      <c r="A2493">
        <v>1.06</v>
      </c>
      <c r="B2493">
        <v>8.4153819252695534</v>
      </c>
    </row>
    <row r="2494" spans="1:2" x14ac:dyDescent="0.3">
      <c r="A2494">
        <v>1.0900000000000001</v>
      </c>
      <c r="B2494">
        <v>8.6195692580331045</v>
      </c>
    </row>
    <row r="2495" spans="1:2" x14ac:dyDescent="0.3">
      <c r="A2495">
        <v>1.2</v>
      </c>
      <c r="B2495">
        <v>8.9008216049152278</v>
      </c>
    </row>
    <row r="2496" spans="1:2" x14ac:dyDescent="0.3">
      <c r="A2496">
        <v>1.05</v>
      </c>
      <c r="B2496">
        <v>8.450839690866216</v>
      </c>
    </row>
    <row r="2497" spans="1:2" x14ac:dyDescent="0.3">
      <c r="A2497">
        <v>1.02</v>
      </c>
      <c r="B2497">
        <v>8.4069317971587001</v>
      </c>
    </row>
    <row r="2498" spans="1:2" x14ac:dyDescent="0.3">
      <c r="A2498">
        <v>1.26</v>
      </c>
      <c r="B2498">
        <v>9.5930825929770798</v>
      </c>
    </row>
    <row r="2499" spans="1:2" x14ac:dyDescent="0.3">
      <c r="A2499">
        <v>1.5</v>
      </c>
      <c r="B2499">
        <v>9.3347679503512353</v>
      </c>
    </row>
    <row r="2500" spans="1:2" x14ac:dyDescent="0.3">
      <c r="A2500">
        <v>1.01</v>
      </c>
      <c r="B2500">
        <v>8.2474820042856933</v>
      </c>
    </row>
    <row r="2501" spans="1:2" x14ac:dyDescent="0.3">
      <c r="A2501">
        <v>1.54</v>
      </c>
      <c r="B2501">
        <v>9.6417980603586013</v>
      </c>
    </row>
    <row r="2502" spans="1:2" x14ac:dyDescent="0.3">
      <c r="A2502">
        <v>1.27</v>
      </c>
      <c r="B2502">
        <v>8.421122722665503</v>
      </c>
    </row>
    <row r="2503" spans="1:2" x14ac:dyDescent="0.3">
      <c r="A2503">
        <v>1.51</v>
      </c>
      <c r="B2503">
        <v>9.1177863903655751</v>
      </c>
    </row>
    <row r="2504" spans="1:2" x14ac:dyDescent="0.3">
      <c r="A2504">
        <v>1.21</v>
      </c>
      <c r="B2504">
        <v>8.7201340354129275</v>
      </c>
    </row>
    <row r="2505" spans="1:2" x14ac:dyDescent="0.3">
      <c r="A2505">
        <v>1.01</v>
      </c>
      <c r="B2505">
        <v>8.8716456675018716</v>
      </c>
    </row>
    <row r="2506" spans="1:2" x14ac:dyDescent="0.3">
      <c r="A2506">
        <v>1.02</v>
      </c>
      <c r="B2506">
        <v>8.7272920292096394</v>
      </c>
    </row>
    <row r="2507" spans="1:2" x14ac:dyDescent="0.3">
      <c r="A2507">
        <v>1.02</v>
      </c>
      <c r="B2507">
        <v>8.4409598854166479</v>
      </c>
    </row>
    <row r="2508" spans="1:2" x14ac:dyDescent="0.3">
      <c r="A2508">
        <v>1.5</v>
      </c>
      <c r="B2508">
        <v>8.8518065585524504</v>
      </c>
    </row>
    <row r="2509" spans="1:2" x14ac:dyDescent="0.3">
      <c r="A2509">
        <v>1.23</v>
      </c>
      <c r="B2509">
        <v>8.5762165318656987</v>
      </c>
    </row>
    <row r="2510" spans="1:2" x14ac:dyDescent="0.3">
      <c r="A2510">
        <v>1.53</v>
      </c>
      <c r="B2510">
        <v>8.8229116263541165</v>
      </c>
    </row>
    <row r="2511" spans="1:2" x14ac:dyDescent="0.3">
      <c r="A2511">
        <v>1.22</v>
      </c>
      <c r="B2511">
        <v>9.0566062720341414</v>
      </c>
    </row>
    <row r="2512" spans="1:2" x14ac:dyDescent="0.3">
      <c r="A2512">
        <v>1.03</v>
      </c>
      <c r="B2512">
        <v>8.4217830066115784</v>
      </c>
    </row>
    <row r="2513" spans="1:2" x14ac:dyDescent="0.3">
      <c r="A2513">
        <v>1.52</v>
      </c>
      <c r="B2513">
        <v>9.2414513670012362</v>
      </c>
    </row>
    <row r="2514" spans="1:2" x14ac:dyDescent="0.3">
      <c r="A2514">
        <v>1.7</v>
      </c>
      <c r="B2514">
        <v>9.1691016239595857</v>
      </c>
    </row>
    <row r="2515" spans="1:2" x14ac:dyDescent="0.3">
      <c r="A2515">
        <v>1.03</v>
      </c>
      <c r="B2515">
        <v>8.7963389328457318</v>
      </c>
    </row>
    <row r="2516" spans="1:2" x14ac:dyDescent="0.3">
      <c r="A2516">
        <v>1.04</v>
      </c>
      <c r="B2516">
        <v>8.8292263547318495</v>
      </c>
    </row>
    <row r="2517" spans="1:2" x14ac:dyDescent="0.3">
      <c r="A2517">
        <v>1.06</v>
      </c>
      <c r="B2517">
        <v>8.9017750886079785</v>
      </c>
    </row>
    <row r="2518" spans="1:2" x14ac:dyDescent="0.3">
      <c r="A2518">
        <v>1.08</v>
      </c>
      <c r="B2518">
        <v>8.3349516314224541</v>
      </c>
    </row>
    <row r="2519" spans="1:2" x14ac:dyDescent="0.3">
      <c r="A2519">
        <v>1.35</v>
      </c>
      <c r="B2519">
        <v>8.6762461212708377</v>
      </c>
    </row>
    <row r="2520" spans="1:2" x14ac:dyDescent="0.3">
      <c r="A2520">
        <v>1.28</v>
      </c>
      <c r="B2520">
        <v>9.358932776026009</v>
      </c>
    </row>
    <row r="2521" spans="1:2" x14ac:dyDescent="0.3">
      <c r="A2521">
        <v>1.59</v>
      </c>
      <c r="B2521">
        <v>9.3164106357032495</v>
      </c>
    </row>
    <row r="2522" spans="1:2" x14ac:dyDescent="0.3">
      <c r="A2522">
        <v>1.1499999999999999</v>
      </c>
      <c r="B2522">
        <v>8.5089593864891331</v>
      </c>
    </row>
    <row r="2523" spans="1:2" x14ac:dyDescent="0.3">
      <c r="A2523">
        <v>1.1299999999999999</v>
      </c>
      <c r="B2523">
        <v>8.8014694707331849</v>
      </c>
    </row>
    <row r="2524" spans="1:2" x14ac:dyDescent="0.3">
      <c r="A2524">
        <v>1.5</v>
      </c>
      <c r="B2524">
        <v>8.9250554241241229</v>
      </c>
    </row>
    <row r="2525" spans="1:2" x14ac:dyDescent="0.3">
      <c r="A2525">
        <v>1.02</v>
      </c>
      <c r="B2525">
        <v>8.5287264272299108</v>
      </c>
    </row>
    <row r="2526" spans="1:2" x14ac:dyDescent="0.3">
      <c r="A2526">
        <v>1.03</v>
      </c>
      <c r="B2526">
        <v>8.9527347671068718</v>
      </c>
    </row>
    <row r="2527" spans="1:2" x14ac:dyDescent="0.3">
      <c r="A2527">
        <v>1.06</v>
      </c>
      <c r="B2527">
        <v>8.4656893485491214</v>
      </c>
    </row>
    <row r="2528" spans="1:2" x14ac:dyDescent="0.3">
      <c r="A2528">
        <v>1.02</v>
      </c>
      <c r="B2528">
        <v>8.449984441722787</v>
      </c>
    </row>
    <row r="2529" spans="1:2" x14ac:dyDescent="0.3">
      <c r="A2529">
        <v>1.52</v>
      </c>
      <c r="B2529">
        <v>9.3124455949133367</v>
      </c>
    </row>
    <row r="2530" spans="1:2" x14ac:dyDescent="0.3">
      <c r="A2530">
        <v>1.01</v>
      </c>
      <c r="B2530">
        <v>8.6765872435664875</v>
      </c>
    </row>
    <row r="2531" spans="1:2" x14ac:dyDescent="0.3">
      <c r="A2531">
        <v>2</v>
      </c>
      <c r="B2531">
        <v>9.261793653565098</v>
      </c>
    </row>
    <row r="2532" spans="1:2" x14ac:dyDescent="0.3">
      <c r="A2532">
        <v>1.01</v>
      </c>
      <c r="B2532">
        <v>8.3416486189013064</v>
      </c>
    </row>
    <row r="2533" spans="1:2" x14ac:dyDescent="0.3">
      <c r="A2533">
        <v>1.72</v>
      </c>
      <c r="B2533">
        <v>9.434203664214742</v>
      </c>
    </row>
    <row r="2534" spans="1:2" x14ac:dyDescent="0.3">
      <c r="A2534">
        <v>1.22</v>
      </c>
      <c r="B2534">
        <v>8.9775252009652426</v>
      </c>
    </row>
    <row r="2535" spans="1:2" x14ac:dyDescent="0.3">
      <c r="A2535">
        <v>1.56</v>
      </c>
      <c r="B2535">
        <v>9.0442857876460998</v>
      </c>
    </row>
    <row r="2536" spans="1:2" x14ac:dyDescent="0.3">
      <c r="A2536">
        <v>1.04</v>
      </c>
      <c r="B2536">
        <v>8.8472161043575426</v>
      </c>
    </row>
    <row r="2537" spans="1:2" x14ac:dyDescent="0.3">
      <c r="A2537">
        <v>1.1000000000000001</v>
      </c>
      <c r="B2537">
        <v>8.4385827908343263</v>
      </c>
    </row>
    <row r="2538" spans="1:2" x14ac:dyDescent="0.3">
      <c r="A2538">
        <v>2</v>
      </c>
      <c r="B2538">
        <v>9.4377946188774775</v>
      </c>
    </row>
    <row r="2539" spans="1:2" x14ac:dyDescent="0.3">
      <c r="A2539">
        <v>1.37</v>
      </c>
      <c r="B2539">
        <v>8.5885831875029108</v>
      </c>
    </row>
    <row r="2540" spans="1:2" x14ac:dyDescent="0.3">
      <c r="A2540">
        <v>1.5</v>
      </c>
      <c r="B2540">
        <v>9.0279788143822071</v>
      </c>
    </row>
    <row r="2541" spans="1:2" x14ac:dyDescent="0.3">
      <c r="A2541">
        <v>2</v>
      </c>
      <c r="B2541">
        <v>9.7760518292264447</v>
      </c>
    </row>
    <row r="2542" spans="1:2" x14ac:dyDescent="0.3">
      <c r="A2542">
        <v>1.02</v>
      </c>
      <c r="B2542">
        <v>8.5989574932188777</v>
      </c>
    </row>
    <row r="2543" spans="1:2" x14ac:dyDescent="0.3">
      <c r="A2543">
        <v>1.73</v>
      </c>
      <c r="B2543">
        <v>9.5003946285730194</v>
      </c>
    </row>
    <row r="2544" spans="1:2" x14ac:dyDescent="0.3">
      <c r="A2544">
        <v>1.04</v>
      </c>
      <c r="B2544">
        <v>8.3243363327069009</v>
      </c>
    </row>
    <row r="2545" spans="1:2" x14ac:dyDescent="0.3">
      <c r="A2545">
        <v>1.1599999999999999</v>
      </c>
      <c r="B2545">
        <v>8.6041045634055333</v>
      </c>
    </row>
    <row r="2546" spans="1:2" x14ac:dyDescent="0.3">
      <c r="A2546">
        <v>1.02</v>
      </c>
      <c r="B2546">
        <v>8.7102898213781508</v>
      </c>
    </row>
    <row r="2547" spans="1:2" x14ac:dyDescent="0.3">
      <c r="A2547">
        <v>1.7</v>
      </c>
      <c r="B2547">
        <v>9.4629650526125619</v>
      </c>
    </row>
    <row r="2548" spans="1:2" x14ac:dyDescent="0.3">
      <c r="A2548">
        <v>1.46</v>
      </c>
      <c r="B2548">
        <v>9.0384838650299919</v>
      </c>
    </row>
    <row r="2549" spans="1:2" x14ac:dyDescent="0.3">
      <c r="A2549">
        <v>1.1100000000000001</v>
      </c>
      <c r="B2549">
        <v>8.1516216469697493</v>
      </c>
    </row>
    <row r="2550" spans="1:2" x14ac:dyDescent="0.3">
      <c r="A2550">
        <v>1.04</v>
      </c>
      <c r="B2550">
        <v>8.129174996911793</v>
      </c>
    </row>
    <row r="2551" spans="1:2" x14ac:dyDescent="0.3">
      <c r="A2551">
        <v>1.2</v>
      </c>
      <c r="B2551">
        <v>8.8047752588676857</v>
      </c>
    </row>
    <row r="2552" spans="1:2" x14ac:dyDescent="0.3">
      <c r="A2552">
        <v>1.01</v>
      </c>
      <c r="B2552">
        <v>8.6631964855360799</v>
      </c>
    </row>
    <row r="2553" spans="1:2" x14ac:dyDescent="0.3">
      <c r="A2553">
        <v>1.08</v>
      </c>
      <c r="B2553">
        <v>8.5519810169019017</v>
      </c>
    </row>
    <row r="2554" spans="1:2" x14ac:dyDescent="0.3">
      <c r="A2554">
        <v>1.01</v>
      </c>
      <c r="B2554">
        <v>8.4338115824771869</v>
      </c>
    </row>
    <row r="2555" spans="1:2" x14ac:dyDescent="0.3">
      <c r="A2555">
        <v>1.01</v>
      </c>
      <c r="B2555">
        <v>8.1496017357361552</v>
      </c>
    </row>
    <row r="2556" spans="1:2" x14ac:dyDescent="0.3">
      <c r="A2556">
        <v>1.05</v>
      </c>
      <c r="B2556">
        <v>8.84404789894249</v>
      </c>
    </row>
    <row r="2557" spans="1:2" x14ac:dyDescent="0.3">
      <c r="A2557">
        <v>1.3</v>
      </c>
      <c r="B2557">
        <v>8.9315519666945224</v>
      </c>
    </row>
    <row r="2558" spans="1:2" x14ac:dyDescent="0.3">
      <c r="A2558">
        <v>1.51</v>
      </c>
      <c r="B2558">
        <v>9.1019753472980582</v>
      </c>
    </row>
    <row r="2559" spans="1:2" x14ac:dyDescent="0.3">
      <c r="A2559">
        <v>1.02</v>
      </c>
      <c r="B2559">
        <v>8.4578677253314218</v>
      </c>
    </row>
    <row r="2560" spans="1:2" x14ac:dyDescent="0.3">
      <c r="A2560">
        <v>1.1100000000000001</v>
      </c>
      <c r="B2560">
        <v>8.343315881404946</v>
      </c>
    </row>
    <row r="2561" spans="1:2" x14ac:dyDescent="0.3">
      <c r="A2561">
        <v>1.2</v>
      </c>
      <c r="B2561">
        <v>8.656259239539235</v>
      </c>
    </row>
    <row r="2562" spans="1:2" x14ac:dyDescent="0.3">
      <c r="A2562">
        <v>1.53</v>
      </c>
      <c r="B2562">
        <v>8.6360423252546177</v>
      </c>
    </row>
    <row r="2563" spans="1:2" x14ac:dyDescent="0.3">
      <c r="A2563">
        <v>1.03</v>
      </c>
      <c r="B2563">
        <v>8.3907225273622892</v>
      </c>
    </row>
    <row r="2564" spans="1:2" x14ac:dyDescent="0.3">
      <c r="A2564">
        <v>1.1000000000000001</v>
      </c>
      <c r="B2564">
        <v>9.0973956129600477</v>
      </c>
    </row>
    <row r="2565" spans="1:2" x14ac:dyDescent="0.3">
      <c r="A2565">
        <v>1.2</v>
      </c>
      <c r="B2565">
        <v>8.7917900243193632</v>
      </c>
    </row>
    <row r="2566" spans="1:2" x14ac:dyDescent="0.3">
      <c r="A2566">
        <v>1.21</v>
      </c>
      <c r="B2566">
        <v>8.8661584922849173</v>
      </c>
    </row>
    <row r="2567" spans="1:2" x14ac:dyDescent="0.3">
      <c r="A2567">
        <v>1.1299999999999999</v>
      </c>
      <c r="B2567">
        <v>8.3779311240827301</v>
      </c>
    </row>
    <row r="2568" spans="1:2" x14ac:dyDescent="0.3">
      <c r="A2568">
        <v>1.51</v>
      </c>
      <c r="B2568">
        <v>9.2773446007566562</v>
      </c>
    </row>
    <row r="2569" spans="1:2" x14ac:dyDescent="0.3">
      <c r="A2569">
        <v>1.23</v>
      </c>
      <c r="B2569">
        <v>8.6960086088809039</v>
      </c>
    </row>
    <row r="2570" spans="1:2" x14ac:dyDescent="0.3">
      <c r="A2570">
        <v>1.86</v>
      </c>
      <c r="B2570">
        <v>9.5045014105256733</v>
      </c>
    </row>
    <row r="2571" spans="1:2" x14ac:dyDescent="0.3">
      <c r="A2571">
        <v>1.01</v>
      </c>
      <c r="B2571">
        <v>8.7794035978943494</v>
      </c>
    </row>
    <row r="2572" spans="1:2" x14ac:dyDescent="0.3">
      <c r="A2572">
        <v>1.1499999999999999</v>
      </c>
      <c r="B2572">
        <v>9.4292349090009768</v>
      </c>
    </row>
    <row r="2573" spans="1:2" x14ac:dyDescent="0.3">
      <c r="A2573">
        <v>1.3</v>
      </c>
      <c r="B2573">
        <v>8.7536872270985846</v>
      </c>
    </row>
    <row r="2574" spans="1:2" x14ac:dyDescent="0.3">
      <c r="A2574">
        <v>1.22</v>
      </c>
      <c r="B2574">
        <v>8.9054443187897139</v>
      </c>
    </row>
    <row r="2575" spans="1:2" x14ac:dyDescent="0.3">
      <c r="A2575">
        <v>1.51</v>
      </c>
      <c r="B2575">
        <v>9.418898064961974</v>
      </c>
    </row>
    <row r="2576" spans="1:2" x14ac:dyDescent="0.3">
      <c r="A2576">
        <v>1.01</v>
      </c>
      <c r="B2576">
        <v>8.7436911105430202</v>
      </c>
    </row>
    <row r="2577" spans="1:2" x14ac:dyDescent="0.3">
      <c r="A2577">
        <v>1.2</v>
      </c>
      <c r="B2577">
        <v>8.5891416907288214</v>
      </c>
    </row>
    <row r="2578" spans="1:2" x14ac:dyDescent="0.3">
      <c r="A2578">
        <v>1.23</v>
      </c>
      <c r="B2578">
        <v>8.8520927634771294</v>
      </c>
    </row>
    <row r="2579" spans="1:2" x14ac:dyDescent="0.3">
      <c r="A2579">
        <v>1.62</v>
      </c>
      <c r="B2579">
        <v>9.636783886469539</v>
      </c>
    </row>
    <row r="2580" spans="1:2" x14ac:dyDescent="0.3">
      <c r="A2580">
        <v>2</v>
      </c>
      <c r="B2580">
        <v>9.5135512460455907</v>
      </c>
    </row>
    <row r="2581" spans="1:2" x14ac:dyDescent="0.3">
      <c r="A2581">
        <v>1.02</v>
      </c>
      <c r="B2581">
        <v>8.1143247091553388</v>
      </c>
    </row>
    <row r="2582" spans="1:2" x14ac:dyDescent="0.3">
      <c r="A2582">
        <v>1.51</v>
      </c>
      <c r="B2582">
        <v>9.3444341064568821</v>
      </c>
    </row>
    <row r="2583" spans="1:2" x14ac:dyDescent="0.3">
      <c r="A2583">
        <v>1.34</v>
      </c>
      <c r="B2583">
        <v>8.7382545765261224</v>
      </c>
    </row>
    <row r="2584" spans="1:2" x14ac:dyDescent="0.3">
      <c r="A2584">
        <v>1.2</v>
      </c>
      <c r="B2584">
        <v>8.9920599763279601</v>
      </c>
    </row>
    <row r="2585" spans="1:2" x14ac:dyDescent="0.3">
      <c r="A2585">
        <v>1.3</v>
      </c>
      <c r="B2585">
        <v>8.5362111972519994</v>
      </c>
    </row>
    <row r="2586" spans="1:2" x14ac:dyDescent="0.3">
      <c r="A2586">
        <v>1.0900000000000001</v>
      </c>
      <c r="B2586">
        <v>8.5730062562354501</v>
      </c>
    </row>
    <row r="2587" spans="1:2" x14ac:dyDescent="0.3">
      <c r="A2587">
        <v>2</v>
      </c>
      <c r="B2587">
        <v>9.3197327487473789</v>
      </c>
    </row>
    <row r="2588" spans="1:2" x14ac:dyDescent="0.3">
      <c r="A2588">
        <v>1.1000000000000001</v>
      </c>
      <c r="B2588">
        <v>8.5498539736557859</v>
      </c>
    </row>
    <row r="2589" spans="1:2" x14ac:dyDescent="0.3">
      <c r="A2589">
        <v>1.08</v>
      </c>
      <c r="B2589">
        <v>8.9397120540902293</v>
      </c>
    </row>
    <row r="2590" spans="1:2" x14ac:dyDescent="0.3">
      <c r="A2590">
        <v>1.4</v>
      </c>
      <c r="B2590">
        <v>9.2863750582521796</v>
      </c>
    </row>
    <row r="2591" spans="1:2" x14ac:dyDescent="0.3">
      <c r="A2591">
        <v>1.1399999999999999</v>
      </c>
      <c r="B2591">
        <v>9.2358131679492139</v>
      </c>
    </row>
    <row r="2592" spans="1:2" x14ac:dyDescent="0.3">
      <c r="A2592">
        <v>1.6</v>
      </c>
      <c r="B2592">
        <v>9.3446089927812164</v>
      </c>
    </row>
    <row r="2593" spans="1:2" x14ac:dyDescent="0.3">
      <c r="A2593">
        <v>1.01</v>
      </c>
      <c r="B2593">
        <v>8.208219383496834</v>
      </c>
    </row>
    <row r="2594" spans="1:2" x14ac:dyDescent="0.3">
      <c r="A2594">
        <v>1.5</v>
      </c>
      <c r="B2594">
        <v>9.2049257392746835</v>
      </c>
    </row>
    <row r="2595" spans="1:2" x14ac:dyDescent="0.3">
      <c r="A2595">
        <v>1.01</v>
      </c>
      <c r="B2595">
        <v>8.8309815109524976</v>
      </c>
    </row>
    <row r="2596" spans="1:2" x14ac:dyDescent="0.3">
      <c r="A2596">
        <v>1.2</v>
      </c>
      <c r="B2596">
        <v>8.5673158008194488</v>
      </c>
    </row>
    <row r="2597" spans="1:2" x14ac:dyDescent="0.3">
      <c r="A2597">
        <v>1.02</v>
      </c>
      <c r="B2597">
        <v>9.0662390280019256</v>
      </c>
    </row>
    <row r="2598" spans="1:2" x14ac:dyDescent="0.3">
      <c r="A2598">
        <v>1.01</v>
      </c>
      <c r="B2598">
        <v>8.6904740035580428</v>
      </c>
    </row>
    <row r="2599" spans="1:2" x14ac:dyDescent="0.3">
      <c r="A2599">
        <v>1.52</v>
      </c>
      <c r="B2599">
        <v>9.0058958980944581</v>
      </c>
    </row>
    <row r="2600" spans="1:2" x14ac:dyDescent="0.3">
      <c r="A2600">
        <v>1.1200000000000001</v>
      </c>
      <c r="B2600">
        <v>8.4454823438622366</v>
      </c>
    </row>
    <row r="2601" spans="1:2" x14ac:dyDescent="0.3">
      <c r="A2601">
        <v>1.03</v>
      </c>
      <c r="B2601">
        <v>8.1507564702755513</v>
      </c>
    </row>
    <row r="2602" spans="1:2" x14ac:dyDescent="0.3">
      <c r="A2602">
        <v>1.5</v>
      </c>
      <c r="B2602">
        <v>9.7493452060074812</v>
      </c>
    </row>
    <row r="2603" spans="1:2" x14ac:dyDescent="0.3">
      <c r="A2603">
        <v>1.21</v>
      </c>
      <c r="B2603">
        <v>8.5998785580348454</v>
      </c>
    </row>
    <row r="2604" spans="1:2" x14ac:dyDescent="0.3">
      <c r="A2604">
        <v>1.23</v>
      </c>
      <c r="B2604">
        <v>8.5891416907288214</v>
      </c>
    </row>
    <row r="2605" spans="1:2" x14ac:dyDescent="0.3">
      <c r="A2605">
        <v>1.01</v>
      </c>
      <c r="B2605">
        <v>9.1134990205266266</v>
      </c>
    </row>
    <row r="2606" spans="1:2" x14ac:dyDescent="0.3">
      <c r="A2606">
        <v>1.5</v>
      </c>
      <c r="B2606">
        <v>8.3284510668193601</v>
      </c>
    </row>
    <row r="2607" spans="1:2" x14ac:dyDescent="0.3">
      <c r="A2607">
        <v>1.22</v>
      </c>
      <c r="B2607">
        <v>8.7251824949587693</v>
      </c>
    </row>
    <row r="2608" spans="1:2" x14ac:dyDescent="0.3">
      <c r="A2608">
        <v>1.18</v>
      </c>
      <c r="B2608">
        <v>9.3222394644735918</v>
      </c>
    </row>
    <row r="2609" spans="1:2" x14ac:dyDescent="0.3">
      <c r="A2609">
        <v>1.51</v>
      </c>
      <c r="B2609">
        <v>9.3535745400620911</v>
      </c>
    </row>
    <row r="2610" spans="1:2" x14ac:dyDescent="0.3">
      <c r="A2610">
        <v>1.5</v>
      </c>
      <c r="B2610">
        <v>9.2183085416253601</v>
      </c>
    </row>
    <row r="2611" spans="1:2" x14ac:dyDescent="0.3">
      <c r="A2611">
        <v>1.56</v>
      </c>
      <c r="B2611">
        <v>8.89918494333876</v>
      </c>
    </row>
    <row r="2612" spans="1:2" x14ac:dyDescent="0.3">
      <c r="A2612">
        <v>1.54</v>
      </c>
      <c r="B2612">
        <v>9.4255323935027722</v>
      </c>
    </row>
    <row r="2613" spans="1:2" x14ac:dyDescent="0.3">
      <c r="A2613">
        <v>1.27</v>
      </c>
      <c r="B2613">
        <v>9.4970219440943797</v>
      </c>
    </row>
    <row r="2614" spans="1:2" x14ac:dyDescent="0.3">
      <c r="A2614">
        <v>1.02</v>
      </c>
      <c r="B2614">
        <v>8.9459841248278984</v>
      </c>
    </row>
    <row r="2615" spans="1:2" x14ac:dyDescent="0.3">
      <c r="A2615">
        <v>1.03</v>
      </c>
      <c r="B2615">
        <v>8.7481461696219291</v>
      </c>
    </row>
    <row r="2616" spans="1:2" x14ac:dyDescent="0.3">
      <c r="A2616">
        <v>1.01</v>
      </c>
      <c r="B2616">
        <v>8.3527901351246285</v>
      </c>
    </row>
    <row r="2617" spans="1:2" x14ac:dyDescent="0.3">
      <c r="A2617">
        <v>1.18</v>
      </c>
      <c r="B2617">
        <v>8.2671921859321458</v>
      </c>
    </row>
    <row r="2618" spans="1:2" x14ac:dyDescent="0.3">
      <c r="A2618">
        <v>1.06</v>
      </c>
      <c r="B2618">
        <v>8.5451973878258354</v>
      </c>
    </row>
    <row r="2619" spans="1:2" x14ac:dyDescent="0.3">
      <c r="A2619">
        <v>1.02</v>
      </c>
      <c r="B2619">
        <v>8.7093000489449892</v>
      </c>
    </row>
    <row r="2620" spans="1:2" x14ac:dyDescent="0.3">
      <c r="A2620">
        <v>1.01</v>
      </c>
      <c r="B2620">
        <v>8.5227775697101382</v>
      </c>
    </row>
    <row r="2621" spans="1:2" x14ac:dyDescent="0.3">
      <c r="A2621">
        <v>1.64</v>
      </c>
      <c r="B2621">
        <v>9.3200016261857019</v>
      </c>
    </row>
    <row r="2622" spans="1:2" x14ac:dyDescent="0.3">
      <c r="A2622">
        <v>1.01</v>
      </c>
      <c r="B2622">
        <v>8.4593521917263867</v>
      </c>
    </row>
    <row r="2623" spans="1:2" x14ac:dyDescent="0.3">
      <c r="A2623">
        <v>1.02</v>
      </c>
      <c r="B2623">
        <v>8.8242366173466387</v>
      </c>
    </row>
    <row r="2624" spans="1:2" x14ac:dyDescent="0.3">
      <c r="A2624">
        <v>1.02</v>
      </c>
      <c r="B2624">
        <v>8.290041618704489</v>
      </c>
    </row>
    <row r="2625" spans="1:2" x14ac:dyDescent="0.3">
      <c r="A2625">
        <v>1.2</v>
      </c>
      <c r="B2625">
        <v>8.6619859363177785</v>
      </c>
    </row>
    <row r="2626" spans="1:2" x14ac:dyDescent="0.3">
      <c r="A2626">
        <v>1.52</v>
      </c>
      <c r="B2626">
        <v>9.5676651047564114</v>
      </c>
    </row>
    <row r="2627" spans="1:2" x14ac:dyDescent="0.3">
      <c r="A2627">
        <v>1.18</v>
      </c>
      <c r="B2627">
        <v>8.5083542427490322</v>
      </c>
    </row>
    <row r="2628" spans="1:2" x14ac:dyDescent="0.3">
      <c r="A2628">
        <v>1.02</v>
      </c>
      <c r="B2628">
        <v>8.5197898172635043</v>
      </c>
    </row>
    <row r="2629" spans="1:2" x14ac:dyDescent="0.3">
      <c r="A2629">
        <v>1.6</v>
      </c>
      <c r="B2629">
        <v>9.1459085118167938</v>
      </c>
    </row>
    <row r="2630" spans="1:2" x14ac:dyDescent="0.3">
      <c r="A2630">
        <v>1.63</v>
      </c>
      <c r="B2630">
        <v>9.5002449727810614</v>
      </c>
    </row>
    <row r="2631" spans="1:2" x14ac:dyDescent="0.3">
      <c r="A2631">
        <v>1.52</v>
      </c>
      <c r="B2631">
        <v>8.9859460387603196</v>
      </c>
    </row>
    <row r="2632" spans="1:2" x14ac:dyDescent="0.3">
      <c r="A2632">
        <v>1.02</v>
      </c>
      <c r="B2632">
        <v>8.1665003191550518</v>
      </c>
    </row>
    <row r="2633" spans="1:2" x14ac:dyDescent="0.3">
      <c r="A2633">
        <v>1.06</v>
      </c>
      <c r="B2633">
        <v>8.4411757049923217</v>
      </c>
    </row>
    <row r="2634" spans="1:2" x14ac:dyDescent="0.3">
      <c r="A2634">
        <v>1.03</v>
      </c>
      <c r="B2634">
        <v>8.6157707547772322</v>
      </c>
    </row>
    <row r="2635" spans="1:2" x14ac:dyDescent="0.3">
      <c r="A2635">
        <v>1.1599999999999999</v>
      </c>
      <c r="B2635">
        <v>8.9344551094039133</v>
      </c>
    </row>
    <row r="2636" spans="1:2" x14ac:dyDescent="0.3">
      <c r="A2636">
        <v>1.22</v>
      </c>
      <c r="B2636">
        <v>9.0755510456275434</v>
      </c>
    </row>
    <row r="2637" spans="1:2" x14ac:dyDescent="0.3">
      <c r="A2637">
        <v>1.1599999999999999</v>
      </c>
      <c r="B2637">
        <v>8.6845703008243689</v>
      </c>
    </row>
    <row r="2638" spans="1:2" x14ac:dyDescent="0.3">
      <c r="A2638">
        <v>1.72</v>
      </c>
      <c r="B2638">
        <v>9.0696980421737159</v>
      </c>
    </row>
    <row r="2639" spans="1:2" x14ac:dyDescent="0.3">
      <c r="A2639">
        <v>1.25</v>
      </c>
      <c r="B2639">
        <v>9.2216758816399285</v>
      </c>
    </row>
    <row r="2640" spans="1:2" x14ac:dyDescent="0.3">
      <c r="A2640">
        <v>1.05</v>
      </c>
      <c r="B2640">
        <v>8.4104984527452746</v>
      </c>
    </row>
    <row r="2641" spans="1:2" x14ac:dyDescent="0.3">
      <c r="A2641">
        <v>2</v>
      </c>
      <c r="B2641">
        <v>9.7924442537428042</v>
      </c>
    </row>
    <row r="2642" spans="1:2" x14ac:dyDescent="0.3">
      <c r="A2642">
        <v>1.01</v>
      </c>
      <c r="B2642">
        <v>8.7173546663385224</v>
      </c>
    </row>
    <row r="2643" spans="1:2" x14ac:dyDescent="0.3">
      <c r="A2643">
        <v>1.54</v>
      </c>
      <c r="B2643">
        <v>8.7326270996603945</v>
      </c>
    </row>
    <row r="2644" spans="1:2" x14ac:dyDescent="0.3">
      <c r="A2644">
        <v>1.23</v>
      </c>
      <c r="B2644">
        <v>9.2138342612304385</v>
      </c>
    </row>
    <row r="2645" spans="1:2" x14ac:dyDescent="0.3">
      <c r="A2645">
        <v>1.32</v>
      </c>
      <c r="B2645">
        <v>8.7688853261348623</v>
      </c>
    </row>
    <row r="2646" spans="1:2" x14ac:dyDescent="0.3">
      <c r="A2646">
        <v>2</v>
      </c>
      <c r="B2646">
        <v>9.7847040165461614</v>
      </c>
    </row>
    <row r="2647" spans="1:2" x14ac:dyDescent="0.3">
      <c r="A2647">
        <v>1.07</v>
      </c>
      <c r="B2647">
        <v>9.3443466518239173</v>
      </c>
    </row>
    <row r="2648" spans="1:2" x14ac:dyDescent="0.3">
      <c r="A2648">
        <v>1.2</v>
      </c>
      <c r="B2648">
        <v>9.2547399592728663</v>
      </c>
    </row>
    <row r="2649" spans="1:2" x14ac:dyDescent="0.3">
      <c r="A2649">
        <v>1.21</v>
      </c>
      <c r="B2649">
        <v>8.963160242833732</v>
      </c>
    </row>
    <row r="2650" spans="1:2" x14ac:dyDescent="0.3">
      <c r="A2650">
        <v>1.01</v>
      </c>
      <c r="B2650">
        <v>8.3934423839800623</v>
      </c>
    </row>
    <row r="2651" spans="1:2" x14ac:dyDescent="0.3">
      <c r="A2651">
        <v>1.1299999999999999</v>
      </c>
      <c r="B2651">
        <v>8.5089593864891331</v>
      </c>
    </row>
    <row r="2652" spans="1:2" x14ac:dyDescent="0.3">
      <c r="A2652">
        <v>2</v>
      </c>
      <c r="B2652">
        <v>9.764512800245539</v>
      </c>
    </row>
    <row r="2653" spans="1:2" x14ac:dyDescent="0.3">
      <c r="A2653">
        <v>1.54</v>
      </c>
      <c r="B2653">
        <v>9.3977323855832431</v>
      </c>
    </row>
    <row r="2654" spans="1:2" x14ac:dyDescent="0.3">
      <c r="A2654">
        <v>1.1599999999999999</v>
      </c>
      <c r="B2654">
        <v>8.5326727622646246</v>
      </c>
    </row>
    <row r="2655" spans="1:2" x14ac:dyDescent="0.3">
      <c r="A2655">
        <v>1.72</v>
      </c>
      <c r="B2655">
        <v>9.0268981875135257</v>
      </c>
    </row>
    <row r="2656" spans="1:2" x14ac:dyDescent="0.3">
      <c r="A2656">
        <v>1.52</v>
      </c>
      <c r="B2656">
        <v>9.0883987011709397</v>
      </c>
    </row>
    <row r="2657" spans="1:2" x14ac:dyDescent="0.3">
      <c r="A2657">
        <v>1.01</v>
      </c>
      <c r="B2657">
        <v>8.4263928270897406</v>
      </c>
    </row>
    <row r="2658" spans="1:2" x14ac:dyDescent="0.3">
      <c r="A2658">
        <v>1.5</v>
      </c>
      <c r="B2658">
        <v>9.6380886883248049</v>
      </c>
    </row>
    <row r="2659" spans="1:2" x14ac:dyDescent="0.3">
      <c r="A2659">
        <v>1.06</v>
      </c>
      <c r="B2659">
        <v>8.8122480181974314</v>
      </c>
    </row>
    <row r="2660" spans="1:2" x14ac:dyDescent="0.3">
      <c r="A2660">
        <v>1.22</v>
      </c>
      <c r="B2660">
        <v>8.4871462700639402</v>
      </c>
    </row>
    <row r="2661" spans="1:2" x14ac:dyDescent="0.3">
      <c r="A2661">
        <v>1.05</v>
      </c>
      <c r="B2661">
        <v>8.6280187465051217</v>
      </c>
    </row>
    <row r="2662" spans="1:2" x14ac:dyDescent="0.3">
      <c r="A2662">
        <v>1.24</v>
      </c>
      <c r="B2662">
        <v>8.5908153312868514</v>
      </c>
    </row>
    <row r="2663" spans="1:2" x14ac:dyDescent="0.3">
      <c r="A2663">
        <v>1.22</v>
      </c>
      <c r="B2663">
        <v>8.3084455203857601</v>
      </c>
    </row>
    <row r="2664" spans="1:2" x14ac:dyDescent="0.3">
      <c r="A2664">
        <v>1.06</v>
      </c>
      <c r="B2664">
        <v>8.4053673762339809</v>
      </c>
    </row>
    <row r="2665" spans="1:2" x14ac:dyDescent="0.3">
      <c r="A2665">
        <v>1.1200000000000001</v>
      </c>
      <c r="B2665">
        <v>9.1201968221232175</v>
      </c>
    </row>
    <row r="2666" spans="1:2" x14ac:dyDescent="0.3">
      <c r="A2666">
        <v>1.23</v>
      </c>
      <c r="B2666">
        <v>8.7059937143079011</v>
      </c>
    </row>
    <row r="2667" spans="1:2" x14ac:dyDescent="0.3">
      <c r="A2667">
        <v>1.3</v>
      </c>
      <c r="B2667">
        <v>9.0074895239297348</v>
      </c>
    </row>
    <row r="2668" spans="1:2" x14ac:dyDescent="0.3">
      <c r="A2668">
        <v>1.52</v>
      </c>
      <c r="B2668">
        <v>9.0571891924820083</v>
      </c>
    </row>
    <row r="2669" spans="1:2" x14ac:dyDescent="0.3">
      <c r="A2669">
        <v>1.59</v>
      </c>
      <c r="B2669">
        <v>8.9663561547901214</v>
      </c>
    </row>
    <row r="2670" spans="1:2" x14ac:dyDescent="0.3">
      <c r="A2670">
        <v>1.1599999999999999</v>
      </c>
      <c r="B2670">
        <v>9.1518634422172074</v>
      </c>
    </row>
    <row r="2671" spans="1:2" x14ac:dyDescent="0.3">
      <c r="A2671">
        <v>1.02</v>
      </c>
      <c r="B2671">
        <v>8.5669352833110519</v>
      </c>
    </row>
    <row r="2672" spans="1:2" x14ac:dyDescent="0.3">
      <c r="A2672">
        <v>1.1100000000000001</v>
      </c>
      <c r="B2672">
        <v>8.905308661189288</v>
      </c>
    </row>
    <row r="2673" spans="1:2" x14ac:dyDescent="0.3">
      <c r="A2673">
        <v>1.51</v>
      </c>
      <c r="B2673">
        <v>9.5458121082638119</v>
      </c>
    </row>
    <row r="2674" spans="1:2" x14ac:dyDescent="0.3">
      <c r="A2674">
        <v>1.02</v>
      </c>
      <c r="B2674">
        <v>8.6068510633467721</v>
      </c>
    </row>
    <row r="2675" spans="1:2" x14ac:dyDescent="0.3">
      <c r="A2675">
        <v>1.01</v>
      </c>
      <c r="B2675">
        <v>8.7975484884815582</v>
      </c>
    </row>
    <row r="2676" spans="1:2" x14ac:dyDescent="0.3">
      <c r="A2676">
        <v>1.26</v>
      </c>
      <c r="B2676">
        <v>8.5963739892906794</v>
      </c>
    </row>
    <row r="2677" spans="1:2" x14ac:dyDescent="0.3">
      <c r="A2677">
        <v>1.02</v>
      </c>
      <c r="B2677">
        <v>8.6220936012416072</v>
      </c>
    </row>
    <row r="2678" spans="1:2" x14ac:dyDescent="0.3">
      <c r="A2678">
        <v>1.51</v>
      </c>
      <c r="B2678">
        <v>8.8624835764883318</v>
      </c>
    </row>
    <row r="2679" spans="1:2" x14ac:dyDescent="0.3">
      <c r="A2679">
        <v>1.08</v>
      </c>
      <c r="B2679">
        <v>8.6231735149534696</v>
      </c>
    </row>
    <row r="2680" spans="1:2" x14ac:dyDescent="0.3">
      <c r="A2680">
        <v>1.02</v>
      </c>
      <c r="B2680">
        <v>8.7202972873927198</v>
      </c>
    </row>
    <row r="2681" spans="1:2" x14ac:dyDescent="0.3">
      <c r="A2681">
        <v>1.01</v>
      </c>
      <c r="B2681">
        <v>8.0423780051732798</v>
      </c>
    </row>
    <row r="2682" spans="1:2" x14ac:dyDescent="0.3">
      <c r="A2682">
        <v>1.69</v>
      </c>
      <c r="B2682">
        <v>9.7606559034285851</v>
      </c>
    </row>
    <row r="2683" spans="1:2" x14ac:dyDescent="0.3">
      <c r="A2683">
        <v>1.04</v>
      </c>
      <c r="B2683">
        <v>8.4184772184770793</v>
      </c>
    </row>
    <row r="2684" spans="1:2" x14ac:dyDescent="0.3">
      <c r="A2684">
        <v>1.2</v>
      </c>
      <c r="B2684">
        <v>8.8877907641953264</v>
      </c>
    </row>
    <row r="2685" spans="1:2" x14ac:dyDescent="0.3">
      <c r="A2685">
        <v>1.2</v>
      </c>
      <c r="B2685">
        <v>8.7026764115477704</v>
      </c>
    </row>
    <row r="2686" spans="1:2" x14ac:dyDescent="0.3">
      <c r="A2686">
        <v>1.2</v>
      </c>
      <c r="B2686">
        <v>8.5251613610654147</v>
      </c>
    </row>
    <row r="2687" spans="1:2" x14ac:dyDescent="0.3">
      <c r="A2687">
        <v>1.01</v>
      </c>
      <c r="B2687">
        <v>8.8500876066895664</v>
      </c>
    </row>
    <row r="2688" spans="1:2" x14ac:dyDescent="0.3">
      <c r="A2688">
        <v>1.08</v>
      </c>
      <c r="B2688">
        <v>8.8437593819179838</v>
      </c>
    </row>
    <row r="2689" spans="1:2" x14ac:dyDescent="0.3">
      <c r="A2689">
        <v>1.02</v>
      </c>
      <c r="B2689">
        <v>8.9591830742067735</v>
      </c>
    </row>
    <row r="2690" spans="1:2" x14ac:dyDescent="0.3">
      <c r="A2690">
        <v>1.63</v>
      </c>
      <c r="B2690">
        <v>9.4249677635220532</v>
      </c>
    </row>
    <row r="2691" spans="1:2" x14ac:dyDescent="0.3">
      <c r="A2691">
        <v>1.02</v>
      </c>
      <c r="B2691">
        <v>8.2897905831816434</v>
      </c>
    </row>
    <row r="2692" spans="1:2" x14ac:dyDescent="0.3">
      <c r="A2692">
        <v>1.1100000000000001</v>
      </c>
      <c r="B2692">
        <v>8.4290175005125114</v>
      </c>
    </row>
    <row r="2693" spans="1:2" x14ac:dyDescent="0.3">
      <c r="A2693">
        <v>1.19</v>
      </c>
      <c r="B2693">
        <v>8.4113881325192619</v>
      </c>
    </row>
    <row r="2694" spans="1:2" x14ac:dyDescent="0.3">
      <c r="A2694">
        <v>1.0900000000000001</v>
      </c>
      <c r="B2694">
        <v>8.7723004179358401</v>
      </c>
    </row>
    <row r="2695" spans="1:2" x14ac:dyDescent="0.3">
      <c r="A2695">
        <v>1.05</v>
      </c>
      <c r="B2695">
        <v>9.1331353010672114</v>
      </c>
    </row>
    <row r="2696" spans="1:2" x14ac:dyDescent="0.3">
      <c r="A2696">
        <v>1.23</v>
      </c>
      <c r="B2696">
        <v>8.391176350832751</v>
      </c>
    </row>
    <row r="2697" spans="1:2" x14ac:dyDescent="0.3">
      <c r="A2697">
        <v>1.1100000000000001</v>
      </c>
      <c r="B2697">
        <v>8.3167891270715177</v>
      </c>
    </row>
    <row r="2698" spans="1:2" x14ac:dyDescent="0.3">
      <c r="A2698">
        <v>1.04</v>
      </c>
      <c r="B2698">
        <v>8.4259547109819657</v>
      </c>
    </row>
    <row r="2699" spans="1:2" x14ac:dyDescent="0.3">
      <c r="A2699">
        <v>1.83</v>
      </c>
      <c r="B2699">
        <v>8.7503662783676255</v>
      </c>
    </row>
    <row r="2700" spans="1:2" x14ac:dyDescent="0.3">
      <c r="A2700">
        <v>1.08</v>
      </c>
      <c r="B2700">
        <v>8.3607732721449359</v>
      </c>
    </row>
    <row r="2701" spans="1:2" x14ac:dyDescent="0.3">
      <c r="A2701">
        <v>1.01</v>
      </c>
      <c r="B2701">
        <v>8.9166402271988385</v>
      </c>
    </row>
    <row r="2702" spans="1:2" x14ac:dyDescent="0.3">
      <c r="A2702">
        <v>1.71</v>
      </c>
      <c r="B2702">
        <v>9.5446674522510069</v>
      </c>
    </row>
    <row r="2703" spans="1:2" x14ac:dyDescent="0.3">
      <c r="A2703">
        <v>1.21</v>
      </c>
      <c r="B2703">
        <v>9.1363708517760092</v>
      </c>
    </row>
    <row r="2704" spans="1:2" x14ac:dyDescent="0.3">
      <c r="A2704">
        <v>1.31</v>
      </c>
      <c r="B2704">
        <v>8.7142391436085749</v>
      </c>
    </row>
    <row r="2705" spans="1:2" x14ac:dyDescent="0.3">
      <c r="A2705">
        <v>1.2</v>
      </c>
      <c r="B2705">
        <v>8.2817239904113915</v>
      </c>
    </row>
    <row r="2706" spans="1:2" x14ac:dyDescent="0.3">
      <c r="A2706">
        <v>1.5</v>
      </c>
      <c r="B2706">
        <v>9.0752076979846859</v>
      </c>
    </row>
    <row r="2707" spans="1:2" x14ac:dyDescent="0.3">
      <c r="A2707">
        <v>1.01</v>
      </c>
      <c r="B2707">
        <v>8.7829363563492642</v>
      </c>
    </row>
    <row r="2708" spans="1:2" x14ac:dyDescent="0.3">
      <c r="A2708">
        <v>1.2</v>
      </c>
      <c r="B2708">
        <v>9.1529231011062322</v>
      </c>
    </row>
    <row r="2709" spans="1:2" x14ac:dyDescent="0.3">
      <c r="A2709">
        <v>1.77</v>
      </c>
      <c r="B2709">
        <v>9.3191947768882653</v>
      </c>
    </row>
    <row r="2710" spans="1:2" x14ac:dyDescent="0.3">
      <c r="A2710">
        <v>1.01</v>
      </c>
      <c r="B2710">
        <v>8.2607513547005134</v>
      </c>
    </row>
    <row r="2711" spans="1:2" x14ac:dyDescent="0.3">
      <c r="A2711">
        <v>1.1200000000000001</v>
      </c>
      <c r="B2711">
        <v>8.5151911887455647</v>
      </c>
    </row>
    <row r="2712" spans="1:2" x14ac:dyDescent="0.3">
      <c r="A2712">
        <v>1.5</v>
      </c>
      <c r="B2712">
        <v>9.1610450802513057</v>
      </c>
    </row>
    <row r="2713" spans="1:2" x14ac:dyDescent="0.3">
      <c r="A2713">
        <v>1.08</v>
      </c>
      <c r="B2713">
        <v>8.5149907678610379</v>
      </c>
    </row>
    <row r="2714" spans="1:2" x14ac:dyDescent="0.3">
      <c r="A2714">
        <v>1.28</v>
      </c>
      <c r="B2714">
        <v>8.5976665755661141</v>
      </c>
    </row>
    <row r="2715" spans="1:2" x14ac:dyDescent="0.3">
      <c r="A2715">
        <v>1.03</v>
      </c>
      <c r="B2715">
        <v>8.8499442272355964</v>
      </c>
    </row>
    <row r="2716" spans="1:2" x14ac:dyDescent="0.3">
      <c r="A2716">
        <v>1.33</v>
      </c>
      <c r="B2716">
        <v>8.7767843837014929</v>
      </c>
    </row>
    <row r="2717" spans="1:2" x14ac:dyDescent="0.3">
      <c r="A2717">
        <v>1.21</v>
      </c>
      <c r="B2717">
        <v>8.84980082722101</v>
      </c>
    </row>
    <row r="2718" spans="1:2" x14ac:dyDescent="0.3">
      <c r="A2718">
        <v>1.22</v>
      </c>
      <c r="B2718">
        <v>9.0994088112689013</v>
      </c>
    </row>
    <row r="2719" spans="1:2" x14ac:dyDescent="0.3">
      <c r="A2719">
        <v>1.2</v>
      </c>
      <c r="B2719">
        <v>8.7207868834857312</v>
      </c>
    </row>
    <row r="2720" spans="1:2" x14ac:dyDescent="0.3">
      <c r="A2720">
        <v>1.06</v>
      </c>
      <c r="B2720">
        <v>8.4040244933105992</v>
      </c>
    </row>
    <row r="2721" spans="1:2" x14ac:dyDescent="0.3">
      <c r="A2721">
        <v>2</v>
      </c>
      <c r="B2721">
        <v>9.2510983644483513</v>
      </c>
    </row>
    <row r="2722" spans="1:2" x14ac:dyDescent="0.3">
      <c r="A2722">
        <v>1.06</v>
      </c>
      <c r="B2722">
        <v>8.5531393181897073</v>
      </c>
    </row>
    <row r="2723" spans="1:2" x14ac:dyDescent="0.3">
      <c r="A2723">
        <v>1.7</v>
      </c>
      <c r="B2723">
        <v>9.2491763957613813</v>
      </c>
    </row>
    <row r="2724" spans="1:2" x14ac:dyDescent="0.3">
      <c r="A2724">
        <v>1.02</v>
      </c>
      <c r="B2724">
        <v>8.4171518372360108</v>
      </c>
    </row>
    <row r="2725" spans="1:2" x14ac:dyDescent="0.3">
      <c r="A2725">
        <v>1.51</v>
      </c>
      <c r="B2725">
        <v>9.3983126002789525</v>
      </c>
    </row>
    <row r="2726" spans="1:2" x14ac:dyDescent="0.3">
      <c r="A2726">
        <v>1.5</v>
      </c>
      <c r="B2726">
        <v>9.475316606892326</v>
      </c>
    </row>
    <row r="2727" spans="1:2" x14ac:dyDescent="0.3">
      <c r="A2727">
        <v>1.02</v>
      </c>
      <c r="B2727">
        <v>8.5625488931370342</v>
      </c>
    </row>
    <row r="2728" spans="1:2" x14ac:dyDescent="0.3">
      <c r="A2728">
        <v>1.01</v>
      </c>
      <c r="B2728">
        <v>8.5829809319542409</v>
      </c>
    </row>
    <row r="2729" spans="1:2" x14ac:dyDescent="0.3">
      <c r="A2729">
        <v>1.01</v>
      </c>
      <c r="B2729">
        <v>8.2648782628017479</v>
      </c>
    </row>
    <row r="2730" spans="1:2" x14ac:dyDescent="0.3">
      <c r="A2730">
        <v>1.06</v>
      </c>
      <c r="B2730">
        <v>8.4403121470802791</v>
      </c>
    </row>
    <row r="2731" spans="1:2" x14ac:dyDescent="0.3">
      <c r="A2731">
        <v>1.02</v>
      </c>
      <c r="B2731">
        <v>8.4026798046274767</v>
      </c>
    </row>
    <row r="2732" spans="1:2" x14ac:dyDescent="0.3">
      <c r="A2732">
        <v>1.7</v>
      </c>
      <c r="B2732">
        <v>9.676649685633647</v>
      </c>
    </row>
    <row r="2733" spans="1:2" x14ac:dyDescent="0.3">
      <c r="A2733">
        <v>1.18</v>
      </c>
      <c r="B2733">
        <v>8.6657855954660636</v>
      </c>
    </row>
    <row r="2734" spans="1:2" x14ac:dyDescent="0.3">
      <c r="A2734">
        <v>1.07</v>
      </c>
      <c r="B2734">
        <v>8.8804464507150929</v>
      </c>
    </row>
    <row r="2735" spans="1:2" x14ac:dyDescent="0.3">
      <c r="A2735">
        <v>1.2</v>
      </c>
      <c r="B2735">
        <v>8.6772691392628722</v>
      </c>
    </row>
    <row r="2736" spans="1:2" x14ac:dyDescent="0.3">
      <c r="A2736">
        <v>1.25</v>
      </c>
      <c r="B2736">
        <v>8.5923006639030426</v>
      </c>
    </row>
    <row r="2737" spans="1:2" x14ac:dyDescent="0.3">
      <c r="A2737">
        <v>1.01</v>
      </c>
      <c r="B2737">
        <v>8.5625488931370342</v>
      </c>
    </row>
    <row r="2738" spans="1:2" x14ac:dyDescent="0.3">
      <c r="A2738">
        <v>1.28</v>
      </c>
      <c r="B2738">
        <v>8.8302505701992473</v>
      </c>
    </row>
    <row r="2739" spans="1:2" x14ac:dyDescent="0.3">
      <c r="A2739">
        <v>1.22</v>
      </c>
      <c r="B2739">
        <v>8.8373908555446974</v>
      </c>
    </row>
    <row r="2740" spans="1:2" x14ac:dyDescent="0.3">
      <c r="A2740">
        <v>1.51</v>
      </c>
      <c r="B2740">
        <v>9.6142041987173741</v>
      </c>
    </row>
    <row r="2741" spans="1:2" x14ac:dyDescent="0.3">
      <c r="A2741">
        <v>1.39</v>
      </c>
      <c r="B2741">
        <v>8.9854452876231665</v>
      </c>
    </row>
    <row r="2742" spans="1:2" x14ac:dyDescent="0.3">
      <c r="A2742">
        <v>1.01</v>
      </c>
      <c r="B2742">
        <v>8.4661104011869206</v>
      </c>
    </row>
    <row r="2743" spans="1:2" x14ac:dyDescent="0.3">
      <c r="A2743">
        <v>1.5</v>
      </c>
      <c r="B2743">
        <v>9.544166252942194</v>
      </c>
    </row>
    <row r="2744" spans="1:2" x14ac:dyDescent="0.3">
      <c r="A2744">
        <v>1.7</v>
      </c>
      <c r="B2744">
        <v>9.3517531249265069</v>
      </c>
    </row>
    <row r="2745" spans="1:2" x14ac:dyDescent="0.3">
      <c r="A2745">
        <v>1.51</v>
      </c>
      <c r="B2745">
        <v>8.8441921262449679</v>
      </c>
    </row>
    <row r="2746" spans="1:2" x14ac:dyDescent="0.3">
      <c r="A2746">
        <v>1.1100000000000001</v>
      </c>
      <c r="B2746">
        <v>8.4536142097733666</v>
      </c>
    </row>
    <row r="2747" spans="1:2" x14ac:dyDescent="0.3">
      <c r="A2747">
        <v>1.03</v>
      </c>
      <c r="B2747">
        <v>8.3617082885758425</v>
      </c>
    </row>
    <row r="2748" spans="1:2" x14ac:dyDescent="0.3">
      <c r="A2748">
        <v>1.83</v>
      </c>
      <c r="B2748">
        <v>9.2146311533933396</v>
      </c>
    </row>
    <row r="2749" spans="1:2" x14ac:dyDescent="0.3">
      <c r="A2749">
        <v>1.17</v>
      </c>
      <c r="B2749">
        <v>8.4817732461849769</v>
      </c>
    </row>
    <row r="2750" spans="1:2" x14ac:dyDescent="0.3">
      <c r="A2750">
        <v>1.3</v>
      </c>
      <c r="B2750">
        <v>8.7303672116929576</v>
      </c>
    </row>
    <row r="2751" spans="1:2" x14ac:dyDescent="0.3">
      <c r="A2751">
        <v>1.5</v>
      </c>
      <c r="B2751">
        <v>9.462654300590172</v>
      </c>
    </row>
    <row r="2752" spans="1:2" x14ac:dyDescent="0.3">
      <c r="A2752">
        <v>1.53</v>
      </c>
      <c r="B2752">
        <v>9.1050909612570852</v>
      </c>
    </row>
    <row r="2753" spans="1:2" x14ac:dyDescent="0.3">
      <c r="A2753">
        <v>1.05</v>
      </c>
      <c r="B2753">
        <v>8.8103104663579579</v>
      </c>
    </row>
    <row r="2754" spans="1:2" x14ac:dyDescent="0.3">
      <c r="A2754">
        <v>1.1200000000000001</v>
      </c>
      <c r="B2754">
        <v>8.4426851392411759</v>
      </c>
    </row>
    <row r="2755" spans="1:2" x14ac:dyDescent="0.3">
      <c r="A2755">
        <v>1.2</v>
      </c>
      <c r="B2755">
        <v>8.3972828947436806</v>
      </c>
    </row>
    <row r="2756" spans="1:2" x14ac:dyDescent="0.3">
      <c r="A2756">
        <v>1.51</v>
      </c>
      <c r="B2756">
        <v>9.1126172834475678</v>
      </c>
    </row>
    <row r="2757" spans="1:2" x14ac:dyDescent="0.3">
      <c r="A2757">
        <v>1.01</v>
      </c>
      <c r="B2757">
        <v>9.0962754156882095</v>
      </c>
    </row>
    <row r="2758" spans="1:2" x14ac:dyDescent="0.3">
      <c r="A2758">
        <v>1.1000000000000001</v>
      </c>
      <c r="B2758">
        <v>8.2733365985044856</v>
      </c>
    </row>
    <row r="2759" spans="1:2" x14ac:dyDescent="0.3">
      <c r="A2759">
        <v>1.02</v>
      </c>
      <c r="B2759">
        <v>8.7308519035192322</v>
      </c>
    </row>
    <row r="2760" spans="1:2" x14ac:dyDescent="0.3">
      <c r="A2760">
        <v>1.1399999999999999</v>
      </c>
      <c r="B2760">
        <v>8.2995345703325967</v>
      </c>
    </row>
    <row r="2761" spans="1:2" x14ac:dyDescent="0.3">
      <c r="A2761">
        <v>1.51</v>
      </c>
      <c r="B2761">
        <v>9.1177863903655751</v>
      </c>
    </row>
    <row r="2762" spans="1:2" x14ac:dyDescent="0.3">
      <c r="A2762">
        <v>1.04</v>
      </c>
      <c r="B2762">
        <v>8.2677056647624259</v>
      </c>
    </row>
    <row r="2763" spans="1:2" x14ac:dyDescent="0.3">
      <c r="A2763">
        <v>1.69</v>
      </c>
      <c r="B2763">
        <v>8.8183342835521739</v>
      </c>
    </row>
    <row r="2764" spans="1:2" x14ac:dyDescent="0.3">
      <c r="A2764">
        <v>1.5</v>
      </c>
      <c r="B2764">
        <v>9.4052490442756085</v>
      </c>
    </row>
    <row r="2765" spans="1:2" x14ac:dyDescent="0.3">
      <c r="A2765">
        <v>1.32</v>
      </c>
      <c r="B2765">
        <v>8.5101685764792734</v>
      </c>
    </row>
    <row r="2766" spans="1:2" x14ac:dyDescent="0.3">
      <c r="A2766">
        <v>1.01</v>
      </c>
      <c r="B2766">
        <v>8.8927487691182581</v>
      </c>
    </row>
    <row r="2767" spans="1:2" x14ac:dyDescent="0.3">
      <c r="A2767">
        <v>1.5</v>
      </c>
      <c r="B2767">
        <v>8.87346805533363</v>
      </c>
    </row>
    <row r="2768" spans="1:2" x14ac:dyDescent="0.3">
      <c r="A2768">
        <v>1.02</v>
      </c>
      <c r="B2768">
        <v>8.796792687674662</v>
      </c>
    </row>
    <row r="2769" spans="1:2" x14ac:dyDescent="0.3">
      <c r="A2769">
        <v>1.1000000000000001</v>
      </c>
      <c r="B2769">
        <v>8.7746222206969975</v>
      </c>
    </row>
    <row r="2770" spans="1:2" x14ac:dyDescent="0.3">
      <c r="A2770">
        <v>1.01</v>
      </c>
      <c r="B2770">
        <v>8.9697963059818058</v>
      </c>
    </row>
    <row r="2771" spans="1:2" x14ac:dyDescent="0.3">
      <c r="A2771">
        <v>1.1499999999999999</v>
      </c>
      <c r="B2771">
        <v>8.5089593864891331</v>
      </c>
    </row>
    <row r="2772" spans="1:2" x14ac:dyDescent="0.3">
      <c r="A2772">
        <v>1.02</v>
      </c>
      <c r="B2772">
        <v>9.2753787681554041</v>
      </c>
    </row>
    <row r="2773" spans="1:2" x14ac:dyDescent="0.3">
      <c r="A2773">
        <v>1.2</v>
      </c>
      <c r="B2773">
        <v>8.5956346177227996</v>
      </c>
    </row>
    <row r="2774" spans="1:2" x14ac:dyDescent="0.3">
      <c r="A2774">
        <v>1.01</v>
      </c>
      <c r="B2774">
        <v>8.5143892640835031</v>
      </c>
    </row>
    <row r="2775" spans="1:2" x14ac:dyDescent="0.3">
      <c r="A2775">
        <v>1.02</v>
      </c>
      <c r="B2775">
        <v>8.4209025310979513</v>
      </c>
    </row>
    <row r="2776" spans="1:2" x14ac:dyDescent="0.3">
      <c r="A2776">
        <v>1.21</v>
      </c>
      <c r="B2776">
        <v>9.19755903761145</v>
      </c>
    </row>
    <row r="2777" spans="1:2" x14ac:dyDescent="0.3">
      <c r="A2777">
        <v>1.51</v>
      </c>
      <c r="B2777">
        <v>9.218804450388312</v>
      </c>
    </row>
    <row r="2778" spans="1:2" x14ac:dyDescent="0.3">
      <c r="A2778">
        <v>1.01</v>
      </c>
      <c r="B2778">
        <v>8.5227775697101382</v>
      </c>
    </row>
    <row r="2779" spans="1:2" x14ac:dyDescent="0.3">
      <c r="A2779">
        <v>1.22</v>
      </c>
      <c r="B2779">
        <v>9.105202053852878</v>
      </c>
    </row>
    <row r="2780" spans="1:2" x14ac:dyDescent="0.3">
      <c r="A2780">
        <v>1.07</v>
      </c>
      <c r="B2780">
        <v>8.3696208269491024</v>
      </c>
    </row>
    <row r="2781" spans="1:2" x14ac:dyDescent="0.3">
      <c r="A2781">
        <v>1.25</v>
      </c>
      <c r="B2781">
        <v>9.2036178262153552</v>
      </c>
    </row>
    <row r="2782" spans="1:2" x14ac:dyDescent="0.3">
      <c r="A2782">
        <v>1.1299999999999999</v>
      </c>
      <c r="B2782">
        <v>8.1730113117249719</v>
      </c>
    </row>
    <row r="2783" spans="1:2" x14ac:dyDescent="0.3">
      <c r="A2783">
        <v>1.1299999999999999</v>
      </c>
      <c r="B2783">
        <v>8.520587424484253</v>
      </c>
    </row>
    <row r="2784" spans="1:2" x14ac:dyDescent="0.3">
      <c r="A2784">
        <v>1.52</v>
      </c>
      <c r="B2784">
        <v>9.1670152472378099</v>
      </c>
    </row>
    <row r="2785" spans="1:2" x14ac:dyDescent="0.3">
      <c r="A2785">
        <v>1.05</v>
      </c>
      <c r="B2785">
        <v>8.6692273472717361</v>
      </c>
    </row>
    <row r="2786" spans="1:2" x14ac:dyDescent="0.3">
      <c r="A2786">
        <v>1.26</v>
      </c>
      <c r="B2786">
        <v>8.7562100918867376</v>
      </c>
    </row>
    <row r="2787" spans="1:2" x14ac:dyDescent="0.3">
      <c r="A2787">
        <v>1.02</v>
      </c>
      <c r="B2787">
        <v>8.8190739832678311</v>
      </c>
    </row>
    <row r="2788" spans="1:2" x14ac:dyDescent="0.3">
      <c r="A2788">
        <v>1.55</v>
      </c>
      <c r="B2788">
        <v>9.292012520620208</v>
      </c>
    </row>
    <row r="2789" spans="1:2" x14ac:dyDescent="0.3">
      <c r="A2789">
        <v>1.03</v>
      </c>
      <c r="B2789">
        <v>8.4563810520194806</v>
      </c>
    </row>
    <row r="2790" spans="1:2" x14ac:dyDescent="0.3">
      <c r="A2790">
        <v>1.63</v>
      </c>
      <c r="B2790">
        <v>8.8858559930002965</v>
      </c>
    </row>
    <row r="2791" spans="1:2" x14ac:dyDescent="0.3">
      <c r="A2791">
        <v>1.7</v>
      </c>
      <c r="B2791">
        <v>9.0038080864671706</v>
      </c>
    </row>
    <row r="2792" spans="1:2" x14ac:dyDescent="0.3">
      <c r="A2792">
        <v>1.2</v>
      </c>
      <c r="B2792">
        <v>8.7609233763388357</v>
      </c>
    </row>
    <row r="2793" spans="1:2" x14ac:dyDescent="0.3">
      <c r="A2793">
        <v>1.02</v>
      </c>
      <c r="B2793">
        <v>8.6134120491567803</v>
      </c>
    </row>
    <row r="2794" spans="1:2" x14ac:dyDescent="0.3">
      <c r="A2794">
        <v>1.0900000000000001</v>
      </c>
      <c r="B2794">
        <v>8.4400961410312707</v>
      </c>
    </row>
    <row r="2795" spans="1:2" x14ac:dyDescent="0.3">
      <c r="A2795">
        <v>1.03</v>
      </c>
      <c r="B2795">
        <v>8.5878380309855693</v>
      </c>
    </row>
    <row r="2796" spans="1:2" x14ac:dyDescent="0.3">
      <c r="A2796">
        <v>1.83</v>
      </c>
      <c r="B2796">
        <v>8.533656917446903</v>
      </c>
    </row>
    <row r="2797" spans="1:2" x14ac:dyDescent="0.3">
      <c r="A2797">
        <v>1.04</v>
      </c>
      <c r="B2797">
        <v>8.3820605174247405</v>
      </c>
    </row>
    <row r="2798" spans="1:2" x14ac:dyDescent="0.3">
      <c r="A2798">
        <v>1.03</v>
      </c>
      <c r="B2798">
        <v>8.3723986065130038</v>
      </c>
    </row>
    <row r="2799" spans="1:2" x14ac:dyDescent="0.3">
      <c r="A2799">
        <v>1.63</v>
      </c>
      <c r="B2799">
        <v>8.9775252009652426</v>
      </c>
    </row>
    <row r="2800" spans="1:2" x14ac:dyDescent="0.3">
      <c r="A2800">
        <v>1.1299999999999999</v>
      </c>
      <c r="B2800">
        <v>8.5295169411050686</v>
      </c>
    </row>
    <row r="2801" spans="1:2" x14ac:dyDescent="0.3">
      <c r="A2801">
        <v>1.01</v>
      </c>
      <c r="B2801">
        <v>8.4694724552048264</v>
      </c>
    </row>
    <row r="2802" spans="1:2" x14ac:dyDescent="0.3">
      <c r="A2802">
        <v>2</v>
      </c>
      <c r="B2802">
        <v>9.7942305665991789</v>
      </c>
    </row>
    <row r="2803" spans="1:2" x14ac:dyDescent="0.3">
      <c r="A2803">
        <v>1.22</v>
      </c>
      <c r="B2803">
        <v>8.7596686710299387</v>
      </c>
    </row>
    <row r="2804" spans="1:2" x14ac:dyDescent="0.3">
      <c r="A2804">
        <v>1.5</v>
      </c>
      <c r="B2804">
        <v>9.5486680290968557</v>
      </c>
    </row>
    <row r="2805" spans="1:2" x14ac:dyDescent="0.3">
      <c r="A2805">
        <v>1.54</v>
      </c>
      <c r="B2805">
        <v>8.920789888464375</v>
      </c>
    </row>
    <row r="2806" spans="1:2" x14ac:dyDescent="0.3">
      <c r="A2806">
        <v>1.51</v>
      </c>
      <c r="B2806">
        <v>9.3535745400620911</v>
      </c>
    </row>
    <row r="2807" spans="1:2" x14ac:dyDescent="0.3">
      <c r="A2807">
        <v>1.22</v>
      </c>
      <c r="B2807">
        <v>8.6280187465051217</v>
      </c>
    </row>
    <row r="2808" spans="1:2" x14ac:dyDescent="0.3">
      <c r="A2808">
        <v>1.24</v>
      </c>
      <c r="B2808">
        <v>8.6650958213397331</v>
      </c>
    </row>
    <row r="2809" spans="1:2" x14ac:dyDescent="0.3">
      <c r="A2809">
        <v>1.05</v>
      </c>
      <c r="B2809">
        <v>7.9942949864159774</v>
      </c>
    </row>
    <row r="2810" spans="1:2" x14ac:dyDescent="0.3">
      <c r="A2810">
        <v>1.25</v>
      </c>
      <c r="B2810">
        <v>8.8994579063539661</v>
      </c>
    </row>
    <row r="2811" spans="1:2" x14ac:dyDescent="0.3">
      <c r="A2811">
        <v>1.5</v>
      </c>
      <c r="B2811">
        <v>9.1929907336410697</v>
      </c>
    </row>
    <row r="2812" spans="1:2" x14ac:dyDescent="0.3">
      <c r="A2812">
        <v>1.1499999999999999</v>
      </c>
      <c r="B2812">
        <v>8.3904955383702795</v>
      </c>
    </row>
    <row r="2813" spans="1:2" x14ac:dyDescent="0.3">
      <c r="A2813">
        <v>1.1599999999999999</v>
      </c>
      <c r="B2813">
        <v>9.1324869327713181</v>
      </c>
    </row>
    <row r="2814" spans="1:2" x14ac:dyDescent="0.3">
      <c r="A2814">
        <v>1.1499999999999999</v>
      </c>
      <c r="B2814">
        <v>8.1903544037632621</v>
      </c>
    </row>
    <row r="2815" spans="1:2" x14ac:dyDescent="0.3">
      <c r="A2815">
        <v>1.23</v>
      </c>
      <c r="B2815">
        <v>9.109082539901955</v>
      </c>
    </row>
    <row r="2816" spans="1:2" x14ac:dyDescent="0.3">
      <c r="A2816">
        <v>1.51</v>
      </c>
      <c r="B2816">
        <v>9.3327349801897892</v>
      </c>
    </row>
    <row r="2817" spans="1:2" x14ac:dyDescent="0.3">
      <c r="A2817">
        <v>1.02</v>
      </c>
      <c r="B2817">
        <v>9.0072445159657502</v>
      </c>
    </row>
    <row r="2818" spans="1:2" x14ac:dyDescent="0.3">
      <c r="A2818">
        <v>1.5</v>
      </c>
      <c r="B2818">
        <v>9.4088633081081454</v>
      </c>
    </row>
    <row r="2819" spans="1:2" x14ac:dyDescent="0.3">
      <c r="A2819">
        <v>1.03</v>
      </c>
      <c r="B2819">
        <v>9.7750858377316039</v>
      </c>
    </row>
    <row r="2820" spans="1:2" x14ac:dyDescent="0.3">
      <c r="A2820">
        <v>1.02</v>
      </c>
      <c r="B2820">
        <v>8.4246392098056297</v>
      </c>
    </row>
    <row r="2821" spans="1:2" x14ac:dyDescent="0.3">
      <c r="A2821">
        <v>1.01</v>
      </c>
      <c r="B2821">
        <v>8.4290175005125114</v>
      </c>
    </row>
    <row r="2822" spans="1:2" x14ac:dyDescent="0.3">
      <c r="A2822">
        <v>1.2</v>
      </c>
      <c r="B2822">
        <v>9.1704554382772674</v>
      </c>
    </row>
    <row r="2823" spans="1:2" x14ac:dyDescent="0.3">
      <c r="A2823">
        <v>1.36</v>
      </c>
      <c r="B2823">
        <v>9.0731451327983379</v>
      </c>
    </row>
    <row r="2824" spans="1:2" x14ac:dyDescent="0.3">
      <c r="A2824">
        <v>1.02</v>
      </c>
      <c r="B2824">
        <v>8.1978140322212028</v>
      </c>
    </row>
    <row r="2825" spans="1:2" x14ac:dyDescent="0.3">
      <c r="A2825">
        <v>1.7</v>
      </c>
      <c r="B2825">
        <v>9.3095520220471304</v>
      </c>
    </row>
    <row r="2826" spans="1:2" x14ac:dyDescent="0.3">
      <c r="A2826">
        <v>1.08</v>
      </c>
      <c r="B2826">
        <v>8.7855395275612764</v>
      </c>
    </row>
    <row r="2827" spans="1:2" x14ac:dyDescent="0.3">
      <c r="A2827">
        <v>1.05</v>
      </c>
      <c r="B2827">
        <v>8.2485291248002177</v>
      </c>
    </row>
    <row r="2828" spans="1:2" x14ac:dyDescent="0.3">
      <c r="A2828">
        <v>1.5</v>
      </c>
      <c r="B2828">
        <v>9.2183085416253601</v>
      </c>
    </row>
    <row r="2829" spans="1:2" x14ac:dyDescent="0.3">
      <c r="A2829">
        <v>1.53</v>
      </c>
      <c r="B2829">
        <v>9.2381500726154506</v>
      </c>
    </row>
    <row r="2830" spans="1:2" x14ac:dyDescent="0.3">
      <c r="A2830">
        <v>1.28</v>
      </c>
      <c r="B2830">
        <v>8.7922458474678766</v>
      </c>
    </row>
    <row r="2831" spans="1:2" x14ac:dyDescent="0.3">
      <c r="A2831">
        <v>1.55</v>
      </c>
      <c r="B2831">
        <v>9.2590352935149411</v>
      </c>
    </row>
    <row r="2832" spans="1:2" x14ac:dyDescent="0.3">
      <c r="A2832">
        <v>1.1000000000000001</v>
      </c>
      <c r="B2832">
        <v>8.8641813697654257</v>
      </c>
    </row>
    <row r="2833" spans="1:2" x14ac:dyDescent="0.3">
      <c r="A2833">
        <v>1.26</v>
      </c>
      <c r="B2833">
        <v>8.7446474383175321</v>
      </c>
    </row>
    <row r="2834" spans="1:2" x14ac:dyDescent="0.3">
      <c r="A2834">
        <v>1.1200000000000001</v>
      </c>
      <c r="B2834">
        <v>9.2312208495555375</v>
      </c>
    </row>
    <row r="2835" spans="1:2" x14ac:dyDescent="0.3">
      <c r="A2835">
        <v>1.51</v>
      </c>
      <c r="B2835">
        <v>8.8321499060028987</v>
      </c>
    </row>
    <row r="2836" spans="1:2" x14ac:dyDescent="0.3">
      <c r="A2836">
        <v>1.31</v>
      </c>
      <c r="B2836">
        <v>9.327856705404022</v>
      </c>
    </row>
    <row r="2837" spans="1:2" x14ac:dyDescent="0.3">
      <c r="A2837">
        <v>1.27</v>
      </c>
      <c r="B2837">
        <v>8.5043105655852234</v>
      </c>
    </row>
    <row r="2838" spans="1:2" x14ac:dyDescent="0.3">
      <c r="A2838">
        <v>1.5</v>
      </c>
      <c r="B2838">
        <v>9.076694687106265</v>
      </c>
    </row>
    <row r="2839" spans="1:2" x14ac:dyDescent="0.3">
      <c r="A2839">
        <v>1.52</v>
      </c>
      <c r="B2839">
        <v>9.0319311520021444</v>
      </c>
    </row>
    <row r="2840" spans="1:2" x14ac:dyDescent="0.3">
      <c r="A2840">
        <v>1.01</v>
      </c>
      <c r="B2840">
        <v>8.7665501495463509</v>
      </c>
    </row>
    <row r="2841" spans="1:2" x14ac:dyDescent="0.3">
      <c r="A2841">
        <v>1.53</v>
      </c>
      <c r="B2841">
        <v>9.313528529772352</v>
      </c>
    </row>
    <row r="2842" spans="1:2" x14ac:dyDescent="0.3">
      <c r="A2842">
        <v>1.01</v>
      </c>
      <c r="B2842">
        <v>8.2960476427646999</v>
      </c>
    </row>
    <row r="2843" spans="1:2" x14ac:dyDescent="0.3">
      <c r="A2843">
        <v>1.35</v>
      </c>
      <c r="B2843">
        <v>8.6328406149422001</v>
      </c>
    </row>
    <row r="2844" spans="1:2" x14ac:dyDescent="0.3">
      <c r="A2844">
        <v>1.43</v>
      </c>
      <c r="B2844">
        <v>9.0594011964108958</v>
      </c>
    </row>
    <row r="2845" spans="1:2" x14ac:dyDescent="0.3">
      <c r="A2845">
        <v>1.0900000000000001</v>
      </c>
      <c r="B2845">
        <v>8.3057311448758657</v>
      </c>
    </row>
    <row r="2846" spans="1:2" x14ac:dyDescent="0.3">
      <c r="A2846">
        <v>2</v>
      </c>
      <c r="B2846">
        <v>9.4546973196895898</v>
      </c>
    </row>
    <row r="2847" spans="1:2" x14ac:dyDescent="0.3">
      <c r="A2847">
        <v>1.27</v>
      </c>
      <c r="B2847">
        <v>8.4538273157944168</v>
      </c>
    </row>
    <row r="2848" spans="1:2" x14ac:dyDescent="0.3">
      <c r="A2848">
        <v>1.59</v>
      </c>
      <c r="B2848">
        <v>9.1381996941984998</v>
      </c>
    </row>
    <row r="2849" spans="1:2" x14ac:dyDescent="0.3">
      <c r="A2849">
        <v>1.03</v>
      </c>
      <c r="B2849">
        <v>8.3589006124216443</v>
      </c>
    </row>
    <row r="2850" spans="1:2" x14ac:dyDescent="0.3">
      <c r="A2850">
        <v>1.5</v>
      </c>
      <c r="B2850">
        <v>8.237479288613633</v>
      </c>
    </row>
    <row r="2851" spans="1:2" x14ac:dyDescent="0.3">
      <c r="A2851">
        <v>1.04</v>
      </c>
      <c r="B2851">
        <v>8.7214393056259834</v>
      </c>
    </row>
    <row r="2852" spans="1:2" x14ac:dyDescent="0.3">
      <c r="A2852">
        <v>1.62</v>
      </c>
      <c r="B2852">
        <v>9.6008271969036336</v>
      </c>
    </row>
    <row r="2853" spans="1:2" x14ac:dyDescent="0.3">
      <c r="A2853">
        <v>1.02</v>
      </c>
      <c r="B2853">
        <v>8.4650574369957088</v>
      </c>
    </row>
    <row r="2854" spans="1:2" x14ac:dyDescent="0.3">
      <c r="A2854">
        <v>1.01</v>
      </c>
      <c r="B2854">
        <v>9.0893020435991261</v>
      </c>
    </row>
    <row r="2855" spans="1:2" x14ac:dyDescent="0.3">
      <c r="A2855">
        <v>1.1299999999999999</v>
      </c>
      <c r="B2855">
        <v>8.3039999709551964</v>
      </c>
    </row>
    <row r="2856" spans="1:2" x14ac:dyDescent="0.3">
      <c r="A2856">
        <v>1.08</v>
      </c>
      <c r="B2856">
        <v>8.732788324973118</v>
      </c>
    </row>
    <row r="2857" spans="1:2" x14ac:dyDescent="0.3">
      <c r="A2857">
        <v>1.08</v>
      </c>
      <c r="B2857">
        <v>9.0365820458427155</v>
      </c>
    </row>
    <row r="2858" spans="1:2" x14ac:dyDescent="0.3">
      <c r="A2858">
        <v>1.61</v>
      </c>
      <c r="B2858">
        <v>9.2667207054122898</v>
      </c>
    </row>
    <row r="2859" spans="1:2" x14ac:dyDescent="0.3">
      <c r="A2859">
        <v>1.03</v>
      </c>
      <c r="B2859">
        <v>9.1194304966163404</v>
      </c>
    </row>
    <row r="2860" spans="1:2" x14ac:dyDescent="0.3">
      <c r="A2860">
        <v>1.26</v>
      </c>
      <c r="B2860">
        <v>9.5230320799319923</v>
      </c>
    </row>
    <row r="2861" spans="1:2" x14ac:dyDescent="0.3">
      <c r="A2861">
        <v>1.5</v>
      </c>
      <c r="B2861">
        <v>9.0945927634318693</v>
      </c>
    </row>
    <row r="2862" spans="1:2" x14ac:dyDescent="0.3">
      <c r="A2862">
        <v>1.2</v>
      </c>
      <c r="B2862">
        <v>8.7847745921610159</v>
      </c>
    </row>
    <row r="2863" spans="1:2" x14ac:dyDescent="0.3">
      <c r="A2863">
        <v>1.1399999999999999</v>
      </c>
      <c r="B2863">
        <v>8.4454823438622366</v>
      </c>
    </row>
    <row r="2864" spans="1:2" x14ac:dyDescent="0.3">
      <c r="A2864">
        <v>1.08</v>
      </c>
      <c r="B2864">
        <v>8.4982142248184349</v>
      </c>
    </row>
    <row r="2865" spans="1:2" x14ac:dyDescent="0.3">
      <c r="A2865">
        <v>1.6</v>
      </c>
      <c r="B2865">
        <v>9.211439767419483</v>
      </c>
    </row>
    <row r="2866" spans="1:2" x14ac:dyDescent="0.3">
      <c r="A2866">
        <v>1.01</v>
      </c>
      <c r="B2866">
        <v>8.710454688248527</v>
      </c>
    </row>
    <row r="2867" spans="1:2" x14ac:dyDescent="0.3">
      <c r="A2867">
        <v>1.06</v>
      </c>
      <c r="B2867">
        <v>8.355850041007475</v>
      </c>
    </row>
    <row r="2868" spans="1:2" x14ac:dyDescent="0.3">
      <c r="A2868">
        <v>1.47</v>
      </c>
      <c r="B2868">
        <v>9.3110902750763263</v>
      </c>
    </row>
    <row r="2869" spans="1:2" x14ac:dyDescent="0.3">
      <c r="A2869">
        <v>1.53</v>
      </c>
      <c r="B2869">
        <v>9.1028665136709499</v>
      </c>
    </row>
    <row r="2870" spans="1:2" x14ac:dyDescent="0.3">
      <c r="A2870">
        <v>1.05</v>
      </c>
      <c r="B2870">
        <v>8.7153880973664819</v>
      </c>
    </row>
    <row r="2871" spans="1:2" x14ac:dyDescent="0.3">
      <c r="A2871">
        <v>1.07</v>
      </c>
      <c r="B2871">
        <v>8.6489229620941313</v>
      </c>
    </row>
    <row r="2872" spans="1:2" x14ac:dyDescent="0.3">
      <c r="A2872">
        <v>1.71</v>
      </c>
      <c r="B2872">
        <v>9.4710108951811129</v>
      </c>
    </row>
    <row r="2873" spans="1:2" x14ac:dyDescent="0.3">
      <c r="A2873">
        <v>1.24</v>
      </c>
      <c r="B2873">
        <v>8.545974992841689</v>
      </c>
    </row>
    <row r="2874" spans="1:2" x14ac:dyDescent="0.3">
      <c r="A2874">
        <v>1.01</v>
      </c>
      <c r="B2874">
        <v>8.5571828396323966</v>
      </c>
    </row>
    <row r="2875" spans="1:2" x14ac:dyDescent="0.3">
      <c r="A2875">
        <v>1.01</v>
      </c>
      <c r="B2875">
        <v>9.0903173293764521</v>
      </c>
    </row>
    <row r="2876" spans="1:2" x14ac:dyDescent="0.3">
      <c r="A2876">
        <v>1.2</v>
      </c>
      <c r="B2876">
        <v>9.0695829342599197</v>
      </c>
    </row>
    <row r="2877" spans="1:2" x14ac:dyDescent="0.3">
      <c r="A2877">
        <v>1.5</v>
      </c>
      <c r="B2877">
        <v>8.2594581953324084</v>
      </c>
    </row>
    <row r="2878" spans="1:2" x14ac:dyDescent="0.3">
      <c r="A2878">
        <v>1.07</v>
      </c>
      <c r="B2878">
        <v>8.6192081168229677</v>
      </c>
    </row>
    <row r="2879" spans="1:2" x14ac:dyDescent="0.3">
      <c r="A2879">
        <v>1.01</v>
      </c>
      <c r="B2879">
        <v>8.7468753195700302</v>
      </c>
    </row>
    <row r="2880" spans="1:2" x14ac:dyDescent="0.3">
      <c r="A2880">
        <v>1.24</v>
      </c>
      <c r="B2880">
        <v>8.8848872018374028</v>
      </c>
    </row>
    <row r="2881" spans="1:2" x14ac:dyDescent="0.3">
      <c r="A2881">
        <v>1.21</v>
      </c>
      <c r="B2881">
        <v>9.3214344194817702</v>
      </c>
    </row>
    <row r="2882" spans="1:2" x14ac:dyDescent="0.3">
      <c r="A2882">
        <v>1.56</v>
      </c>
      <c r="B2882">
        <v>9.0998556388009106</v>
      </c>
    </row>
    <row r="2883" spans="1:2" x14ac:dyDescent="0.3">
      <c r="A2883">
        <v>1.51</v>
      </c>
      <c r="B2883">
        <v>9.5428763000615895</v>
      </c>
    </row>
    <row r="2884" spans="1:2" x14ac:dyDescent="0.3">
      <c r="A2884">
        <v>2</v>
      </c>
      <c r="B2884">
        <v>9.3345030145966046</v>
      </c>
    </row>
    <row r="2885" spans="1:2" x14ac:dyDescent="0.3">
      <c r="A2885">
        <v>1.02</v>
      </c>
      <c r="B2885">
        <v>8.7668618216698029</v>
      </c>
    </row>
    <row r="2886" spans="1:2" x14ac:dyDescent="0.3">
      <c r="A2886">
        <v>1.08</v>
      </c>
      <c r="B2886">
        <v>8.5542962793677404</v>
      </c>
    </row>
    <row r="2887" spans="1:2" x14ac:dyDescent="0.3">
      <c r="A2887">
        <v>1.51</v>
      </c>
      <c r="B2887">
        <v>9.0355106809405239</v>
      </c>
    </row>
    <row r="2888" spans="1:2" x14ac:dyDescent="0.3">
      <c r="A2888">
        <v>1.51</v>
      </c>
      <c r="B2888">
        <v>9.319463798994537</v>
      </c>
    </row>
    <row r="2889" spans="1:2" x14ac:dyDescent="0.3">
      <c r="A2889">
        <v>1.06</v>
      </c>
      <c r="B2889">
        <v>8.4080477441554393</v>
      </c>
    </row>
    <row r="2890" spans="1:2" x14ac:dyDescent="0.3">
      <c r="A2890">
        <v>1.51</v>
      </c>
      <c r="B2890">
        <v>9.4686966150461345</v>
      </c>
    </row>
    <row r="2891" spans="1:2" x14ac:dyDescent="0.3">
      <c r="A2891">
        <v>1.51</v>
      </c>
      <c r="B2891">
        <v>9.5303202107271261</v>
      </c>
    </row>
    <row r="2892" spans="1:2" x14ac:dyDescent="0.3">
      <c r="A2892">
        <v>1.29</v>
      </c>
      <c r="B2892">
        <v>8.6619859363177785</v>
      </c>
    </row>
    <row r="2893" spans="1:2" x14ac:dyDescent="0.3">
      <c r="A2893">
        <v>1.1200000000000001</v>
      </c>
      <c r="B2893">
        <v>9.1809115612853702</v>
      </c>
    </row>
    <row r="2894" spans="1:2" x14ac:dyDescent="0.3">
      <c r="A2894">
        <v>1.58</v>
      </c>
      <c r="B2894">
        <v>9.445017159104065</v>
      </c>
    </row>
    <row r="2895" spans="1:2" x14ac:dyDescent="0.3">
      <c r="A2895">
        <v>1.39</v>
      </c>
      <c r="B2895">
        <v>8.8971353422933159</v>
      </c>
    </row>
    <row r="2896" spans="1:2" x14ac:dyDescent="0.3">
      <c r="A2896">
        <v>1.05</v>
      </c>
      <c r="B2896">
        <v>8.5885831875029108</v>
      </c>
    </row>
    <row r="2897" spans="1:2" x14ac:dyDescent="0.3">
      <c r="A2897">
        <v>1.05</v>
      </c>
      <c r="B2897">
        <v>9.2941298977058668</v>
      </c>
    </row>
    <row r="2898" spans="1:2" x14ac:dyDescent="0.3">
      <c r="A2898">
        <v>1.5</v>
      </c>
      <c r="B2898">
        <v>8.5049181605406243</v>
      </c>
    </row>
    <row r="2899" spans="1:2" x14ac:dyDescent="0.3">
      <c r="A2899">
        <v>1.2</v>
      </c>
      <c r="B2899">
        <v>8.6251503329213293</v>
      </c>
    </row>
    <row r="2900" spans="1:2" x14ac:dyDescent="0.3">
      <c r="A2900">
        <v>1.2</v>
      </c>
      <c r="B2900">
        <v>8.8472161043575426</v>
      </c>
    </row>
    <row r="2901" spans="1:2" x14ac:dyDescent="0.3">
      <c r="A2901">
        <v>1.01</v>
      </c>
      <c r="B2901">
        <v>8.2612681505776475</v>
      </c>
    </row>
    <row r="2902" spans="1:2" x14ac:dyDescent="0.3">
      <c r="A2902">
        <v>1.03</v>
      </c>
      <c r="B2902">
        <v>8.5344435448227642</v>
      </c>
    </row>
    <row r="2903" spans="1:2" x14ac:dyDescent="0.3">
      <c r="A2903">
        <v>1.64</v>
      </c>
      <c r="B2903">
        <v>9.7758814279309814</v>
      </c>
    </row>
    <row r="2904" spans="1:2" x14ac:dyDescent="0.3">
      <c r="A2904">
        <v>1.01</v>
      </c>
      <c r="B2904">
        <v>8.7414561159983641</v>
      </c>
    </row>
    <row r="2905" spans="1:2" x14ac:dyDescent="0.3">
      <c r="A2905">
        <v>1.25</v>
      </c>
      <c r="B2905">
        <v>9.0752076979846859</v>
      </c>
    </row>
    <row r="2906" spans="1:2" x14ac:dyDescent="0.3">
      <c r="A2906">
        <v>1.5</v>
      </c>
      <c r="B2906">
        <v>8.8079206220539792</v>
      </c>
    </row>
    <row r="2907" spans="1:2" x14ac:dyDescent="0.3">
      <c r="A2907">
        <v>1.04</v>
      </c>
      <c r="B2907">
        <v>8.3428398042714598</v>
      </c>
    </row>
    <row r="2908" spans="1:2" x14ac:dyDescent="0.3">
      <c r="A2908">
        <v>1.23</v>
      </c>
      <c r="B2908">
        <v>8.4803217166403329</v>
      </c>
    </row>
    <row r="2909" spans="1:2" x14ac:dyDescent="0.3">
      <c r="A2909">
        <v>1.03</v>
      </c>
      <c r="B2909">
        <v>8.7525814691468842</v>
      </c>
    </row>
    <row r="2910" spans="1:2" x14ac:dyDescent="0.3">
      <c r="A2910">
        <v>1.01</v>
      </c>
      <c r="B2910">
        <v>8.5631221233046375</v>
      </c>
    </row>
    <row r="2911" spans="1:2" x14ac:dyDescent="0.3">
      <c r="A2911">
        <v>1.51</v>
      </c>
      <c r="B2911">
        <v>8.84130362048157</v>
      </c>
    </row>
    <row r="2912" spans="1:2" x14ac:dyDescent="0.3">
      <c r="A2912">
        <v>1.03</v>
      </c>
      <c r="B2912">
        <v>9.1275020936671787</v>
      </c>
    </row>
    <row r="2913" spans="1:2" x14ac:dyDescent="0.3">
      <c r="A2913">
        <v>1.01</v>
      </c>
      <c r="B2913">
        <v>8.8227642967037578</v>
      </c>
    </row>
    <row r="2914" spans="1:2" x14ac:dyDescent="0.3">
      <c r="A2914">
        <v>1.1100000000000001</v>
      </c>
      <c r="B2914">
        <v>8.4022311729465553</v>
      </c>
    </row>
    <row r="2915" spans="1:2" x14ac:dyDescent="0.3">
      <c r="A2915">
        <v>1.04</v>
      </c>
      <c r="B2915">
        <v>9.0377711066249056</v>
      </c>
    </row>
    <row r="2916" spans="1:2" x14ac:dyDescent="0.3">
      <c r="A2916">
        <v>1.01</v>
      </c>
      <c r="B2916">
        <v>8.6415324656718457</v>
      </c>
    </row>
    <row r="2917" spans="1:2" x14ac:dyDescent="0.3">
      <c r="A2917">
        <v>1.21</v>
      </c>
      <c r="B2917">
        <v>8.5735735248523444</v>
      </c>
    </row>
    <row r="2918" spans="1:2" x14ac:dyDescent="0.3">
      <c r="A2918">
        <v>1.51</v>
      </c>
      <c r="B2918">
        <v>8.7812483332368618</v>
      </c>
    </row>
    <row r="2919" spans="1:2" x14ac:dyDescent="0.3">
      <c r="A2919">
        <v>1.02</v>
      </c>
      <c r="B2919">
        <v>8.1475777362017698</v>
      </c>
    </row>
    <row r="2920" spans="1:2" x14ac:dyDescent="0.3">
      <c r="A2920">
        <v>1.1299999999999999</v>
      </c>
      <c r="B2920">
        <v>8.452974619089586</v>
      </c>
    </row>
    <row r="2921" spans="1:2" x14ac:dyDescent="0.3">
      <c r="A2921">
        <v>1.58</v>
      </c>
      <c r="B2921">
        <v>9.6060917878967071</v>
      </c>
    </row>
    <row r="2922" spans="1:2" x14ac:dyDescent="0.3">
      <c r="A2922">
        <v>1.01</v>
      </c>
      <c r="B2922">
        <v>8.4248585802134421</v>
      </c>
    </row>
    <row r="2923" spans="1:2" x14ac:dyDescent="0.3">
      <c r="A2923">
        <v>1.21</v>
      </c>
      <c r="B2923">
        <v>8.8693981598835183</v>
      </c>
    </row>
    <row r="2924" spans="1:2" x14ac:dyDescent="0.3">
      <c r="A2924">
        <v>1.23</v>
      </c>
      <c r="B2924">
        <v>8.6215532067404794</v>
      </c>
    </row>
    <row r="2925" spans="1:2" x14ac:dyDescent="0.3">
      <c r="A2925">
        <v>1.01</v>
      </c>
      <c r="B2925">
        <v>8.8924739683470868</v>
      </c>
    </row>
    <row r="2926" spans="1:2" x14ac:dyDescent="0.3">
      <c r="A2926">
        <v>1.01</v>
      </c>
      <c r="B2926">
        <v>8.5839168234591448</v>
      </c>
    </row>
    <row r="2927" spans="1:2" x14ac:dyDescent="0.3">
      <c r="A2927">
        <v>1.2</v>
      </c>
      <c r="B2927">
        <v>8.6427680143243037</v>
      </c>
    </row>
    <row r="2928" spans="1:2" x14ac:dyDescent="0.3">
      <c r="A2928">
        <v>1.55</v>
      </c>
      <c r="B2928">
        <v>8.9966519794327287</v>
      </c>
    </row>
    <row r="2929" spans="1:2" x14ac:dyDescent="0.3">
      <c r="A2929">
        <v>1.2</v>
      </c>
      <c r="B2929">
        <v>8.9706862685349833</v>
      </c>
    </row>
    <row r="2930" spans="1:2" x14ac:dyDescent="0.3">
      <c r="A2930">
        <v>1.26</v>
      </c>
      <c r="B2930">
        <v>8.6385254765837622</v>
      </c>
    </row>
    <row r="2931" spans="1:2" x14ac:dyDescent="0.3">
      <c r="A2931">
        <v>1.7</v>
      </c>
      <c r="B2931">
        <v>9.5895299486720837</v>
      </c>
    </row>
    <row r="2932" spans="1:2" x14ac:dyDescent="0.3">
      <c r="A2932">
        <v>1.03</v>
      </c>
      <c r="B2932">
        <v>9.0330063566932672</v>
      </c>
    </row>
    <row r="2933" spans="1:2" x14ac:dyDescent="0.3">
      <c r="A2933">
        <v>1.04</v>
      </c>
      <c r="B2933">
        <v>8.1335874176609657</v>
      </c>
    </row>
    <row r="2934" spans="1:2" x14ac:dyDescent="0.3">
      <c r="A2934">
        <v>1.05</v>
      </c>
      <c r="B2934">
        <v>8.6872734617878375</v>
      </c>
    </row>
    <row r="2935" spans="1:2" x14ac:dyDescent="0.3">
      <c r="A2935">
        <v>1.04</v>
      </c>
      <c r="B2935">
        <v>8.3820605174247405</v>
      </c>
    </row>
    <row r="2936" spans="1:2" x14ac:dyDescent="0.3">
      <c r="A2936">
        <v>1.02</v>
      </c>
      <c r="B2936">
        <v>8.1010715031195435</v>
      </c>
    </row>
    <row r="2937" spans="1:2" x14ac:dyDescent="0.3">
      <c r="A2937">
        <v>1.29</v>
      </c>
      <c r="B2937">
        <v>9.7943421052753301</v>
      </c>
    </row>
    <row r="2938" spans="1:2" x14ac:dyDescent="0.3">
      <c r="A2938">
        <v>1.5</v>
      </c>
      <c r="B2938">
        <v>9.1905457446480039</v>
      </c>
    </row>
    <row r="2939" spans="1:2" x14ac:dyDescent="0.3">
      <c r="A2939">
        <v>1.5</v>
      </c>
      <c r="B2939">
        <v>8.9219914105366982</v>
      </c>
    </row>
    <row r="2940" spans="1:2" x14ac:dyDescent="0.3">
      <c r="A2940">
        <v>1.21</v>
      </c>
      <c r="B2940">
        <v>8.6197497797413298</v>
      </c>
    </row>
    <row r="2941" spans="1:2" x14ac:dyDescent="0.3">
      <c r="A2941">
        <v>1.2</v>
      </c>
      <c r="B2941">
        <v>9.1691016239595857</v>
      </c>
    </row>
    <row r="2942" spans="1:2" x14ac:dyDescent="0.3">
      <c r="A2942">
        <v>1.05</v>
      </c>
      <c r="B2942">
        <v>8.3995351479480043</v>
      </c>
    </row>
    <row r="2943" spans="1:2" x14ac:dyDescent="0.3">
      <c r="A2943">
        <v>1.27</v>
      </c>
      <c r="B2943">
        <v>8.5657928612522998</v>
      </c>
    </row>
    <row r="2944" spans="1:2" x14ac:dyDescent="0.3">
      <c r="A2944">
        <v>1.23</v>
      </c>
      <c r="B2944">
        <v>8.2882830452076899</v>
      </c>
    </row>
    <row r="2945" spans="1:2" x14ac:dyDescent="0.3">
      <c r="A2945">
        <v>1.01</v>
      </c>
      <c r="B2945">
        <v>8.8490835185323391</v>
      </c>
    </row>
    <row r="2946" spans="1:2" x14ac:dyDescent="0.3">
      <c r="A2946">
        <v>1.04</v>
      </c>
      <c r="B2946">
        <v>8.3404560129161833</v>
      </c>
    </row>
    <row r="2947" spans="1:2" x14ac:dyDescent="0.3">
      <c r="A2947">
        <v>1.2</v>
      </c>
      <c r="B2947">
        <v>8.6799920817213287</v>
      </c>
    </row>
    <row r="2948" spans="1:2" x14ac:dyDescent="0.3">
      <c r="A2948">
        <v>1.03</v>
      </c>
      <c r="B2948">
        <v>8.5219817081480347</v>
      </c>
    </row>
    <row r="2949" spans="1:2" x14ac:dyDescent="0.3">
      <c r="A2949">
        <v>1.5</v>
      </c>
      <c r="B2949">
        <v>9.407468436087111</v>
      </c>
    </row>
    <row r="2950" spans="1:2" x14ac:dyDescent="0.3">
      <c r="A2950">
        <v>1.01</v>
      </c>
      <c r="B2950">
        <v>8.5109738916023208</v>
      </c>
    </row>
    <row r="2951" spans="1:2" x14ac:dyDescent="0.3">
      <c r="A2951">
        <v>1.17</v>
      </c>
      <c r="B2951">
        <v>8.5891416907288214</v>
      </c>
    </row>
    <row r="2952" spans="1:2" x14ac:dyDescent="0.3">
      <c r="A2952">
        <v>1.03</v>
      </c>
      <c r="B2952">
        <v>8.5391503587682802</v>
      </c>
    </row>
    <row r="2953" spans="1:2" x14ac:dyDescent="0.3">
      <c r="A2953">
        <v>1.39</v>
      </c>
      <c r="B2953">
        <v>8.8672865239894154</v>
      </c>
    </row>
    <row r="2954" spans="1:2" x14ac:dyDescent="0.3">
      <c r="A2954">
        <v>1.1200000000000001</v>
      </c>
      <c r="B2954">
        <v>9.1019753472980582</v>
      </c>
    </row>
    <row r="2955" spans="1:2" x14ac:dyDescent="0.3">
      <c r="A2955">
        <v>1.82</v>
      </c>
      <c r="B2955">
        <v>9.6678917932826778</v>
      </c>
    </row>
    <row r="2956" spans="1:2" x14ac:dyDescent="0.3">
      <c r="A2956">
        <v>1.01</v>
      </c>
      <c r="B2956">
        <v>8.710454688248527</v>
      </c>
    </row>
    <row r="2957" spans="1:2" x14ac:dyDescent="0.3">
      <c r="A2957">
        <v>1.02</v>
      </c>
      <c r="B2957">
        <v>8.0060341787490099</v>
      </c>
    </row>
    <row r="2958" spans="1:2" x14ac:dyDescent="0.3">
      <c r="A2958">
        <v>1.01</v>
      </c>
      <c r="B2958">
        <v>8.910720661951359</v>
      </c>
    </row>
    <row r="2959" spans="1:2" x14ac:dyDescent="0.3">
      <c r="A2959">
        <v>1.65</v>
      </c>
      <c r="B2959">
        <v>9.0280988119823995</v>
      </c>
    </row>
    <row r="2960" spans="1:2" x14ac:dyDescent="0.3">
      <c r="A2960">
        <v>1.01</v>
      </c>
      <c r="B2960">
        <v>8.2769034812670572</v>
      </c>
    </row>
    <row r="2961" spans="1:2" x14ac:dyDescent="0.3">
      <c r="A2961">
        <v>1.7</v>
      </c>
      <c r="B2961">
        <v>9.7123875779305919</v>
      </c>
    </row>
    <row r="2962" spans="1:2" x14ac:dyDescent="0.3">
      <c r="A2962">
        <v>1.21</v>
      </c>
      <c r="B2962">
        <v>8.7036727583588558</v>
      </c>
    </row>
    <row r="2963" spans="1:2" x14ac:dyDescent="0.3">
      <c r="A2963">
        <v>1.21</v>
      </c>
      <c r="B2963">
        <v>9.5443094783792777</v>
      </c>
    </row>
    <row r="2964" spans="1:2" x14ac:dyDescent="0.3">
      <c r="A2964">
        <v>1.26</v>
      </c>
      <c r="B2964">
        <v>8.8355014574097783</v>
      </c>
    </row>
    <row r="2965" spans="1:2" x14ac:dyDescent="0.3">
      <c r="A2965">
        <v>1.7</v>
      </c>
      <c r="B2965">
        <v>9.4915263906842622</v>
      </c>
    </row>
    <row r="2966" spans="1:2" x14ac:dyDescent="0.3">
      <c r="A2966">
        <v>1.28</v>
      </c>
      <c r="B2966">
        <v>8.5735735248523444</v>
      </c>
    </row>
    <row r="2967" spans="1:2" x14ac:dyDescent="0.3">
      <c r="A2967">
        <v>1.5</v>
      </c>
      <c r="B2967">
        <v>8.7337551313648927</v>
      </c>
    </row>
    <row r="2968" spans="1:2" x14ac:dyDescent="0.3">
      <c r="A2968">
        <v>1.54</v>
      </c>
      <c r="B2968">
        <v>9.2266073444400547</v>
      </c>
    </row>
    <row r="2969" spans="1:2" x14ac:dyDescent="0.3">
      <c r="A2969">
        <v>1.24</v>
      </c>
      <c r="B2969">
        <v>8.6452345412971212</v>
      </c>
    </row>
    <row r="2970" spans="1:2" x14ac:dyDescent="0.3">
      <c r="A2970">
        <v>1.1399999999999999</v>
      </c>
      <c r="B2970">
        <v>8.8648879337741899</v>
      </c>
    </row>
    <row r="2971" spans="1:2" x14ac:dyDescent="0.3">
      <c r="A2971">
        <v>1.5</v>
      </c>
      <c r="B2971">
        <v>9.2607482745200276</v>
      </c>
    </row>
    <row r="2972" spans="1:2" x14ac:dyDescent="0.3">
      <c r="A2972">
        <v>2</v>
      </c>
      <c r="B2972">
        <v>9.4377946188774775</v>
      </c>
    </row>
    <row r="2973" spans="1:2" x14ac:dyDescent="0.3">
      <c r="A2973">
        <v>1.06</v>
      </c>
      <c r="B2973">
        <v>8.7094650790633601</v>
      </c>
    </row>
    <row r="2974" spans="1:2" x14ac:dyDescent="0.3">
      <c r="A2974">
        <v>1.52</v>
      </c>
      <c r="B2974">
        <v>9.4885022710438047</v>
      </c>
    </row>
    <row r="2975" spans="1:2" x14ac:dyDescent="0.3">
      <c r="A2975">
        <v>1.54</v>
      </c>
      <c r="B2975">
        <v>9.4949176294744841</v>
      </c>
    </row>
    <row r="2976" spans="1:2" x14ac:dyDescent="0.3">
      <c r="A2976">
        <v>1.01</v>
      </c>
      <c r="B2976">
        <v>8.4661104011869206</v>
      </c>
    </row>
    <row r="2977" spans="1:2" x14ac:dyDescent="0.3">
      <c r="A2977">
        <v>1.51</v>
      </c>
      <c r="B2977">
        <v>9.4920546726481714</v>
      </c>
    </row>
    <row r="2978" spans="1:2" x14ac:dyDescent="0.3">
      <c r="A2978">
        <v>1.01</v>
      </c>
      <c r="B2978">
        <v>8.3929895879569312</v>
      </c>
    </row>
    <row r="2979" spans="1:2" x14ac:dyDescent="0.3">
      <c r="A2979">
        <v>1.63</v>
      </c>
      <c r="B2979">
        <v>9.5483828037669127</v>
      </c>
    </row>
    <row r="2980" spans="1:2" x14ac:dyDescent="0.3">
      <c r="A2980">
        <v>1.01</v>
      </c>
      <c r="B2980">
        <v>9.3730542824639294</v>
      </c>
    </row>
    <row r="2981" spans="1:2" x14ac:dyDescent="0.3">
      <c r="A2981">
        <v>1.01</v>
      </c>
      <c r="B2981">
        <v>8.7777095957952493</v>
      </c>
    </row>
    <row r="2982" spans="1:2" x14ac:dyDescent="0.3">
      <c r="A2982">
        <v>1.64</v>
      </c>
      <c r="B2982">
        <v>9.6987363207759891</v>
      </c>
    </row>
    <row r="2983" spans="1:2" x14ac:dyDescent="0.3">
      <c r="A2983">
        <v>1.01</v>
      </c>
      <c r="B2983">
        <v>8.0624327915831948</v>
      </c>
    </row>
    <row r="2984" spans="1:2" x14ac:dyDescent="0.3">
      <c r="A2984">
        <v>1.01</v>
      </c>
      <c r="B2984">
        <v>9.2928415934879265</v>
      </c>
    </row>
    <row r="2985" spans="1:2" x14ac:dyDescent="0.3">
      <c r="A2985">
        <v>1.18</v>
      </c>
      <c r="B2985">
        <v>9.3439967567888562</v>
      </c>
    </row>
    <row r="2986" spans="1:2" x14ac:dyDescent="0.3">
      <c r="A2986">
        <v>1.24</v>
      </c>
      <c r="B2986">
        <v>8.1684864171266813</v>
      </c>
    </row>
    <row r="2987" spans="1:2" x14ac:dyDescent="0.3">
      <c r="A2987">
        <v>1.02</v>
      </c>
      <c r="B2987">
        <v>8.2573856557304364</v>
      </c>
    </row>
    <row r="2988" spans="1:2" x14ac:dyDescent="0.3">
      <c r="A2988">
        <v>1.26</v>
      </c>
      <c r="B2988">
        <v>8.7033407530437206</v>
      </c>
    </row>
    <row r="2989" spans="1:2" x14ac:dyDescent="0.3">
      <c r="A2989">
        <v>1.01</v>
      </c>
      <c r="B2989">
        <v>7.8320141805054693</v>
      </c>
    </row>
    <row r="2990" spans="1:2" x14ac:dyDescent="0.3">
      <c r="A2990">
        <v>1.02</v>
      </c>
      <c r="B2990">
        <v>8.7565250029269723</v>
      </c>
    </row>
    <row r="2991" spans="1:2" x14ac:dyDescent="0.3">
      <c r="A2991">
        <v>1.51</v>
      </c>
      <c r="B2991">
        <v>8.9328726219313737</v>
      </c>
    </row>
    <row r="2992" spans="1:2" x14ac:dyDescent="0.3">
      <c r="A2992">
        <v>1.21</v>
      </c>
      <c r="B2992">
        <v>8.481358738407021</v>
      </c>
    </row>
    <row r="2993" spans="1:2" x14ac:dyDescent="0.3">
      <c r="A2993">
        <v>1.01</v>
      </c>
      <c r="B2993">
        <v>9.2568422056276027</v>
      </c>
    </row>
    <row r="2994" spans="1:2" x14ac:dyDescent="0.3">
      <c r="A2994">
        <v>1.01</v>
      </c>
      <c r="B2994">
        <v>8.3118895582303587</v>
      </c>
    </row>
    <row r="2995" spans="1:2" x14ac:dyDescent="0.3">
      <c r="A2995">
        <v>1.06</v>
      </c>
      <c r="B2995">
        <v>9.1140497116578967</v>
      </c>
    </row>
    <row r="2996" spans="1:2" x14ac:dyDescent="0.3">
      <c r="A2996">
        <v>1.76</v>
      </c>
      <c r="B2996">
        <v>9.5372671957538646</v>
      </c>
    </row>
    <row r="2997" spans="1:2" x14ac:dyDescent="0.3">
      <c r="A2997">
        <v>1.05</v>
      </c>
      <c r="B2997">
        <v>8.1481564399216246</v>
      </c>
    </row>
    <row r="2998" spans="1:2" x14ac:dyDescent="0.3">
      <c r="A2998">
        <v>1.25</v>
      </c>
      <c r="B2998">
        <v>8.9206562968537284</v>
      </c>
    </row>
    <row r="2999" spans="1:2" x14ac:dyDescent="0.3">
      <c r="A2999">
        <v>1.31</v>
      </c>
      <c r="B2999">
        <v>9.0607957346961658</v>
      </c>
    </row>
    <row r="3000" spans="1:2" x14ac:dyDescent="0.3">
      <c r="A3000">
        <v>1.33</v>
      </c>
      <c r="B3000">
        <v>8.6988478592224876</v>
      </c>
    </row>
    <row r="3001" spans="1:2" x14ac:dyDescent="0.3">
      <c r="A3001">
        <v>1.02</v>
      </c>
      <c r="B3001">
        <v>9.640172836532642</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7D5BF-F3ED-4FDF-90C4-BA6AA2ECB97E}">
  <dimension ref="A1:KO184"/>
  <sheetViews>
    <sheetView showGridLines="0" showRowColHeaders="0" topLeftCell="A47" zoomScaleNormal="100" workbookViewId="0">
      <pane xSplit="1" topLeftCell="B1" activePane="topRight" state="frozenSplit"/>
      <selection pane="topRight"/>
    </sheetView>
  </sheetViews>
  <sheetFormatPr defaultColWidth="8.77734375" defaultRowHeight="12" customHeight="1" outlineLevelRow="1" x14ac:dyDescent="0.2"/>
  <cols>
    <col min="1" max="1" width="17.6640625" style="1" customWidth="1"/>
    <col min="2" max="10" width="9.6640625" style="1" customWidth="1"/>
    <col min="11" max="300" width="8.77734375" style="1"/>
    <col min="301" max="301" width="94" style="1" bestFit="1" customWidth="1"/>
    <col min="302" max="16384" width="8.77734375" style="1"/>
  </cols>
  <sheetData>
    <row r="1" spans="1:301" ht="12" customHeight="1" x14ac:dyDescent="0.2">
      <c r="A1" s="2" t="s">
        <v>54</v>
      </c>
      <c r="B1" s="1" t="s">
        <v>93</v>
      </c>
      <c r="W1" s="8"/>
      <c r="X1" s="8">
        <v>5</v>
      </c>
      <c r="Z1" s="13" t="s">
        <v>92</v>
      </c>
      <c r="KO1" s="12" t="s">
        <v>92</v>
      </c>
    </row>
    <row r="2" spans="1:301" ht="12" customHeight="1" outlineLevel="1" thickBot="1" x14ac:dyDescent="0.25">
      <c r="A2" s="4" t="s">
        <v>55</v>
      </c>
      <c r="B2" s="4" t="s">
        <v>56</v>
      </c>
      <c r="C2" s="4" t="s">
        <v>57</v>
      </c>
      <c r="D2" s="4" t="s">
        <v>58</v>
      </c>
      <c r="E2" s="4" t="s">
        <v>59</v>
      </c>
      <c r="F2" s="4" t="s">
        <v>60</v>
      </c>
      <c r="G2" s="4" t="s">
        <v>61</v>
      </c>
      <c r="H2" s="4" t="s">
        <v>62</v>
      </c>
      <c r="I2" s="4" t="s">
        <v>63</v>
      </c>
      <c r="J2" s="3"/>
    </row>
    <row r="3" spans="1:301" ht="12" customHeight="1" outlineLevel="1" x14ac:dyDescent="0.2">
      <c r="A3" s="3" t="s">
        <v>28</v>
      </c>
      <c r="B3" s="6">
        <v>3000</v>
      </c>
      <c r="C3" s="1">
        <v>8.0358402645407097</v>
      </c>
      <c r="D3" s="1">
        <v>8.2899161009430671</v>
      </c>
      <c r="E3" s="1">
        <v>1.0002905044278889</v>
      </c>
      <c r="F3" s="1">
        <v>8.0978377560575527</v>
      </c>
      <c r="G3" s="1">
        <v>1.8262722444445868E-2</v>
      </c>
      <c r="H3" s="1">
        <v>5.8607862234658654</v>
      </c>
      <c r="I3" s="1">
        <v>9.8419312468370226</v>
      </c>
    </row>
    <row r="4" spans="1:301" ht="12" customHeight="1" outlineLevel="1" x14ac:dyDescent="0.2">
      <c r="A4" s="3" t="s">
        <v>1</v>
      </c>
      <c r="B4" s="6">
        <v>3000</v>
      </c>
      <c r="C4" s="1">
        <v>0.89251666666666829</v>
      </c>
      <c r="D4" s="1">
        <v>1.0049999999999999</v>
      </c>
      <c r="E4" s="1">
        <v>0.43344033410604627</v>
      </c>
      <c r="F4" s="1">
        <v>0.99216626630822236</v>
      </c>
      <c r="G4" s="7">
        <v>7.9135016107485783E-3</v>
      </c>
      <c r="H4" s="1">
        <v>0.22</v>
      </c>
      <c r="I4" s="1">
        <v>2</v>
      </c>
    </row>
    <row r="5" spans="1:301" ht="12" customHeight="1" outlineLevel="1" x14ac:dyDescent="0.2">
      <c r="A5" s="3" t="s">
        <v>17</v>
      </c>
      <c r="B5" s="6">
        <v>3000</v>
      </c>
      <c r="C5" s="1">
        <v>0.02</v>
      </c>
      <c r="D5" s="1">
        <v>0</v>
      </c>
      <c r="E5" s="1">
        <v>0.14002333916828752</v>
      </c>
      <c r="F5" s="1">
        <v>0.14142135623730953</v>
      </c>
      <c r="G5" s="7">
        <v>2.5564647146555913E-3</v>
      </c>
      <c r="H5" s="1">
        <v>0</v>
      </c>
      <c r="I5" s="1">
        <v>1</v>
      </c>
    </row>
    <row r="6" spans="1:301" ht="12" customHeight="1" outlineLevel="1" x14ac:dyDescent="0.2">
      <c r="A6" s="3" t="s">
        <v>18</v>
      </c>
      <c r="B6" s="6">
        <v>3000</v>
      </c>
      <c r="C6" s="1">
        <v>2.7333333333333334E-2</v>
      </c>
      <c r="D6" s="1">
        <v>0</v>
      </c>
      <c r="E6" s="1">
        <v>0.16308000261008704</v>
      </c>
      <c r="F6" s="1">
        <v>0.16532795690182994</v>
      </c>
      <c r="G6" s="7">
        <v>2.9774198702515343E-3</v>
      </c>
      <c r="H6" s="1">
        <v>0</v>
      </c>
      <c r="I6" s="1">
        <v>1</v>
      </c>
    </row>
    <row r="7" spans="1:301" ht="12" customHeight="1" outlineLevel="1" x14ac:dyDescent="0.2">
      <c r="A7" s="3" t="s">
        <v>19</v>
      </c>
      <c r="B7" s="6">
        <v>3000</v>
      </c>
      <c r="C7" s="1">
        <v>0.23899999999999999</v>
      </c>
      <c r="D7" s="1">
        <v>0</v>
      </c>
      <c r="E7" s="1">
        <v>0.42654383895310172</v>
      </c>
      <c r="F7" s="1">
        <v>0.48887626246321264</v>
      </c>
      <c r="G7" s="7">
        <v>7.7875894119821517E-3</v>
      </c>
      <c r="H7" s="1">
        <v>0</v>
      </c>
      <c r="I7" s="1">
        <v>1</v>
      </c>
    </row>
    <row r="8" spans="1:301" ht="12" customHeight="1" outlineLevel="1" x14ac:dyDescent="0.2">
      <c r="A8" s="3" t="s">
        <v>20</v>
      </c>
      <c r="B8" s="6">
        <v>3000</v>
      </c>
      <c r="C8" s="1">
        <v>0.188</v>
      </c>
      <c r="D8" s="1">
        <v>0</v>
      </c>
      <c r="E8" s="1">
        <v>0.39077730525296234</v>
      </c>
      <c r="F8" s="1">
        <v>0.43358966777357599</v>
      </c>
      <c r="G8" s="7">
        <v>7.1345848349376505E-3</v>
      </c>
      <c r="H8" s="1">
        <v>0</v>
      </c>
      <c r="I8" s="1">
        <v>1</v>
      </c>
    </row>
    <row r="9" spans="1:301" ht="12" customHeight="1" outlineLevel="1" x14ac:dyDescent="0.2">
      <c r="A9" s="3" t="s">
        <v>21</v>
      </c>
      <c r="B9" s="6">
        <v>3000</v>
      </c>
      <c r="C9" s="1">
        <v>0.15433333333333332</v>
      </c>
      <c r="D9" s="1">
        <v>0</v>
      </c>
      <c r="E9" s="1">
        <v>0.36132820940781829</v>
      </c>
      <c r="F9" s="1">
        <v>0.39285281382896231</v>
      </c>
      <c r="G9" s="7">
        <v>6.596920365187082E-3</v>
      </c>
      <c r="H9" s="1">
        <v>0</v>
      </c>
      <c r="I9" s="1">
        <v>1</v>
      </c>
    </row>
    <row r="10" spans="1:301" ht="12" customHeight="1" outlineLevel="1" x14ac:dyDescent="0.2">
      <c r="A10" s="3" t="s">
        <v>22</v>
      </c>
      <c r="B10" s="6">
        <v>3000</v>
      </c>
      <c r="C10" s="1">
        <v>0.223</v>
      </c>
      <c r="D10" s="1">
        <v>0</v>
      </c>
      <c r="E10" s="1">
        <v>0.4163277269877097</v>
      </c>
      <c r="F10" s="1">
        <v>0.47222875812470383</v>
      </c>
      <c r="G10" s="7">
        <v>7.6010695795340304E-3</v>
      </c>
      <c r="H10" s="1">
        <v>0</v>
      </c>
      <c r="I10" s="1">
        <v>1</v>
      </c>
    </row>
    <row r="11" spans="1:301" ht="12" customHeight="1" outlineLevel="1" x14ac:dyDescent="0.2">
      <c r="A11" s="3" t="s">
        <v>23</v>
      </c>
      <c r="B11" s="6">
        <v>3000</v>
      </c>
      <c r="C11" s="1">
        <v>0.06</v>
      </c>
      <c r="D11" s="1">
        <v>0</v>
      </c>
      <c r="E11" s="1">
        <v>0.23752643277908303</v>
      </c>
      <c r="F11" s="1">
        <v>0.2449489742783178</v>
      </c>
      <c r="G11" s="7">
        <v>4.3366195078946091E-3</v>
      </c>
      <c r="H11" s="1">
        <v>0</v>
      </c>
      <c r="I11" s="1">
        <v>1</v>
      </c>
    </row>
    <row r="12" spans="1:301" ht="12" customHeight="1" outlineLevel="1" x14ac:dyDescent="0.2">
      <c r="A12" s="3" t="s">
        <v>9</v>
      </c>
      <c r="B12" s="6">
        <v>3000</v>
      </c>
      <c r="C12" s="1">
        <v>0.105</v>
      </c>
      <c r="D12" s="1">
        <v>0</v>
      </c>
      <c r="E12" s="1">
        <v>0.30660452613284817</v>
      </c>
      <c r="F12" s="1">
        <v>0.32403703492039299</v>
      </c>
      <c r="G12" s="7">
        <v>5.5978071732047706E-3</v>
      </c>
      <c r="H12" s="1">
        <v>0</v>
      </c>
      <c r="I12" s="1">
        <v>1</v>
      </c>
    </row>
    <row r="13" spans="1:301" ht="12" customHeight="1" outlineLevel="1" x14ac:dyDescent="0.2">
      <c r="A13" s="3" t="s">
        <v>10</v>
      </c>
      <c r="B13" s="6">
        <v>3000</v>
      </c>
      <c r="C13" s="1">
        <v>0.17866666666666667</v>
      </c>
      <c r="D13" s="1">
        <v>0</v>
      </c>
      <c r="E13" s="1">
        <v>0.38313681650590081</v>
      </c>
      <c r="F13" s="1">
        <v>0.42268979957726288</v>
      </c>
      <c r="G13" s="7">
        <v>6.9950892336999842E-3</v>
      </c>
      <c r="H13" s="1">
        <v>0</v>
      </c>
      <c r="I13" s="1">
        <v>1</v>
      </c>
    </row>
    <row r="14" spans="1:301" ht="12" customHeight="1" outlineLevel="1" x14ac:dyDescent="0.2">
      <c r="A14" s="3" t="s">
        <v>11</v>
      </c>
      <c r="B14" s="6">
        <v>3000</v>
      </c>
      <c r="C14" s="1">
        <v>0.17666666666666667</v>
      </c>
      <c r="D14" s="1">
        <v>0</v>
      </c>
      <c r="E14" s="1">
        <v>0.38144994023837281</v>
      </c>
      <c r="F14" s="1">
        <v>0.42031734043061642</v>
      </c>
      <c r="G14" s="7">
        <v>6.9642912275851444E-3</v>
      </c>
      <c r="H14" s="1">
        <v>0</v>
      </c>
      <c r="I14" s="1">
        <v>1</v>
      </c>
    </row>
    <row r="15" spans="1:301" ht="12" customHeight="1" outlineLevel="1" x14ac:dyDescent="0.2">
      <c r="A15" s="3" t="s">
        <v>12</v>
      </c>
      <c r="B15" s="6">
        <v>3000</v>
      </c>
      <c r="C15" s="1">
        <v>0.20833333333333334</v>
      </c>
      <c r="D15" s="1">
        <v>0</v>
      </c>
      <c r="E15" s="1">
        <v>0.40618413403176551</v>
      </c>
      <c r="F15" s="1">
        <v>0.4564354645876384</v>
      </c>
      <c r="G15" s="7">
        <v>7.4158737569966588E-3</v>
      </c>
      <c r="H15" s="1">
        <v>0</v>
      </c>
      <c r="I15" s="1">
        <v>1</v>
      </c>
    </row>
    <row r="16" spans="1:301" ht="12" customHeight="1" outlineLevel="1" x14ac:dyDescent="0.2">
      <c r="A16" s="3" t="s">
        <v>13</v>
      </c>
      <c r="B16" s="6">
        <v>3000</v>
      </c>
      <c r="C16" s="1">
        <v>0.16566666666666666</v>
      </c>
      <c r="D16" s="1">
        <v>0</v>
      </c>
      <c r="E16" s="1">
        <v>0.37184312730773655</v>
      </c>
      <c r="F16" s="1">
        <v>0.40702170294305767</v>
      </c>
      <c r="G16" s="7">
        <v>6.7888956226570844E-3</v>
      </c>
      <c r="H16" s="1">
        <v>0</v>
      </c>
      <c r="I16" s="1">
        <v>1</v>
      </c>
    </row>
    <row r="17" spans="1:9" ht="12" customHeight="1" outlineLevel="1" x14ac:dyDescent="0.2">
      <c r="A17" s="3" t="s">
        <v>14</v>
      </c>
      <c r="B17" s="6">
        <v>3000</v>
      </c>
      <c r="C17" s="1">
        <v>0.11366666666666667</v>
      </c>
      <c r="D17" s="1">
        <v>0</v>
      </c>
      <c r="E17" s="1">
        <v>0.31745889330515703</v>
      </c>
      <c r="F17" s="1">
        <v>0.33714487489307421</v>
      </c>
      <c r="G17" s="7">
        <v>5.7959798981286753E-3</v>
      </c>
      <c r="H17" s="1">
        <v>0</v>
      </c>
      <c r="I17" s="1">
        <v>1</v>
      </c>
    </row>
    <row r="18" spans="1:9" ht="12" customHeight="1" outlineLevel="1" x14ac:dyDescent="0.2">
      <c r="A18" s="3" t="s">
        <v>3</v>
      </c>
      <c r="B18" s="6">
        <v>3000</v>
      </c>
      <c r="C18" s="1">
        <v>2.8333333333333332E-2</v>
      </c>
      <c r="D18" s="1">
        <v>0</v>
      </c>
      <c r="E18" s="1">
        <v>0.16595100321293033</v>
      </c>
      <c r="F18" s="1">
        <v>0.16832508230603463</v>
      </c>
      <c r="G18" s="7">
        <v>3.0298369300111412E-3</v>
      </c>
      <c r="H18" s="1">
        <v>0</v>
      </c>
      <c r="I18" s="1">
        <v>1</v>
      </c>
    </row>
    <row r="19" spans="1:9" ht="12" customHeight="1" outlineLevel="1" x14ac:dyDescent="0.2">
      <c r="A19" s="3" t="s">
        <v>4</v>
      </c>
      <c r="B19" s="6">
        <v>3000</v>
      </c>
      <c r="C19" s="1">
        <v>8.9666666666666672E-2</v>
      </c>
      <c r="D19" s="1">
        <v>0</v>
      </c>
      <c r="E19" s="1">
        <v>0.28575124405687002</v>
      </c>
      <c r="F19" s="1">
        <v>0.29944392908634276</v>
      </c>
      <c r="G19" s="7">
        <v>5.2170800735037246E-3</v>
      </c>
      <c r="H19" s="1">
        <v>0</v>
      </c>
      <c r="I19" s="1">
        <v>1</v>
      </c>
    </row>
    <row r="20" spans="1:9" ht="12" customHeight="1" outlineLevel="1" x14ac:dyDescent="0.2">
      <c r="A20" s="3" t="s">
        <v>5</v>
      </c>
      <c r="B20" s="6">
        <v>3000</v>
      </c>
      <c r="C20" s="1">
        <v>0.38433333333333336</v>
      </c>
      <c r="D20" s="1">
        <v>0</v>
      </c>
      <c r="E20" s="1">
        <v>0.48651836785775782</v>
      </c>
      <c r="F20" s="1">
        <v>0.6199462342278832</v>
      </c>
      <c r="G20" s="7">
        <v>8.8825694905430106E-3</v>
      </c>
      <c r="H20" s="1">
        <v>0</v>
      </c>
      <c r="I20" s="1">
        <v>1</v>
      </c>
    </row>
    <row r="21" spans="1:9" ht="12" customHeight="1" outlineLevel="1" x14ac:dyDescent="0.2">
      <c r="A21" s="3" t="s">
        <v>6</v>
      </c>
      <c r="B21" s="6">
        <v>3000</v>
      </c>
      <c r="C21" s="1">
        <v>0.27966666666666667</v>
      </c>
      <c r="D21" s="1">
        <v>0</v>
      </c>
      <c r="E21" s="1">
        <v>0.44891023121271295</v>
      </c>
      <c r="F21" s="1">
        <v>0.52883519802171519</v>
      </c>
      <c r="G21" s="7">
        <v>8.1959419976687532E-3</v>
      </c>
      <c r="H21" s="1">
        <v>0</v>
      </c>
      <c r="I21" s="1">
        <v>1</v>
      </c>
    </row>
    <row r="22" spans="1:9" ht="12" customHeight="1" outlineLevel="1" x14ac:dyDescent="0.2">
      <c r="A22" s="3" t="s">
        <v>25</v>
      </c>
      <c r="B22" s="6">
        <v>3000</v>
      </c>
      <c r="C22" s="1">
        <v>61.7122666666667</v>
      </c>
      <c r="D22" s="1">
        <v>61.8</v>
      </c>
      <c r="E22" s="1">
        <v>1.4255666507208427</v>
      </c>
      <c r="F22" s="1">
        <v>61.728724431985505</v>
      </c>
      <c r="G22" s="1">
        <v>2.6027167060896458E-2</v>
      </c>
      <c r="H22" s="1">
        <v>52.2</v>
      </c>
      <c r="I22" s="1">
        <v>70</v>
      </c>
    </row>
    <row r="23" spans="1:9" ht="12" customHeight="1" outlineLevel="1" x14ac:dyDescent="0.2">
      <c r="A23" s="3" t="s">
        <v>33</v>
      </c>
      <c r="B23" s="6">
        <v>3000</v>
      </c>
      <c r="C23" s="1">
        <v>3.6983833333333291</v>
      </c>
      <c r="D23" s="1">
        <v>3.92</v>
      </c>
      <c r="E23" s="1">
        <v>0.66055971173432615</v>
      </c>
      <c r="F23" s="1">
        <v>3.7568913967090789</v>
      </c>
      <c r="G23" s="1">
        <v>1.2060115156533347E-2</v>
      </c>
      <c r="H23" s="1">
        <v>2.39</v>
      </c>
      <c r="I23" s="1">
        <v>5.16</v>
      </c>
    </row>
    <row r="24" spans="1:9" ht="12" customHeight="1" outlineLevel="1" x14ac:dyDescent="0.2">
      <c r="A24" s="3" t="s">
        <v>31</v>
      </c>
      <c r="B24" s="6">
        <v>3000</v>
      </c>
      <c r="C24" s="1">
        <v>5.9933600000000116</v>
      </c>
      <c r="D24" s="1">
        <v>6.34</v>
      </c>
      <c r="E24" s="1">
        <v>1.0707145528186344</v>
      </c>
      <c r="F24" s="1">
        <v>6.0882190827860221</v>
      </c>
      <c r="G24" s="1">
        <v>1.9548483774260755E-2</v>
      </c>
      <c r="H24" s="1">
        <v>3.83</v>
      </c>
      <c r="I24" s="1">
        <v>8.2799999999999994</v>
      </c>
    </row>
    <row r="25" spans="1:9" ht="12" customHeight="1" outlineLevel="1" x14ac:dyDescent="0.2">
      <c r="A25" s="3" t="s">
        <v>32</v>
      </c>
      <c r="B25" s="6">
        <v>3000</v>
      </c>
      <c r="C25" s="1">
        <v>5.9932699999999883</v>
      </c>
      <c r="D25" s="1">
        <v>6.34</v>
      </c>
      <c r="E25" s="1">
        <v>1.0633990845261136</v>
      </c>
      <c r="F25" s="1">
        <v>6.0868486071748578</v>
      </c>
      <c r="G25" s="1">
        <v>1.941492220750984E-2</v>
      </c>
      <c r="H25" s="1">
        <v>3.85</v>
      </c>
      <c r="I25" s="1">
        <v>8.1999999999999993</v>
      </c>
    </row>
    <row r="26" spans="1:9" ht="12" customHeight="1" x14ac:dyDescent="0.2">
      <c r="A26" s="11"/>
    </row>
    <row r="27" spans="1:9" ht="12" customHeight="1" x14ac:dyDescent="0.2">
      <c r="A27" s="2" t="s">
        <v>66</v>
      </c>
    </row>
    <row r="28" spans="1:9" ht="12" customHeight="1" outlineLevel="1" thickBot="1" x14ac:dyDescent="0.25">
      <c r="A28" s="4" t="s">
        <v>55</v>
      </c>
      <c r="B28" s="5" t="s">
        <v>67</v>
      </c>
    </row>
    <row r="29" spans="1:9" ht="12" customHeight="1" outlineLevel="1" thickBot="1" x14ac:dyDescent="0.25">
      <c r="A29" s="3" t="s">
        <v>28</v>
      </c>
      <c r="B29" s="9">
        <v>1</v>
      </c>
      <c r="C29" s="10" t="s">
        <v>68</v>
      </c>
    </row>
    <row r="30" spans="1:9" ht="12" customHeight="1" outlineLevel="1" thickBot="1" x14ac:dyDescent="0.25">
      <c r="A30" s="3" t="s">
        <v>1</v>
      </c>
      <c r="B30" s="1">
        <v>0.93400984673335707</v>
      </c>
      <c r="C30" s="9">
        <v>1</v>
      </c>
      <c r="D30" s="10" t="s">
        <v>69</v>
      </c>
    </row>
    <row r="31" spans="1:9" ht="12" customHeight="1" outlineLevel="1" thickBot="1" x14ac:dyDescent="0.25">
      <c r="A31" s="3" t="s">
        <v>17</v>
      </c>
      <c r="B31" s="1">
        <v>1.2505253974715833E-2</v>
      </c>
      <c r="C31" s="1">
        <v>0.1108647346732716</v>
      </c>
      <c r="D31" s="9">
        <v>1</v>
      </c>
      <c r="E31" s="10" t="s">
        <v>70</v>
      </c>
    </row>
    <row r="32" spans="1:9" ht="12" customHeight="1" outlineLevel="1" thickBot="1" x14ac:dyDescent="0.25">
      <c r="A32" s="3" t="s">
        <v>18</v>
      </c>
      <c r="B32" s="1">
        <v>-4.9651368290576592E-2</v>
      </c>
      <c r="C32" s="1">
        <v>-0.10800903188676146</v>
      </c>
      <c r="D32" s="1">
        <v>-2.3947834183531781E-2</v>
      </c>
      <c r="E32" s="9">
        <v>1</v>
      </c>
      <c r="F32" s="10" t="s">
        <v>71</v>
      </c>
    </row>
    <row r="33" spans="1:22" ht="12" customHeight="1" outlineLevel="1" thickBot="1" x14ac:dyDescent="0.25">
      <c r="A33" s="3" t="s">
        <v>19</v>
      </c>
      <c r="B33" s="1">
        <v>1.1077667906476607E-3</v>
      </c>
      <c r="C33" s="1">
        <v>3.8245476795155539E-2</v>
      </c>
      <c r="D33" s="1">
        <v>-8.0058708914598861E-2</v>
      </c>
      <c r="E33" s="1">
        <v>-9.3944401615693937E-2</v>
      </c>
      <c r="F33" s="9">
        <v>1</v>
      </c>
      <c r="G33" s="10" t="s">
        <v>72</v>
      </c>
    </row>
    <row r="34" spans="1:22" ht="12" customHeight="1" outlineLevel="1" thickBot="1" x14ac:dyDescent="0.25">
      <c r="A34" s="3" t="s">
        <v>20</v>
      </c>
      <c r="B34" s="1">
        <v>9.1244710922128006E-2</v>
      </c>
      <c r="C34" s="1">
        <v>0.18977745358854825</v>
      </c>
      <c r="D34" s="1">
        <v>-6.8738946212829513E-2</v>
      </c>
      <c r="E34" s="1">
        <v>-8.0661295406921255E-2</v>
      </c>
      <c r="F34" s="1">
        <v>-0.26965441301150622</v>
      </c>
      <c r="G34" s="9">
        <v>1</v>
      </c>
      <c r="H34" s="10" t="s">
        <v>73</v>
      </c>
    </row>
    <row r="35" spans="1:22" ht="12" customHeight="1" outlineLevel="1" thickBot="1" x14ac:dyDescent="0.25">
      <c r="A35" s="3" t="s">
        <v>21</v>
      </c>
      <c r="B35" s="1">
        <v>-1.2394548341478859E-2</v>
      </c>
      <c r="C35" s="1">
        <v>-4.7617375255403209E-2</v>
      </c>
      <c r="D35" s="1">
        <v>-6.1028433417474832E-2</v>
      </c>
      <c r="E35" s="1">
        <v>-7.1613441394162938E-2</v>
      </c>
      <c r="F35" s="1">
        <v>-0.23940702173768949</v>
      </c>
      <c r="G35" s="1">
        <v>-0.20555647990470491</v>
      </c>
      <c r="H35" s="9">
        <v>1</v>
      </c>
      <c r="I35" s="10" t="s">
        <v>74</v>
      </c>
    </row>
    <row r="36" spans="1:22" ht="12" customHeight="1" outlineLevel="1" thickBot="1" x14ac:dyDescent="0.25">
      <c r="A36" s="3" t="s">
        <v>22</v>
      </c>
      <c r="B36" s="1">
        <v>8.9096843259486649E-3</v>
      </c>
      <c r="C36" s="1">
        <v>-1.192516193213084E-2</v>
      </c>
      <c r="D36" s="1">
        <v>-7.6532144373950825E-2</v>
      </c>
      <c r="E36" s="1">
        <v>-8.980617605569817E-2</v>
      </c>
      <c r="F36" s="1">
        <v>-0.30022616878316694</v>
      </c>
      <c r="G36" s="1">
        <v>-0.25777620882799779</v>
      </c>
      <c r="H36" s="1">
        <v>-0.22886120698387019</v>
      </c>
      <c r="I36" s="9">
        <v>1</v>
      </c>
      <c r="J36" s="10" t="s">
        <v>75</v>
      </c>
    </row>
    <row r="37" spans="1:22" ht="12" customHeight="1" outlineLevel="1" thickBot="1" x14ac:dyDescent="0.25">
      <c r="A37" s="3" t="s">
        <v>23</v>
      </c>
      <c r="B37" s="1">
        <v>-9.0100522149442086E-2</v>
      </c>
      <c r="C37" s="1">
        <v>-0.15155251748253054</v>
      </c>
      <c r="D37" s="1">
        <v>-3.6092225188564982E-2</v>
      </c>
      <c r="E37" s="1">
        <v>-4.2352200582389435E-2</v>
      </c>
      <c r="F37" s="1">
        <v>-0.14158535057212504</v>
      </c>
      <c r="G37" s="1">
        <v>-0.12156613477096545</v>
      </c>
      <c r="H37" s="1">
        <v>-0.10792994612862143</v>
      </c>
      <c r="I37" s="1">
        <v>-0.13534855405650811</v>
      </c>
      <c r="J37" s="9">
        <v>1</v>
      </c>
      <c r="K37" s="10" t="s">
        <v>76</v>
      </c>
    </row>
    <row r="38" spans="1:22" ht="12" customHeight="1" outlineLevel="1" thickBot="1" x14ac:dyDescent="0.25">
      <c r="A38" s="3" t="s">
        <v>9</v>
      </c>
      <c r="B38" s="1">
        <v>-5.7404631212677339E-2</v>
      </c>
      <c r="C38" s="1">
        <v>-9.4925645860913982E-2</v>
      </c>
      <c r="D38" s="1">
        <v>-2.3300529861241099E-3</v>
      </c>
      <c r="E38" s="1">
        <v>-3.7411672516875938E-2</v>
      </c>
      <c r="F38" s="1">
        <v>4.771678016870913E-2</v>
      </c>
      <c r="G38" s="1">
        <v>5.5048048325479305E-2</v>
      </c>
      <c r="H38" s="1">
        <v>-5.6028132139575179E-2</v>
      </c>
      <c r="I38" s="1">
        <v>4.5844449064509846E-3</v>
      </c>
      <c r="J38" s="1">
        <v>-3.6170966831447493E-2</v>
      </c>
      <c r="K38" s="9">
        <v>1</v>
      </c>
      <c r="L38" s="10" t="s">
        <v>77</v>
      </c>
    </row>
    <row r="39" spans="1:22" ht="12" customHeight="1" outlineLevel="1" thickBot="1" x14ac:dyDescent="0.25">
      <c r="A39" s="3" t="s">
        <v>10</v>
      </c>
      <c r="B39" s="1">
        <v>-0.11479073218287221</v>
      </c>
      <c r="C39" s="1">
        <v>-0.16157291858095568</v>
      </c>
      <c r="D39" s="1">
        <v>1.7403125380754763E-3</v>
      </c>
      <c r="E39" s="1">
        <v>-4.0828950693767269E-2</v>
      </c>
      <c r="F39" s="1">
        <v>-2.2525531541309879E-3</v>
      </c>
      <c r="G39" s="1">
        <v>1.1652203197086087E-2</v>
      </c>
      <c r="H39" s="1">
        <v>-1.6192330401778171E-2</v>
      </c>
      <c r="I39" s="1">
        <v>9.8667996813168774E-4</v>
      </c>
      <c r="J39" s="1">
        <v>1.7733851321069385E-2</v>
      </c>
      <c r="K39" s="1">
        <v>-0.15975158470781484</v>
      </c>
      <c r="L39" s="9">
        <v>1</v>
      </c>
      <c r="M39" s="10" t="s">
        <v>78</v>
      </c>
    </row>
    <row r="40" spans="1:22" ht="12" customHeight="1" outlineLevel="1" thickBot="1" x14ac:dyDescent="0.25">
      <c r="A40" s="3" t="s">
        <v>11</v>
      </c>
      <c r="B40" s="1">
        <v>-1.5755006864523861E-2</v>
      </c>
      <c r="C40" s="1">
        <v>-6.3253680116592229E-2</v>
      </c>
      <c r="D40" s="1">
        <v>-9.9886210142060231E-3</v>
      </c>
      <c r="E40" s="1">
        <v>1.8832354879239357E-2</v>
      </c>
      <c r="F40" s="1">
        <v>-3.416315013537085E-2</v>
      </c>
      <c r="G40" s="1">
        <v>1.1990062281350709E-2</v>
      </c>
      <c r="H40" s="1">
        <v>-2.612003818256942E-2</v>
      </c>
      <c r="I40" s="1">
        <v>-6.697941201134601E-3</v>
      </c>
      <c r="J40" s="1">
        <v>4.4898710406469998E-2</v>
      </c>
      <c r="K40" s="1">
        <v>-0.15866187783340144</v>
      </c>
      <c r="L40" s="1">
        <v>-0.21604862231295122</v>
      </c>
      <c r="M40" s="9">
        <v>1</v>
      </c>
      <c r="N40" s="10" t="s">
        <v>79</v>
      </c>
    </row>
    <row r="41" spans="1:22" ht="12" customHeight="1" outlineLevel="1" thickBot="1" x14ac:dyDescent="0.25">
      <c r="A41" s="3" t="s">
        <v>12</v>
      </c>
      <c r="B41" s="1">
        <v>5.948597778320603E-2</v>
      </c>
      <c r="C41" s="1">
        <v>1.8668941057818751E-2</v>
      </c>
      <c r="D41" s="1">
        <v>-8.7941001607295746E-3</v>
      </c>
      <c r="E41" s="1">
        <v>7.5088193153389535E-2</v>
      </c>
      <c r="F41" s="1">
        <v>-9.1177174246334383E-2</v>
      </c>
      <c r="G41" s="1">
        <v>-6.4072413647468393E-2</v>
      </c>
      <c r="H41" s="1">
        <v>5.1213532572845714E-2</v>
      </c>
      <c r="I41" s="1">
        <v>1.3063246622829103E-2</v>
      </c>
      <c r="J41" s="1">
        <v>5.3569837691230422E-2</v>
      </c>
      <c r="K41" s="1">
        <v>-0.17570791833862615</v>
      </c>
      <c r="L41" s="1">
        <v>-0.23926008065023496</v>
      </c>
      <c r="M41" s="1">
        <v>-0.23762802576241404</v>
      </c>
      <c r="N41" s="9">
        <v>1</v>
      </c>
      <c r="O41" s="10" t="s">
        <v>80</v>
      </c>
    </row>
    <row r="42" spans="1:22" ht="12" customHeight="1" outlineLevel="1" thickBot="1" x14ac:dyDescent="0.25">
      <c r="A42" s="3" t="s">
        <v>13</v>
      </c>
      <c r="B42" s="1">
        <v>1.7415628030496393E-2</v>
      </c>
      <c r="C42" s="1">
        <v>6.1216418987387597E-2</v>
      </c>
      <c r="D42" s="1">
        <v>1.9596782459969112E-2</v>
      </c>
      <c r="E42" s="1">
        <v>7.7825478701031032E-3</v>
      </c>
      <c r="F42" s="1">
        <v>5.5116685894523162E-2</v>
      </c>
      <c r="G42" s="1">
        <v>1.2942362077941905E-3</v>
      </c>
      <c r="H42" s="1">
        <v>-3.4009378266625923E-2</v>
      </c>
      <c r="I42" s="1">
        <v>4.6718403352832838E-3</v>
      </c>
      <c r="J42" s="1">
        <v>-3.3298173661277269E-2</v>
      </c>
      <c r="K42" s="1">
        <v>-0.15262683606309232</v>
      </c>
      <c r="L42" s="1">
        <v>-0.20783075373683313</v>
      </c>
      <c r="M42" s="1">
        <v>-0.20641308641617442</v>
      </c>
      <c r="N42" s="1">
        <v>-0.22858933870755915</v>
      </c>
      <c r="O42" s="9">
        <v>1</v>
      </c>
      <c r="P42" s="10" t="s">
        <v>81</v>
      </c>
    </row>
    <row r="43" spans="1:22" ht="12" customHeight="1" outlineLevel="1" thickBot="1" x14ac:dyDescent="0.25">
      <c r="A43" s="3" t="s">
        <v>14</v>
      </c>
      <c r="B43" s="1">
        <v>7.5718348077145503E-2</v>
      </c>
      <c r="C43" s="1">
        <v>0.1568644421289814</v>
      </c>
      <c r="D43" s="1">
        <v>-6.1510528504905215E-3</v>
      </c>
      <c r="E43" s="1">
        <v>-2.1387528893682572E-2</v>
      </c>
      <c r="F43" s="1">
        <v>3.8170871813536886E-2</v>
      </c>
      <c r="G43" s="1">
        <v>-1.3729590722977993E-2</v>
      </c>
      <c r="H43" s="1">
        <v>5.922089150866585E-2</v>
      </c>
      <c r="I43" s="1">
        <v>-1.2723004156873321E-2</v>
      </c>
      <c r="J43" s="1">
        <v>-4.183263548042241E-2</v>
      </c>
      <c r="K43" s="1">
        <v>-0.12265948945897165</v>
      </c>
      <c r="L43" s="1">
        <v>-0.16702445523206916</v>
      </c>
      <c r="M43" s="1">
        <v>-0.16588513822689191</v>
      </c>
      <c r="N43" s="1">
        <v>-0.18370721889330011</v>
      </c>
      <c r="O43" s="1">
        <v>-0.15957534439396873</v>
      </c>
      <c r="P43" s="9">
        <v>1</v>
      </c>
      <c r="Q43" s="10" t="s">
        <v>82</v>
      </c>
    </row>
    <row r="44" spans="1:22" ht="12" customHeight="1" outlineLevel="1" thickBot="1" x14ac:dyDescent="0.25">
      <c r="A44" s="3" t="s">
        <v>3</v>
      </c>
      <c r="B44" s="1">
        <v>3.5093517422992888E-2</v>
      </c>
      <c r="C44" s="1">
        <v>7.8742206439721893E-2</v>
      </c>
      <c r="D44" s="1">
        <v>0.17650147267316149</v>
      </c>
      <c r="E44" s="1">
        <v>-2.8625591256950175E-2</v>
      </c>
      <c r="F44" s="1">
        <v>1.7358710926191914E-2</v>
      </c>
      <c r="G44" s="1">
        <v>3.6095364390885544E-2</v>
      </c>
      <c r="H44" s="1">
        <v>-3.9584038854387674E-2</v>
      </c>
      <c r="I44" s="1">
        <v>-2.3913986266132933E-2</v>
      </c>
      <c r="J44" s="1">
        <v>-3.4682912665981322E-2</v>
      </c>
      <c r="K44" s="1">
        <v>-1.2615248918574363E-2</v>
      </c>
      <c r="L44" s="1">
        <v>-2.7200576181335614E-2</v>
      </c>
      <c r="M44" s="1">
        <v>2.6249802418091106E-2</v>
      </c>
      <c r="N44" s="1">
        <v>-1.8344228929430419E-2</v>
      </c>
      <c r="O44" s="1">
        <v>1.5769531422314086E-2</v>
      </c>
      <c r="P44" s="1">
        <v>2.1414154991138234E-3</v>
      </c>
      <c r="Q44" s="9">
        <v>1</v>
      </c>
      <c r="R44" s="10" t="s">
        <v>83</v>
      </c>
    </row>
    <row r="45" spans="1:22" ht="12" customHeight="1" outlineLevel="1" thickBot="1" x14ac:dyDescent="0.25">
      <c r="A45" s="3" t="s">
        <v>4</v>
      </c>
      <c r="B45" s="1">
        <v>-9.4534571467056825E-3</v>
      </c>
      <c r="C45" s="1">
        <v>2.2353317751520638E-2</v>
      </c>
      <c r="D45" s="1">
        <v>5.166859638124916E-3</v>
      </c>
      <c r="E45" s="1">
        <v>-2.3989714044528768E-2</v>
      </c>
      <c r="F45" s="1">
        <v>3.4768272335880521E-2</v>
      </c>
      <c r="G45" s="1">
        <v>4.0097509896832757E-2</v>
      </c>
      <c r="H45" s="1">
        <v>-1.4583286623675227E-2</v>
      </c>
      <c r="I45" s="1">
        <v>-8.3721170511136759E-3</v>
      </c>
      <c r="J45" s="1">
        <v>-3.0164201209696002E-2</v>
      </c>
      <c r="K45" s="1">
        <v>-9.3244436147083823E-4</v>
      </c>
      <c r="L45" s="1">
        <v>1.5041502931243603E-2</v>
      </c>
      <c r="M45" s="1">
        <v>4.5173144697024164E-3</v>
      </c>
      <c r="N45" s="1">
        <v>-4.6085248835997038E-2</v>
      </c>
      <c r="O45" s="1">
        <v>4.5053575475395916E-3</v>
      </c>
      <c r="P45" s="1">
        <v>-2.1184667160417856E-3</v>
      </c>
      <c r="Q45" s="1">
        <v>-5.3592679748786565E-2</v>
      </c>
      <c r="R45" s="9">
        <v>1</v>
      </c>
      <c r="S45" s="10" t="s">
        <v>84</v>
      </c>
    </row>
    <row r="46" spans="1:22" ht="12" customHeight="1" outlineLevel="1" thickBot="1" x14ac:dyDescent="0.25">
      <c r="A46" s="3" t="s">
        <v>5</v>
      </c>
      <c r="B46" s="1">
        <v>-0.12701538677879387</v>
      </c>
      <c r="C46" s="1">
        <v>-0.18019965421943504</v>
      </c>
      <c r="D46" s="1">
        <v>-5.4135105804370774E-2</v>
      </c>
      <c r="E46" s="1">
        <v>9.4495262752464393E-2</v>
      </c>
      <c r="F46" s="1">
        <v>-6.0362488355265191E-2</v>
      </c>
      <c r="G46" s="1">
        <v>-9.9556117306123043E-2</v>
      </c>
      <c r="H46" s="1">
        <v>5.7005910871059828E-2</v>
      </c>
      <c r="I46" s="1">
        <v>-2.4889262307044538E-2</v>
      </c>
      <c r="J46" s="1">
        <v>7.4502112031927623E-2</v>
      </c>
      <c r="K46" s="1">
        <v>1.9972861400688876E-2</v>
      </c>
      <c r="L46" s="1">
        <v>-7.1601122569825825E-3</v>
      </c>
      <c r="M46" s="1">
        <v>4.1385054797182476E-3</v>
      </c>
      <c r="N46" s="1">
        <v>2.1583827999289894E-2</v>
      </c>
      <c r="O46" s="1">
        <v>-3.504535068034683E-2</v>
      </c>
      <c r="P46" s="1">
        <v>2.1464714417876854E-2</v>
      </c>
      <c r="Q46" s="1">
        <v>-0.13491846430564472</v>
      </c>
      <c r="R46" s="1">
        <v>-0.24796848911725405</v>
      </c>
      <c r="S46" s="9">
        <v>1</v>
      </c>
      <c r="T46" s="10" t="s">
        <v>85</v>
      </c>
    </row>
    <row r="47" spans="1:22" ht="12" customHeight="1" outlineLevel="1" thickBot="1" x14ac:dyDescent="0.25">
      <c r="A47" s="3" t="s">
        <v>6</v>
      </c>
      <c r="B47" s="1">
        <v>0.10114128562832554</v>
      </c>
      <c r="C47" s="1">
        <v>0.11380425180497945</v>
      </c>
      <c r="D47" s="1">
        <v>1.7081243043319858E-2</v>
      </c>
      <c r="E47" s="1">
        <v>-6.8014371869796253E-2</v>
      </c>
      <c r="F47" s="1">
        <v>1.3023985094430333E-2</v>
      </c>
      <c r="G47" s="1">
        <v>5.5632393249402896E-2</v>
      </c>
      <c r="H47" s="1">
        <v>-2.5666928335389826E-2</v>
      </c>
      <c r="I47" s="1">
        <v>3.3725580179454782E-2</v>
      </c>
      <c r="J47" s="1">
        <v>-3.8589330494845406E-2</v>
      </c>
      <c r="K47" s="1">
        <v>4.6150929141990571E-3</v>
      </c>
      <c r="L47" s="1">
        <v>-2.3073090174053217E-2</v>
      </c>
      <c r="M47" s="1">
        <v>-1.2118518848414497E-2</v>
      </c>
      <c r="N47" s="1">
        <v>4.6098331658420699E-2</v>
      </c>
      <c r="O47" s="1">
        <v>1.7989543370139478E-2</v>
      </c>
      <c r="P47" s="1">
        <v>-3.3614176149385541E-2</v>
      </c>
      <c r="Q47" s="1">
        <v>-0.1064005273098706</v>
      </c>
      <c r="R47" s="1">
        <v>-0.19555498303433136</v>
      </c>
      <c r="S47" s="1">
        <v>-0.49230563058203941</v>
      </c>
      <c r="T47" s="9">
        <v>1</v>
      </c>
      <c r="U47" s="10" t="s">
        <v>86</v>
      </c>
    </row>
    <row r="48" spans="1:22" ht="12" customHeight="1" outlineLevel="1" thickBot="1" x14ac:dyDescent="0.25">
      <c r="A48" s="3" t="s">
        <v>25</v>
      </c>
      <c r="B48" s="1">
        <v>-5.5618871674275594E-3</v>
      </c>
      <c r="C48" s="1">
        <v>2.3932843605702532E-2</v>
      </c>
      <c r="D48" s="1">
        <v>0.11336396596565736</v>
      </c>
      <c r="E48" s="1">
        <v>-2.6829534145721218E-2</v>
      </c>
      <c r="F48" s="1">
        <v>-1.7270968989372467E-2</v>
      </c>
      <c r="G48" s="1">
        <v>8.4286627505154588E-3</v>
      </c>
      <c r="H48" s="1">
        <v>-1.2415684403781222E-2</v>
      </c>
      <c r="I48" s="1">
        <v>7.1877578871206525E-3</v>
      </c>
      <c r="J48" s="1">
        <v>-2.2853976501723564E-2</v>
      </c>
      <c r="K48" s="1">
        <v>-1.6374502172244305E-2</v>
      </c>
      <c r="L48" s="1">
        <v>-4.1498357827348446E-2</v>
      </c>
      <c r="M48" s="1">
        <v>-6.7533186169794926E-4</v>
      </c>
      <c r="N48" s="1">
        <v>-3.4359341190396105E-3</v>
      </c>
      <c r="O48" s="1">
        <v>7.4877219413179092E-3</v>
      </c>
      <c r="P48" s="1">
        <v>2.1453399990224241E-2</v>
      </c>
      <c r="Q48" s="1">
        <v>0.22376384725635631</v>
      </c>
      <c r="R48" s="1">
        <v>0.16444792220916729</v>
      </c>
      <c r="S48" s="1">
        <v>3.5848726287282164E-3</v>
      </c>
      <c r="T48" s="1">
        <v>-0.21164479101634293</v>
      </c>
      <c r="U48" s="9">
        <v>1</v>
      </c>
      <c r="V48" s="10" t="s">
        <v>87</v>
      </c>
    </row>
    <row r="49" spans="1:24" ht="12" customHeight="1" outlineLevel="1" thickBot="1" x14ac:dyDescent="0.25">
      <c r="A49" s="3" t="s">
        <v>33</v>
      </c>
      <c r="B49" s="1">
        <v>0.95486915182983934</v>
      </c>
      <c r="C49" s="1">
        <v>0.9838356802013265</v>
      </c>
      <c r="D49" s="1">
        <v>0.1147378548864371</v>
      </c>
      <c r="E49" s="1">
        <v>-0.11164158153806619</v>
      </c>
      <c r="F49" s="1">
        <v>4.7277589132732112E-2</v>
      </c>
      <c r="G49" s="1">
        <v>0.204165127701879</v>
      </c>
      <c r="H49" s="1">
        <v>-5.254483648606087E-2</v>
      </c>
      <c r="I49" s="1">
        <v>-1.8961374794686323E-2</v>
      </c>
      <c r="J49" s="1">
        <v>-0.16750602249984375</v>
      </c>
      <c r="K49" s="1">
        <v>-9.1985080297490154E-2</v>
      </c>
      <c r="L49" s="1">
        <v>-0.1638119607493467</v>
      </c>
      <c r="M49" s="1">
        <v>-5.5545085139551212E-2</v>
      </c>
      <c r="N49" s="1">
        <v>2.1562464902358958E-2</v>
      </c>
      <c r="O49" s="1">
        <v>6.0645909060555878E-2</v>
      </c>
      <c r="P49" s="1">
        <v>0.15023452143258828</v>
      </c>
      <c r="Q49" s="1">
        <v>9.4105632166047365E-2</v>
      </c>
      <c r="R49" s="1">
        <v>2.9333180247810453E-2</v>
      </c>
      <c r="S49" s="1">
        <v>-0.17163898432496694</v>
      </c>
      <c r="T49" s="1">
        <v>9.4677195582902829E-2</v>
      </c>
      <c r="U49" s="1">
        <v>9.4514340577292646E-2</v>
      </c>
      <c r="V49" s="9">
        <v>1</v>
      </c>
      <c r="W49" s="10" t="s">
        <v>88</v>
      </c>
    </row>
    <row r="50" spans="1:24" ht="12" customHeight="1" outlineLevel="1" thickBot="1" x14ac:dyDescent="0.25">
      <c r="A50" s="3" t="s">
        <v>31</v>
      </c>
      <c r="B50" s="1">
        <v>0.95819915613857198</v>
      </c>
      <c r="C50" s="1">
        <v>0.98423526140478712</v>
      </c>
      <c r="D50" s="1">
        <v>9.9479309400845206E-2</v>
      </c>
      <c r="E50" s="1">
        <v>-0.11034893467030263</v>
      </c>
      <c r="F50" s="1">
        <v>5.0020231954684011E-2</v>
      </c>
      <c r="G50" s="1">
        <v>0.20675962388215208</v>
      </c>
      <c r="H50" s="1">
        <v>-5.2459052017223839E-2</v>
      </c>
      <c r="I50" s="1">
        <v>-1.9581605745938525E-2</v>
      </c>
      <c r="J50" s="1">
        <v>-0.16629389692832069</v>
      </c>
      <c r="K50" s="1">
        <v>-8.9299914474806494E-2</v>
      </c>
      <c r="L50" s="1">
        <v>-0.15999684425787317</v>
      </c>
      <c r="M50" s="1">
        <v>-5.5566024632830224E-2</v>
      </c>
      <c r="N50" s="1">
        <v>2.1659345323111621E-2</v>
      </c>
      <c r="O50" s="1">
        <v>6.0568799756207187E-2</v>
      </c>
      <c r="P50" s="1">
        <v>0.14782877679504985</v>
      </c>
      <c r="Q50" s="1">
        <v>6.7753241619697396E-2</v>
      </c>
      <c r="R50" s="1">
        <v>7.64647342045167E-3</v>
      </c>
      <c r="S50" s="1">
        <v>-0.17656891788879039</v>
      </c>
      <c r="T50" s="1">
        <v>0.13340489870910888</v>
      </c>
      <c r="U50" s="1">
        <v>-3.8097410231393042E-2</v>
      </c>
      <c r="V50" s="1">
        <v>0.99054279810392387</v>
      </c>
      <c r="W50" s="9">
        <v>1</v>
      </c>
      <c r="X50" s="10" t="s">
        <v>89</v>
      </c>
    </row>
    <row r="51" spans="1:24" ht="12" customHeight="1" outlineLevel="1" x14ac:dyDescent="0.2">
      <c r="A51" s="3" t="s">
        <v>32</v>
      </c>
      <c r="B51" s="1">
        <v>0.95919101756486491</v>
      </c>
      <c r="C51" s="1">
        <v>0.9827767887348543</v>
      </c>
      <c r="D51" s="1">
        <v>9.491322135466361E-2</v>
      </c>
      <c r="E51" s="1">
        <v>-0.10797898918080273</v>
      </c>
      <c r="F51" s="1">
        <v>5.1161606902142533E-2</v>
      </c>
      <c r="G51" s="1">
        <v>0.20066399128352702</v>
      </c>
      <c r="H51" s="1">
        <v>-4.9355917915386155E-2</v>
      </c>
      <c r="I51" s="1">
        <v>-2.0100271548062282E-2</v>
      </c>
      <c r="J51" s="1">
        <v>-0.16386536241923436</v>
      </c>
      <c r="K51" s="1">
        <v>-9.0202281384516705E-2</v>
      </c>
      <c r="L51" s="1">
        <v>-0.15833271368424812</v>
      </c>
      <c r="M51" s="1">
        <v>-5.6657121183440504E-2</v>
      </c>
      <c r="N51" s="1">
        <v>2.2585148747454372E-2</v>
      </c>
      <c r="O51" s="1">
        <v>5.9749851605262909E-2</v>
      </c>
      <c r="P51" s="1">
        <v>0.14974525800890356</v>
      </c>
      <c r="Q51" s="1">
        <v>5.7312470991031074E-2</v>
      </c>
      <c r="R51" s="1">
        <v>1.0776233006112836E-2</v>
      </c>
      <c r="S51" s="1">
        <v>-0.16937033956782005</v>
      </c>
      <c r="T51" s="1">
        <v>0.11305709262747328</v>
      </c>
      <c r="U51" s="1">
        <v>-4.1532100006251793E-2</v>
      </c>
      <c r="V51" s="1">
        <v>0.98970628368349067</v>
      </c>
      <c r="W51" s="1">
        <v>0.99774674244156347</v>
      </c>
      <c r="X51" s="9">
        <v>1</v>
      </c>
    </row>
    <row r="52" spans="1:24" ht="12" customHeight="1" x14ac:dyDescent="0.2">
      <c r="A52" s="11"/>
    </row>
    <row r="53" spans="1:24" ht="12" customHeight="1" x14ac:dyDescent="0.2">
      <c r="A53" s="2" t="s">
        <v>64</v>
      </c>
      <c r="C53" s="8" t="s">
        <v>65</v>
      </c>
    </row>
    <row r="54" spans="1:24" ht="12" customHeight="1" outlineLevel="1" x14ac:dyDescent="0.2">
      <c r="A54" s="1" t="s">
        <v>90</v>
      </c>
    </row>
    <row r="55" spans="1:24" ht="12" customHeight="1" outlineLevel="1" x14ac:dyDescent="0.2"/>
    <row r="56" spans="1:24" ht="12" customHeight="1" outlineLevel="1" x14ac:dyDescent="0.2"/>
    <row r="57" spans="1:24" ht="12" customHeight="1" outlineLevel="1" x14ac:dyDescent="0.2"/>
    <row r="58" spans="1:24" ht="12" customHeight="1" outlineLevel="1" x14ac:dyDescent="0.2"/>
    <row r="59" spans="1:24" ht="12" customHeight="1" outlineLevel="1" x14ac:dyDescent="0.2"/>
    <row r="60" spans="1:24" ht="12" customHeight="1" outlineLevel="1" x14ac:dyDescent="0.2"/>
    <row r="61" spans="1:24" ht="12" customHeight="1" outlineLevel="1" x14ac:dyDescent="0.2"/>
    <row r="62" spans="1:24" ht="12" customHeight="1" outlineLevel="1" x14ac:dyDescent="0.2"/>
    <row r="63" spans="1:24" ht="12" customHeight="1" outlineLevel="1" x14ac:dyDescent="0.2"/>
    <row r="64" spans="1:24" ht="12" customHeight="1" outlineLevel="1" x14ac:dyDescent="0.2"/>
    <row r="65" spans="1:1" ht="12" customHeight="1" outlineLevel="1" x14ac:dyDescent="0.2"/>
    <row r="66" spans="1:1" ht="12" customHeight="1" outlineLevel="1" x14ac:dyDescent="0.2"/>
    <row r="67" spans="1:1" ht="12" customHeight="1" outlineLevel="1" x14ac:dyDescent="0.2"/>
    <row r="68" spans="1:1" ht="12" customHeight="1" outlineLevel="1" x14ac:dyDescent="0.2"/>
    <row r="69" spans="1:1" ht="12" customHeight="1" outlineLevel="1" x14ac:dyDescent="0.2"/>
    <row r="70" spans="1:1" ht="12" customHeight="1" outlineLevel="1" x14ac:dyDescent="0.2">
      <c r="A70" s="1" t="s">
        <v>90</v>
      </c>
    </row>
    <row r="71" spans="1:1" ht="12" customHeight="1" outlineLevel="1" x14ac:dyDescent="0.2"/>
    <row r="72" spans="1:1" ht="12" customHeight="1" outlineLevel="1" x14ac:dyDescent="0.2"/>
    <row r="73" spans="1:1" ht="12" customHeight="1" outlineLevel="1" x14ac:dyDescent="0.2"/>
    <row r="74" spans="1:1" ht="12" customHeight="1" outlineLevel="1" x14ac:dyDescent="0.2"/>
    <row r="75" spans="1:1" ht="12" customHeight="1" outlineLevel="1" x14ac:dyDescent="0.2"/>
    <row r="76" spans="1:1" ht="12" customHeight="1" outlineLevel="1" x14ac:dyDescent="0.2"/>
    <row r="77" spans="1:1" ht="12" customHeight="1" outlineLevel="1" x14ac:dyDescent="0.2"/>
    <row r="78" spans="1:1" ht="12" customHeight="1" outlineLevel="1" x14ac:dyDescent="0.2"/>
    <row r="79" spans="1:1" ht="12" customHeight="1" outlineLevel="1" x14ac:dyDescent="0.2"/>
    <row r="80" spans="1:1" ht="12" customHeight="1" outlineLevel="1" x14ac:dyDescent="0.2"/>
    <row r="81" spans="1:1" ht="12" customHeight="1" outlineLevel="1" x14ac:dyDescent="0.2"/>
    <row r="82" spans="1:1" ht="12" customHeight="1" outlineLevel="1" x14ac:dyDescent="0.2"/>
    <row r="83" spans="1:1" ht="12" customHeight="1" outlineLevel="1" x14ac:dyDescent="0.2"/>
    <row r="84" spans="1:1" ht="12" customHeight="1" outlineLevel="1" x14ac:dyDescent="0.2"/>
    <row r="85" spans="1:1" ht="12" customHeight="1" outlineLevel="1" x14ac:dyDescent="0.2"/>
    <row r="86" spans="1:1" ht="12" customHeight="1" outlineLevel="1" x14ac:dyDescent="0.2">
      <c r="A86" s="1" t="s">
        <v>90</v>
      </c>
    </row>
    <row r="87" spans="1:1" ht="12" customHeight="1" outlineLevel="1" x14ac:dyDescent="0.2"/>
    <row r="88" spans="1:1" ht="12" customHeight="1" outlineLevel="1" x14ac:dyDescent="0.2"/>
    <row r="89" spans="1:1" ht="12" customHeight="1" outlineLevel="1" x14ac:dyDescent="0.2"/>
    <row r="90" spans="1:1" ht="12" customHeight="1" outlineLevel="1" x14ac:dyDescent="0.2"/>
    <row r="91" spans="1:1" ht="12" customHeight="1" outlineLevel="1" x14ac:dyDescent="0.2"/>
    <row r="92" spans="1:1" ht="12" customHeight="1" outlineLevel="1" x14ac:dyDescent="0.2"/>
    <row r="93" spans="1:1" ht="12" customHeight="1" outlineLevel="1" x14ac:dyDescent="0.2"/>
    <row r="94" spans="1:1" ht="12" customHeight="1" outlineLevel="1" x14ac:dyDescent="0.2"/>
    <row r="95" spans="1:1" ht="12" customHeight="1" outlineLevel="1" x14ac:dyDescent="0.2"/>
    <row r="96" spans="1:1" ht="12" customHeight="1" outlineLevel="1" x14ac:dyDescent="0.2"/>
    <row r="97" spans="1:1" ht="12" customHeight="1" outlineLevel="1" x14ac:dyDescent="0.2"/>
    <row r="98" spans="1:1" ht="12" customHeight="1" outlineLevel="1" x14ac:dyDescent="0.2"/>
    <row r="99" spans="1:1" ht="12" customHeight="1" outlineLevel="1" x14ac:dyDescent="0.2"/>
    <row r="100" spans="1:1" ht="12" customHeight="1" outlineLevel="1" x14ac:dyDescent="0.2"/>
    <row r="101" spans="1:1" ht="12" customHeight="1" outlineLevel="1" x14ac:dyDescent="0.2"/>
    <row r="102" spans="1:1" ht="12" customHeight="1" outlineLevel="1" x14ac:dyDescent="0.2">
      <c r="A102" s="1" t="s">
        <v>90</v>
      </c>
    </row>
    <row r="103" spans="1:1" ht="12" customHeight="1" outlineLevel="1" x14ac:dyDescent="0.2"/>
    <row r="104" spans="1:1" ht="12" customHeight="1" outlineLevel="1" x14ac:dyDescent="0.2"/>
    <row r="105" spans="1:1" ht="12" customHeight="1" outlineLevel="1" x14ac:dyDescent="0.2"/>
    <row r="106" spans="1:1" ht="12" customHeight="1" outlineLevel="1" x14ac:dyDescent="0.2"/>
    <row r="107" spans="1:1" ht="12" customHeight="1" outlineLevel="1" x14ac:dyDescent="0.2"/>
    <row r="108" spans="1:1" ht="12" customHeight="1" outlineLevel="1" x14ac:dyDescent="0.2"/>
    <row r="109" spans="1:1" ht="12" customHeight="1" outlineLevel="1" x14ac:dyDescent="0.2"/>
    <row r="110" spans="1:1" ht="12" customHeight="1" outlineLevel="1" x14ac:dyDescent="0.2"/>
    <row r="111" spans="1:1" ht="12" customHeight="1" outlineLevel="1" x14ac:dyDescent="0.2"/>
    <row r="112" spans="1:1" ht="12" customHeight="1" outlineLevel="1" x14ac:dyDescent="0.2"/>
    <row r="113" spans="1:1" ht="12" customHeight="1" outlineLevel="1" x14ac:dyDescent="0.2"/>
    <row r="114" spans="1:1" ht="12" customHeight="1" outlineLevel="1" x14ac:dyDescent="0.2"/>
    <row r="115" spans="1:1" ht="12" customHeight="1" outlineLevel="1" x14ac:dyDescent="0.2"/>
    <row r="116" spans="1:1" ht="12" customHeight="1" outlineLevel="1" x14ac:dyDescent="0.2"/>
    <row r="117" spans="1:1" ht="12" customHeight="1" outlineLevel="1" x14ac:dyDescent="0.2"/>
    <row r="118" spans="1:1" ht="12" customHeight="1" outlineLevel="1" x14ac:dyDescent="0.2">
      <c r="A118" s="1" t="s">
        <v>90</v>
      </c>
    </row>
    <row r="119" spans="1:1" ht="12" customHeight="1" outlineLevel="1" x14ac:dyDescent="0.2"/>
    <row r="120" spans="1:1" ht="12" customHeight="1" outlineLevel="1" x14ac:dyDescent="0.2"/>
    <row r="121" spans="1:1" ht="12" customHeight="1" outlineLevel="1" x14ac:dyDescent="0.2"/>
    <row r="122" spans="1:1" ht="12" customHeight="1" outlineLevel="1" x14ac:dyDescent="0.2"/>
    <row r="123" spans="1:1" ht="12" customHeight="1" outlineLevel="1" x14ac:dyDescent="0.2"/>
    <row r="124" spans="1:1" ht="12" customHeight="1" outlineLevel="1" x14ac:dyDescent="0.2"/>
    <row r="125" spans="1:1" ht="12" customHeight="1" outlineLevel="1" x14ac:dyDescent="0.2"/>
    <row r="126" spans="1:1" ht="12" customHeight="1" outlineLevel="1" x14ac:dyDescent="0.2"/>
    <row r="127" spans="1:1" ht="12" customHeight="1" outlineLevel="1" x14ac:dyDescent="0.2"/>
    <row r="128" spans="1:1" ht="12" customHeight="1" outlineLevel="1" x14ac:dyDescent="0.2"/>
    <row r="129" spans="1:1" ht="12" customHeight="1" outlineLevel="1" x14ac:dyDescent="0.2"/>
    <row r="130" spans="1:1" ht="12" customHeight="1" outlineLevel="1" x14ac:dyDescent="0.2"/>
    <row r="131" spans="1:1" ht="12" customHeight="1" outlineLevel="1" x14ac:dyDescent="0.2"/>
    <row r="132" spans="1:1" ht="12" customHeight="1" outlineLevel="1" x14ac:dyDescent="0.2"/>
    <row r="133" spans="1:1" ht="12" customHeight="1" outlineLevel="1" x14ac:dyDescent="0.2"/>
    <row r="134" spans="1:1" ht="12" customHeight="1" outlineLevel="1" x14ac:dyDescent="0.2">
      <c r="A134" s="1" t="s">
        <v>90</v>
      </c>
    </row>
    <row r="135" spans="1:1" ht="12" customHeight="1" outlineLevel="1" x14ac:dyDescent="0.2"/>
    <row r="136" spans="1:1" ht="12" customHeight="1" outlineLevel="1" x14ac:dyDescent="0.2"/>
    <row r="137" spans="1:1" ht="12" customHeight="1" outlineLevel="1" x14ac:dyDescent="0.2"/>
    <row r="138" spans="1:1" ht="12" customHeight="1" outlineLevel="1" x14ac:dyDescent="0.2"/>
    <row r="139" spans="1:1" ht="12" customHeight="1" outlineLevel="1" x14ac:dyDescent="0.2"/>
    <row r="140" spans="1:1" ht="12" customHeight="1" outlineLevel="1" x14ac:dyDescent="0.2"/>
    <row r="141" spans="1:1" ht="12" customHeight="1" outlineLevel="1" x14ac:dyDescent="0.2"/>
    <row r="142" spans="1:1" ht="12" customHeight="1" outlineLevel="1" x14ac:dyDescent="0.2"/>
    <row r="143" spans="1:1" ht="12" customHeight="1" outlineLevel="1" x14ac:dyDescent="0.2"/>
    <row r="144" spans="1:1" ht="12" customHeight="1" outlineLevel="1" x14ac:dyDescent="0.2"/>
    <row r="145" spans="1:1" ht="12" customHeight="1" outlineLevel="1" x14ac:dyDescent="0.2"/>
    <row r="146" spans="1:1" ht="12" customHeight="1" outlineLevel="1" x14ac:dyDescent="0.2"/>
    <row r="147" spans="1:1" ht="12" customHeight="1" outlineLevel="1" x14ac:dyDescent="0.2"/>
    <row r="148" spans="1:1" ht="12" customHeight="1" outlineLevel="1" x14ac:dyDescent="0.2"/>
    <row r="149" spans="1:1" ht="12" customHeight="1" outlineLevel="1" x14ac:dyDescent="0.2"/>
    <row r="150" spans="1:1" ht="12" customHeight="1" outlineLevel="1" x14ac:dyDescent="0.2">
      <c r="A150" s="1" t="s">
        <v>90</v>
      </c>
    </row>
    <row r="151" spans="1:1" ht="12" customHeight="1" outlineLevel="1" x14ac:dyDescent="0.2"/>
    <row r="152" spans="1:1" ht="12" customHeight="1" outlineLevel="1" x14ac:dyDescent="0.2"/>
    <row r="153" spans="1:1" ht="12" customHeight="1" outlineLevel="1" x14ac:dyDescent="0.2"/>
    <row r="154" spans="1:1" ht="12" customHeight="1" outlineLevel="1" x14ac:dyDescent="0.2"/>
    <row r="155" spans="1:1" ht="12" customHeight="1" outlineLevel="1" x14ac:dyDescent="0.2"/>
    <row r="156" spans="1:1" ht="12" customHeight="1" outlineLevel="1" x14ac:dyDescent="0.2"/>
    <row r="157" spans="1:1" ht="12" customHeight="1" outlineLevel="1" x14ac:dyDescent="0.2"/>
    <row r="158" spans="1:1" ht="12" customHeight="1" outlineLevel="1" x14ac:dyDescent="0.2"/>
    <row r="159" spans="1:1" ht="12" customHeight="1" outlineLevel="1" x14ac:dyDescent="0.2"/>
    <row r="160" spans="1:1" ht="12" customHeight="1" outlineLevel="1" x14ac:dyDescent="0.2"/>
    <row r="161" spans="1:1" ht="12" customHeight="1" outlineLevel="1" x14ac:dyDescent="0.2"/>
    <row r="162" spans="1:1" ht="12" customHeight="1" outlineLevel="1" x14ac:dyDescent="0.2"/>
    <row r="163" spans="1:1" ht="12" customHeight="1" outlineLevel="1" x14ac:dyDescent="0.2"/>
    <row r="164" spans="1:1" ht="12" customHeight="1" outlineLevel="1" x14ac:dyDescent="0.2"/>
    <row r="165" spans="1:1" ht="12" customHeight="1" outlineLevel="1" x14ac:dyDescent="0.2"/>
    <row r="166" spans="1:1" ht="12" customHeight="1" outlineLevel="1" x14ac:dyDescent="0.2">
      <c r="A166" s="1" t="s">
        <v>90</v>
      </c>
    </row>
    <row r="167" spans="1:1" ht="12" customHeight="1" outlineLevel="1" x14ac:dyDescent="0.2"/>
    <row r="168" spans="1:1" ht="12" customHeight="1" outlineLevel="1" x14ac:dyDescent="0.2"/>
    <row r="169" spans="1:1" ht="12" customHeight="1" outlineLevel="1" x14ac:dyDescent="0.2"/>
    <row r="170" spans="1:1" ht="12" customHeight="1" outlineLevel="1" x14ac:dyDescent="0.2"/>
    <row r="171" spans="1:1" ht="12" customHeight="1" outlineLevel="1" x14ac:dyDescent="0.2"/>
    <row r="172" spans="1:1" ht="12" customHeight="1" outlineLevel="1" x14ac:dyDescent="0.2"/>
    <row r="173" spans="1:1" ht="12" customHeight="1" outlineLevel="1" x14ac:dyDescent="0.2"/>
    <row r="174" spans="1:1" ht="12" customHeight="1" outlineLevel="1" x14ac:dyDescent="0.2"/>
    <row r="175" spans="1:1" ht="12" customHeight="1" outlineLevel="1" x14ac:dyDescent="0.2"/>
    <row r="176" spans="1:1" ht="12" customHeight="1" outlineLevel="1" x14ac:dyDescent="0.2"/>
    <row r="177" spans="1:1" ht="12" customHeight="1" outlineLevel="1" x14ac:dyDescent="0.2"/>
    <row r="178" spans="1:1" ht="12" customHeight="1" outlineLevel="1" x14ac:dyDescent="0.2"/>
    <row r="179" spans="1:1" ht="12" customHeight="1" outlineLevel="1" x14ac:dyDescent="0.2"/>
    <row r="180" spans="1:1" ht="12" customHeight="1" outlineLevel="1" x14ac:dyDescent="0.2"/>
    <row r="181" spans="1:1" ht="12" customHeight="1" outlineLevel="1" x14ac:dyDescent="0.2"/>
    <row r="182" spans="1:1" ht="12" customHeight="1" outlineLevel="1" x14ac:dyDescent="0.2"/>
    <row r="183" spans="1:1" ht="12" customHeight="1" x14ac:dyDescent="0.2">
      <c r="A183" s="14"/>
    </row>
    <row r="184" spans="1:1" ht="12" customHeight="1" x14ac:dyDescent="0.2">
      <c r="A184" s="8" t="s">
        <v>91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41</vt:i4>
      </vt:variant>
    </vt:vector>
  </HeadingPairs>
  <TitlesOfParts>
    <vt:vector size="52" baseType="lpstr">
      <vt:lpstr>Sheet1</vt:lpstr>
      <vt:lpstr>Stats 2</vt:lpstr>
      <vt:lpstr>Stats 3</vt:lpstr>
      <vt:lpstr>Model 1</vt:lpstr>
      <vt:lpstr>Model 2</vt:lpstr>
      <vt:lpstr>Model 3</vt:lpstr>
      <vt:lpstr>Model 4</vt:lpstr>
      <vt:lpstr>Final Model</vt:lpstr>
      <vt:lpstr>Model Summaries</vt:lpstr>
      <vt:lpstr>Sheet4</vt:lpstr>
      <vt:lpstr>Stats 1</vt:lpstr>
      <vt:lpstr>Carat</vt:lpstr>
      <vt:lpstr>Carat_Power</vt:lpstr>
      <vt:lpstr>Clarity</vt:lpstr>
      <vt:lpstr>Clarity.Eq.I1</vt:lpstr>
      <vt:lpstr>Clarity.Eq.IF</vt:lpstr>
      <vt:lpstr>Clarity.Eq.SI1</vt:lpstr>
      <vt:lpstr>Clarity.Eq.SI2</vt:lpstr>
      <vt:lpstr>Clarity.Eq.VS1</vt:lpstr>
      <vt:lpstr>Clarity.Eq.VS2</vt:lpstr>
      <vt:lpstr>Clarity.Eq.VVS1</vt:lpstr>
      <vt:lpstr>Clarity.Eq.VVS2</vt:lpstr>
      <vt:lpstr>Color</vt:lpstr>
      <vt:lpstr>Color.Eq.D</vt:lpstr>
      <vt:lpstr>Color.Eq.E</vt:lpstr>
      <vt:lpstr>Color.Eq.F</vt:lpstr>
      <vt:lpstr>Color.Eq.G</vt:lpstr>
      <vt:lpstr>Color.Eq.H</vt:lpstr>
      <vt:lpstr>Color.Eq.I</vt:lpstr>
      <vt:lpstr>Color.Eq.J</vt:lpstr>
      <vt:lpstr>Cut</vt:lpstr>
      <vt:lpstr>Cut.Eq.Fair</vt:lpstr>
      <vt:lpstr>Cut.Eq.Good</vt:lpstr>
      <vt:lpstr>Cut.Eq.Ideal</vt:lpstr>
      <vt:lpstr>Cut.Eq.Premium</vt:lpstr>
      <vt:lpstr>Cut.Eq.Very_Good</vt:lpstr>
      <vt:lpstr>Depth</vt:lpstr>
      <vt:lpstr>Depthmm</vt:lpstr>
      <vt:lpstr>Dummy_for_Pricelarge</vt:lpstr>
      <vt:lpstr>Dummy_for_Pricesmall</vt:lpstr>
      <vt:lpstr>Lengthmm</vt:lpstr>
      <vt:lpstr>Price</vt:lpstr>
      <vt:lpstr>Price.Ln</vt:lpstr>
      <vt:lpstr>Price.Ln_s1cd_Predictions</vt:lpstr>
      <vt:lpstr>Price.Ln_s1cd_Residuals</vt:lpstr>
      <vt:lpstr>Price_actual_unlog</vt:lpstr>
      <vt:lpstr>Price_predicted_unlog</vt:lpstr>
      <vt:lpstr>PriceLarge</vt:lpstr>
      <vt:lpstr>PriceSmall</vt:lpstr>
      <vt:lpstr>SizeRange</vt:lpstr>
      <vt:lpstr>Table</vt:lpstr>
      <vt:lpstr>Widthmm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2018-05-02T20:45:33Z</dcterms:modified>
</cp:coreProperties>
</file>